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a Coen\Desktop\Projects\R_projects\NCST\dog-fishy\data\Coy\"/>
    </mc:Choice>
  </mc:AlternateContent>
  <xr:revisionPtr revIDLastSave="0" documentId="8_{857383FF-67A8-4CF9-8FBC-17BB65C25064}" xr6:coauthVersionLast="46" xr6:coauthVersionMax="46" xr10:uidLastSave="{00000000-0000-0000-0000-000000000000}"/>
  <bookViews>
    <workbookView xWindow="13755" yWindow="330" windowWidth="13260" windowHeight="14565" tabRatio="693" firstSheet="3" activeTab="7" xr2:uid="{2D810EC3-E51E-4CB1-A9E3-0880854EA65A}"/>
  </bookViews>
  <sheets>
    <sheet name="Samp_crosswalk" sheetId="1" r:id="rId1"/>
    <sheet name="All_coy_region" sheetId="10" r:id="rId2"/>
    <sheet name="Region_PopGD" sheetId="35" r:id="rId3"/>
    <sheet name="GD" sheetId="34" r:id="rId4"/>
    <sheet name="GGD" sheetId="36" r:id="rId5"/>
    <sheet name="LinGD" sheetId="37" r:id="rId6"/>
    <sheet name="All_coy_pops" sheetId="2" r:id="rId7"/>
    <sheet name="BA_pops" sheetId="41" r:id="rId8"/>
    <sheet name="PopGD" sheetId="39" r:id="rId9"/>
    <sheet name="partial_mantle" sheetId="40" r:id="rId10"/>
    <sheet name="Summary" sheetId="6" r:id="rId11"/>
    <sheet name="LRML" sheetId="32" r:id="rId12"/>
    <sheet name="RS" sheetId="33" r:id="rId13"/>
    <sheet name="Fst" sheetId="28" r:id="rId14"/>
    <sheet name="FstPV" sheetId="29" r:id="rId15"/>
    <sheet name="FstL" sheetId="30" r:id="rId16"/>
    <sheet name="FstT" sheetId="31" r:id="rId17"/>
    <sheet name="Pop_AR" sheetId="20" r:id="rId18"/>
    <sheet name="Region_AR" sheetId="19" r:id="rId19"/>
    <sheet name="HW" sheetId="17" r:id="rId20"/>
    <sheet name="HWS" sheetId="18" r:id="rId21"/>
    <sheet name="Region AFP" sheetId="13" r:id="rId22"/>
    <sheet name="Region AGL" sheetId="14" r:id="rId23"/>
    <sheet name="Region HFP" sheetId="15" r:id="rId24"/>
    <sheet name="Region ALI" sheetId="16" r:id="rId25"/>
    <sheet name="ALI" sheetId="9" r:id="rId26"/>
    <sheet name="AFP" sheetId="3" r:id="rId27"/>
    <sheet name="AGL" sheetId="4" r:id="rId28"/>
    <sheet name="HFP" sheetId="5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2" l="1"/>
  <c r="B14" i="32"/>
  <c r="C32" i="6"/>
  <c r="B32" i="6"/>
  <c r="C31" i="6"/>
  <c r="B31" i="6"/>
  <c r="B21" i="32"/>
  <c r="B20" i="32"/>
  <c r="B19" i="32"/>
  <c r="B18" i="32"/>
  <c r="B17" i="32"/>
  <c r="B16" i="32"/>
  <c r="B13" i="32"/>
  <c r="BB163" i="32"/>
  <c r="BB164" i="32"/>
  <c r="BC164" i="32"/>
  <c r="BB165" i="32"/>
  <c r="BC165" i="32"/>
  <c r="BD165" i="32"/>
  <c r="BB166" i="32"/>
  <c r="BC166" i="32"/>
  <c r="BD166" i="32"/>
  <c r="BE166" i="32"/>
  <c r="BB167" i="32"/>
  <c r="BC167" i="32"/>
  <c r="BD167" i="32"/>
  <c r="BE167" i="32"/>
  <c r="BF167" i="32"/>
  <c r="BB168" i="32"/>
  <c r="BC168" i="32"/>
  <c r="BD168" i="32"/>
  <c r="BE168" i="32"/>
  <c r="BF168" i="32"/>
  <c r="BB169" i="32"/>
  <c r="BC169" i="32"/>
  <c r="BD169" i="32"/>
  <c r="BE169" i="32"/>
  <c r="BF169" i="32"/>
  <c r="BG169" i="32"/>
  <c r="BH169" i="32"/>
  <c r="BB170" i="32"/>
  <c r="BC170" i="32"/>
  <c r="BD170" i="32"/>
  <c r="BE170" i="32"/>
  <c r="BF170" i="32"/>
  <c r="BG170" i="32"/>
  <c r="BH170" i="32"/>
  <c r="BI170" i="32"/>
  <c r="BB171" i="32"/>
  <c r="BC171" i="32"/>
  <c r="BD171" i="32"/>
  <c r="BE171" i="32"/>
  <c r="BF171" i="32"/>
  <c r="BG171" i="32"/>
  <c r="BH171" i="32"/>
  <c r="BI171" i="32"/>
  <c r="BJ171" i="32"/>
  <c r="BB172" i="32"/>
  <c r="BC172" i="32"/>
  <c r="BD172" i="32"/>
  <c r="BE172" i="32"/>
  <c r="BF172" i="32"/>
  <c r="BG172" i="32"/>
  <c r="BH172" i="32"/>
  <c r="BI172" i="32"/>
  <c r="BJ172" i="32"/>
  <c r="BK172" i="32"/>
  <c r="BB173" i="32"/>
  <c r="BC173" i="32"/>
  <c r="BD173" i="32"/>
  <c r="BE173" i="32"/>
  <c r="BF173" i="32"/>
  <c r="BG173" i="32"/>
  <c r="BH173" i="32"/>
  <c r="BI173" i="32"/>
  <c r="BJ173" i="32"/>
  <c r="BK173" i="32"/>
  <c r="BL173" i="32"/>
  <c r="BB174" i="32"/>
  <c r="BC174" i="32"/>
  <c r="BD174" i="32"/>
  <c r="BE174" i="32"/>
  <c r="BF174" i="32"/>
  <c r="BG174" i="32"/>
  <c r="BH174" i="32"/>
  <c r="BI174" i="32"/>
  <c r="BJ174" i="32"/>
  <c r="BK174" i="32"/>
  <c r="BL174" i="32"/>
  <c r="BM174" i="32"/>
  <c r="BB175" i="32"/>
  <c r="BC175" i="32"/>
  <c r="BD175" i="32"/>
  <c r="BE175" i="32"/>
  <c r="BF175" i="32"/>
  <c r="BG175" i="32"/>
  <c r="BH175" i="32"/>
  <c r="BI175" i="32"/>
  <c r="BJ175" i="32"/>
  <c r="BK175" i="32"/>
  <c r="BL175" i="32"/>
  <c r="BM175" i="32"/>
  <c r="BN175" i="32"/>
  <c r="BB176" i="32"/>
  <c r="BC176" i="32"/>
  <c r="BD176" i="32"/>
  <c r="BE176" i="32"/>
  <c r="BF176" i="32"/>
  <c r="BG176" i="32"/>
  <c r="BH176" i="32"/>
  <c r="BI176" i="32"/>
  <c r="BJ176" i="32"/>
  <c r="BK176" i="32"/>
  <c r="BL176" i="32"/>
  <c r="BM176" i="32"/>
  <c r="BN176" i="32"/>
  <c r="BO176" i="32"/>
  <c r="BB177" i="32"/>
  <c r="BC177" i="32"/>
  <c r="BD177" i="32"/>
  <c r="BE177" i="32"/>
  <c r="BF177" i="32"/>
  <c r="BG177" i="32"/>
  <c r="BH177" i="32"/>
  <c r="BI177" i="32"/>
  <c r="BJ177" i="32"/>
  <c r="BK177" i="32"/>
  <c r="BL177" i="32"/>
  <c r="BM177" i="32"/>
  <c r="BN177" i="32"/>
  <c r="BO177" i="32"/>
  <c r="BP177" i="32"/>
  <c r="BB178" i="32"/>
  <c r="BC178" i="32"/>
  <c r="BD178" i="32"/>
  <c r="BE178" i="32"/>
  <c r="BF178" i="32"/>
  <c r="BG178" i="32"/>
  <c r="BH178" i="32"/>
  <c r="BI178" i="32"/>
  <c r="BJ178" i="32"/>
  <c r="BK178" i="32"/>
  <c r="BL178" i="32"/>
  <c r="BM178" i="32"/>
  <c r="BN178" i="32"/>
  <c r="BO178" i="32"/>
  <c r="BP178" i="32"/>
  <c r="BQ178" i="32"/>
  <c r="BB179" i="32"/>
  <c r="BC179" i="32"/>
  <c r="BD179" i="32"/>
  <c r="BE179" i="32"/>
  <c r="BF179" i="32"/>
  <c r="BG179" i="32"/>
  <c r="BH179" i="32"/>
  <c r="BI179" i="32"/>
  <c r="BJ179" i="32"/>
  <c r="BK179" i="32"/>
  <c r="BL179" i="32"/>
  <c r="BM179" i="32"/>
  <c r="BN179" i="32"/>
  <c r="BO179" i="32"/>
  <c r="BP179" i="32"/>
  <c r="BQ179" i="32"/>
  <c r="BR179" i="32"/>
  <c r="BB180" i="32"/>
  <c r="BC180" i="32"/>
  <c r="BD180" i="32"/>
  <c r="BE180" i="32"/>
  <c r="BF180" i="32"/>
  <c r="BG180" i="32"/>
  <c r="BH180" i="32"/>
  <c r="BI180" i="32"/>
  <c r="BJ180" i="32"/>
  <c r="BK180" i="32"/>
  <c r="BL180" i="32"/>
  <c r="BM180" i="32"/>
  <c r="BN180" i="32"/>
  <c r="BO180" i="32"/>
  <c r="BP180" i="32"/>
  <c r="BQ180" i="32"/>
  <c r="BR180" i="32"/>
  <c r="BS180" i="32"/>
  <c r="BB181" i="32"/>
  <c r="BC181" i="32"/>
  <c r="BD181" i="32"/>
  <c r="BE181" i="32"/>
  <c r="BF181" i="32"/>
  <c r="BG181" i="32"/>
  <c r="BH181" i="32"/>
  <c r="BI181" i="32"/>
  <c r="BJ181" i="32"/>
  <c r="BK181" i="32"/>
  <c r="BL181" i="32"/>
  <c r="BM181" i="32"/>
  <c r="BN181" i="32"/>
  <c r="BO181" i="32"/>
  <c r="BP181" i="32"/>
  <c r="BQ181" i="32"/>
  <c r="BR181" i="32"/>
  <c r="BS181" i="32"/>
  <c r="BT181" i="32"/>
  <c r="BB182" i="32"/>
  <c r="BC182" i="32"/>
  <c r="BD182" i="32"/>
  <c r="BE182" i="32"/>
  <c r="BF182" i="32"/>
  <c r="BG182" i="32"/>
  <c r="BH182" i="32"/>
  <c r="BI182" i="32"/>
  <c r="BJ182" i="32"/>
  <c r="BK182" i="32"/>
  <c r="BL182" i="32"/>
  <c r="BM182" i="32"/>
  <c r="BN182" i="32"/>
  <c r="BO182" i="32"/>
  <c r="BP182" i="32"/>
  <c r="BQ182" i="32"/>
  <c r="BR182" i="32"/>
  <c r="BS182" i="32"/>
  <c r="BT182" i="32"/>
  <c r="BU182" i="32"/>
  <c r="BB183" i="32"/>
  <c r="BC183" i="32"/>
  <c r="BD183" i="32"/>
  <c r="BE183" i="32"/>
  <c r="BF183" i="32"/>
  <c r="BG183" i="32"/>
  <c r="BH183" i="32"/>
  <c r="BI183" i="32"/>
  <c r="BJ183" i="32"/>
  <c r="BK183" i="32"/>
  <c r="BL183" i="32"/>
  <c r="BM183" i="32"/>
  <c r="BN183" i="32"/>
  <c r="BO183" i="32"/>
  <c r="BP183" i="32"/>
  <c r="BQ183" i="32"/>
  <c r="BR183" i="32"/>
  <c r="BS183" i="32"/>
  <c r="BT183" i="32"/>
  <c r="BU183" i="32"/>
  <c r="BV183" i="32"/>
  <c r="BB184" i="32"/>
  <c r="BC184" i="32"/>
  <c r="BD184" i="32"/>
  <c r="BE184" i="32"/>
  <c r="BF184" i="32"/>
  <c r="BG184" i="32"/>
  <c r="BH184" i="32"/>
  <c r="BI184" i="32"/>
  <c r="BJ184" i="32"/>
  <c r="BK184" i="32"/>
  <c r="BL184" i="32"/>
  <c r="BM184" i="32"/>
  <c r="BN184" i="32"/>
  <c r="BO184" i="32"/>
  <c r="BP184" i="32"/>
  <c r="BQ184" i="32"/>
  <c r="BR184" i="32"/>
  <c r="BS184" i="32"/>
  <c r="BT184" i="32"/>
  <c r="BU184" i="32"/>
  <c r="BV184" i="32"/>
  <c r="BW184" i="32"/>
  <c r="BB185" i="32"/>
  <c r="BC185" i="32"/>
  <c r="BD185" i="32"/>
  <c r="BE185" i="32"/>
  <c r="BF185" i="32"/>
  <c r="BG185" i="32"/>
  <c r="BH185" i="32"/>
  <c r="BI185" i="32"/>
  <c r="BJ185" i="32"/>
  <c r="BK185" i="32"/>
  <c r="BL185" i="32"/>
  <c r="BM185" i="32"/>
  <c r="BN185" i="32"/>
  <c r="BO185" i="32"/>
  <c r="BP185" i="32"/>
  <c r="BQ185" i="32"/>
  <c r="BR185" i="32"/>
  <c r="BS185" i="32"/>
  <c r="BT185" i="32"/>
  <c r="BU185" i="32"/>
  <c r="BV185" i="32"/>
  <c r="BW185" i="32"/>
  <c r="BX185" i="32"/>
  <c r="BB186" i="32"/>
  <c r="BC186" i="32"/>
  <c r="BD186" i="32"/>
  <c r="BE186" i="32"/>
  <c r="BF186" i="32"/>
  <c r="BG186" i="32"/>
  <c r="BH186" i="32"/>
  <c r="BI186" i="32"/>
  <c r="BJ186" i="32"/>
  <c r="BK186" i="32"/>
  <c r="BL186" i="32"/>
  <c r="BM186" i="32"/>
  <c r="BN186" i="32"/>
  <c r="BO186" i="32"/>
  <c r="BP186" i="32"/>
  <c r="BQ186" i="32"/>
  <c r="BR186" i="32"/>
  <c r="BS186" i="32"/>
  <c r="BT186" i="32"/>
  <c r="BU186" i="32"/>
  <c r="BV186" i="32"/>
  <c r="BW186" i="32"/>
  <c r="BX186" i="32"/>
  <c r="BY186" i="32"/>
  <c r="BB187" i="32"/>
  <c r="BC187" i="32"/>
  <c r="BD187" i="32"/>
  <c r="BE187" i="32"/>
  <c r="BF187" i="32"/>
  <c r="BG187" i="32"/>
  <c r="BH187" i="32"/>
  <c r="BI187" i="32"/>
  <c r="BJ187" i="32"/>
  <c r="BK187" i="32"/>
  <c r="BL187" i="32"/>
  <c r="BM187" i="32"/>
  <c r="BN187" i="32"/>
  <c r="BO187" i="32"/>
  <c r="BP187" i="32"/>
  <c r="BQ187" i="32"/>
  <c r="BR187" i="32"/>
  <c r="BS187" i="32"/>
  <c r="BT187" i="32"/>
  <c r="BU187" i="32"/>
  <c r="BV187" i="32"/>
  <c r="BW187" i="32"/>
  <c r="BX187" i="32"/>
  <c r="BY187" i="32"/>
  <c r="BZ187" i="32"/>
  <c r="BB188" i="32"/>
  <c r="BC188" i="32"/>
  <c r="BD188" i="32"/>
  <c r="BE188" i="32"/>
  <c r="BF188" i="32"/>
  <c r="BG188" i="32"/>
  <c r="BH188" i="32"/>
  <c r="BI188" i="32"/>
  <c r="BJ188" i="32"/>
  <c r="BK188" i="32"/>
  <c r="BL188" i="32"/>
  <c r="BM188" i="32"/>
  <c r="BN188" i="32"/>
  <c r="BO188" i="32"/>
  <c r="BP188" i="32"/>
  <c r="BQ188" i="32"/>
  <c r="BR188" i="32"/>
  <c r="BS188" i="32"/>
  <c r="BT188" i="32"/>
  <c r="BU188" i="32"/>
  <c r="BV188" i="32"/>
  <c r="BW188" i="32"/>
  <c r="BX188" i="32"/>
  <c r="BY188" i="32"/>
  <c r="BZ188" i="32"/>
  <c r="CA188" i="32"/>
  <c r="BB189" i="32"/>
  <c r="BC189" i="32"/>
  <c r="BD189" i="32"/>
  <c r="BE189" i="32"/>
  <c r="BF189" i="32"/>
  <c r="BG189" i="32"/>
  <c r="BH189" i="32"/>
  <c r="BI189" i="32"/>
  <c r="BJ189" i="32"/>
  <c r="BK189" i="32"/>
  <c r="BL189" i="32"/>
  <c r="BM189" i="32"/>
  <c r="BN189" i="32"/>
  <c r="BO189" i="32"/>
  <c r="BP189" i="32"/>
  <c r="BQ189" i="32"/>
  <c r="BR189" i="32"/>
  <c r="BS189" i="32"/>
  <c r="BT189" i="32"/>
  <c r="BU189" i="32"/>
  <c r="BV189" i="32"/>
  <c r="BW189" i="32"/>
  <c r="BX189" i="32"/>
  <c r="BY189" i="32"/>
  <c r="BZ189" i="32"/>
  <c r="CA189" i="32"/>
  <c r="CB189" i="32"/>
  <c r="BB190" i="32"/>
  <c r="BC190" i="32"/>
  <c r="BD190" i="32"/>
  <c r="BE190" i="32"/>
  <c r="BF190" i="32"/>
  <c r="BG190" i="32"/>
  <c r="BH190" i="32"/>
  <c r="BI190" i="32"/>
  <c r="BJ190" i="32"/>
  <c r="BK190" i="32"/>
  <c r="BL190" i="32"/>
  <c r="BM190" i="32"/>
  <c r="BN190" i="32"/>
  <c r="BO190" i="32"/>
  <c r="BP190" i="32"/>
  <c r="BQ190" i="32"/>
  <c r="BR190" i="32"/>
  <c r="BS190" i="32"/>
  <c r="BT190" i="32"/>
  <c r="BU190" i="32"/>
  <c r="BV190" i="32"/>
  <c r="BW190" i="32"/>
  <c r="BX190" i="32"/>
  <c r="BY190" i="32"/>
  <c r="BZ190" i="32"/>
  <c r="CA190" i="32"/>
  <c r="CB190" i="32"/>
  <c r="CC190" i="32"/>
  <c r="BB191" i="32"/>
  <c r="BC191" i="32"/>
  <c r="BD191" i="32"/>
  <c r="BE191" i="32"/>
  <c r="BF191" i="32"/>
  <c r="BG191" i="32"/>
  <c r="BH191" i="32"/>
  <c r="BI191" i="32"/>
  <c r="BJ191" i="32"/>
  <c r="BK191" i="32"/>
  <c r="BL191" i="32"/>
  <c r="BM191" i="32"/>
  <c r="BN191" i="32"/>
  <c r="BO191" i="32"/>
  <c r="BP191" i="32"/>
  <c r="BQ191" i="32"/>
  <c r="BR191" i="32"/>
  <c r="BS191" i="32"/>
  <c r="BT191" i="32"/>
  <c r="BU191" i="32"/>
  <c r="BV191" i="32"/>
  <c r="BW191" i="32"/>
  <c r="BX191" i="32"/>
  <c r="BY191" i="32"/>
  <c r="BZ191" i="32"/>
  <c r="CA191" i="32"/>
  <c r="CB191" i="32"/>
  <c r="CC191" i="32"/>
  <c r="CD191" i="32"/>
  <c r="BB192" i="32"/>
  <c r="BC192" i="32"/>
  <c r="BD192" i="32"/>
  <c r="BE192" i="32"/>
  <c r="BF192" i="32"/>
  <c r="BG192" i="32"/>
  <c r="BH192" i="32"/>
  <c r="BI192" i="32"/>
  <c r="BJ192" i="32"/>
  <c r="BK192" i="32"/>
  <c r="BL192" i="32"/>
  <c r="BM192" i="32"/>
  <c r="BN192" i="32"/>
  <c r="BO192" i="32"/>
  <c r="BP192" i="32"/>
  <c r="BQ192" i="32"/>
  <c r="BR192" i="32"/>
  <c r="BS192" i="32"/>
  <c r="BT192" i="32"/>
  <c r="BU192" i="32"/>
  <c r="BV192" i="32"/>
  <c r="BW192" i="32"/>
  <c r="BX192" i="32"/>
  <c r="BY192" i="32"/>
  <c r="BZ192" i="32"/>
  <c r="CA192" i="32"/>
  <c r="CB192" i="32"/>
  <c r="CC192" i="32"/>
  <c r="CD192" i="32"/>
  <c r="CE192" i="32"/>
  <c r="BB193" i="32"/>
  <c r="BC193" i="32"/>
  <c r="BD193" i="32"/>
  <c r="BE193" i="32"/>
  <c r="BF193" i="32"/>
  <c r="BG193" i="32"/>
  <c r="BH193" i="32"/>
  <c r="BI193" i="32"/>
  <c r="BJ193" i="32"/>
  <c r="BK193" i="32"/>
  <c r="BL193" i="32"/>
  <c r="BM193" i="32"/>
  <c r="BN193" i="32"/>
  <c r="BO193" i="32"/>
  <c r="BP193" i="32"/>
  <c r="BQ193" i="32"/>
  <c r="BR193" i="32"/>
  <c r="BS193" i="32"/>
  <c r="BT193" i="32"/>
  <c r="BU193" i="32"/>
  <c r="BV193" i="32"/>
  <c r="BW193" i="32"/>
  <c r="BX193" i="32"/>
  <c r="BY193" i="32"/>
  <c r="BZ193" i="32"/>
  <c r="CA193" i="32"/>
  <c r="CB193" i="32"/>
  <c r="CC193" i="32"/>
  <c r="CD193" i="32"/>
  <c r="CE193" i="32"/>
  <c r="CF193" i="32"/>
  <c r="BB194" i="32"/>
  <c r="BC194" i="32"/>
  <c r="BD194" i="32"/>
  <c r="BE194" i="32"/>
  <c r="BF194" i="32"/>
  <c r="BG194" i="32"/>
  <c r="BH194" i="32"/>
  <c r="BI194" i="32"/>
  <c r="BJ194" i="32"/>
  <c r="BK194" i="32"/>
  <c r="BL194" i="32"/>
  <c r="BM194" i="32"/>
  <c r="BN194" i="32"/>
  <c r="BO194" i="32"/>
  <c r="BP194" i="32"/>
  <c r="BQ194" i="32"/>
  <c r="BR194" i="32"/>
  <c r="BS194" i="32"/>
  <c r="BT194" i="32"/>
  <c r="BU194" i="32"/>
  <c r="BV194" i="32"/>
  <c r="BW194" i="32"/>
  <c r="BX194" i="32"/>
  <c r="BY194" i="32"/>
  <c r="BZ194" i="32"/>
  <c r="CA194" i="32"/>
  <c r="CB194" i="32"/>
  <c r="CC194" i="32"/>
  <c r="CD194" i="32"/>
  <c r="CE194" i="32"/>
  <c r="CF194" i="32"/>
  <c r="CG194" i="32"/>
  <c r="BB195" i="32"/>
  <c r="BC195" i="32"/>
  <c r="BD195" i="32"/>
  <c r="BE195" i="32"/>
  <c r="BF195" i="32"/>
  <c r="BG195" i="32"/>
  <c r="BH195" i="32"/>
  <c r="BI195" i="32"/>
  <c r="BJ195" i="32"/>
  <c r="BK195" i="32"/>
  <c r="BL195" i="32"/>
  <c r="BM195" i="32"/>
  <c r="BN195" i="32"/>
  <c r="BO195" i="32"/>
  <c r="BP195" i="32"/>
  <c r="BQ195" i="32"/>
  <c r="BR195" i="32"/>
  <c r="BS195" i="32"/>
  <c r="BT195" i="32"/>
  <c r="BU195" i="32"/>
  <c r="BV195" i="32"/>
  <c r="BW195" i="32"/>
  <c r="BX195" i="32"/>
  <c r="BY195" i="32"/>
  <c r="BZ195" i="32"/>
  <c r="CA195" i="32"/>
  <c r="CB195" i="32"/>
  <c r="CC195" i="32"/>
  <c r="CD195" i="32"/>
  <c r="CE195" i="32"/>
  <c r="CF195" i="32"/>
  <c r="CG195" i="32"/>
  <c r="CH195" i="32"/>
  <c r="BB196" i="32"/>
  <c r="BC196" i="32"/>
  <c r="BD196" i="32"/>
  <c r="BE196" i="32"/>
  <c r="BF196" i="32"/>
  <c r="BG196" i="32"/>
  <c r="BH196" i="32"/>
  <c r="BI196" i="32"/>
  <c r="BJ196" i="32"/>
  <c r="BK196" i="32"/>
  <c r="BL196" i="32"/>
  <c r="BM196" i="32"/>
  <c r="BN196" i="32"/>
  <c r="BO196" i="32"/>
  <c r="BP196" i="32"/>
  <c r="BQ196" i="32"/>
  <c r="BR196" i="32"/>
  <c r="BS196" i="32"/>
  <c r="BT196" i="32"/>
  <c r="BU196" i="32"/>
  <c r="BV196" i="32"/>
  <c r="BW196" i="32"/>
  <c r="BX196" i="32"/>
  <c r="BY196" i="32"/>
  <c r="BZ196" i="32"/>
  <c r="CA196" i="32"/>
  <c r="CB196" i="32"/>
  <c r="CC196" i="32"/>
  <c r="CD196" i="32"/>
  <c r="CE196" i="32"/>
  <c r="CF196" i="32"/>
  <c r="CG196" i="32"/>
  <c r="CH196" i="32"/>
  <c r="CI196" i="32"/>
  <c r="BB197" i="32"/>
  <c r="BC197" i="32"/>
  <c r="BD197" i="32"/>
  <c r="BE197" i="32"/>
  <c r="BF197" i="32"/>
  <c r="BG197" i="32"/>
  <c r="BH197" i="32"/>
  <c r="BI197" i="32"/>
  <c r="BJ197" i="32"/>
  <c r="BK197" i="32"/>
  <c r="BL197" i="32"/>
  <c r="BM197" i="32"/>
  <c r="BN197" i="32"/>
  <c r="BO197" i="32"/>
  <c r="BP197" i="32"/>
  <c r="BQ197" i="32"/>
  <c r="BR197" i="32"/>
  <c r="BS197" i="32"/>
  <c r="BT197" i="32"/>
  <c r="BU197" i="32"/>
  <c r="BV197" i="32"/>
  <c r="BW197" i="32"/>
  <c r="BX197" i="32"/>
  <c r="BY197" i="32"/>
  <c r="BZ197" i="32"/>
  <c r="CA197" i="32"/>
  <c r="CB197" i="32"/>
  <c r="CC197" i="32"/>
  <c r="CD197" i="32"/>
  <c r="CE197" i="32"/>
  <c r="CF197" i="32"/>
  <c r="CG197" i="32"/>
  <c r="CH197" i="32"/>
  <c r="CI197" i="32"/>
  <c r="CJ197" i="32"/>
  <c r="BB198" i="32"/>
  <c r="BC198" i="32"/>
  <c r="BD198" i="32"/>
  <c r="BE198" i="32"/>
  <c r="BF198" i="32"/>
  <c r="BG198" i="32"/>
  <c r="BH198" i="32"/>
  <c r="BI198" i="32"/>
  <c r="BJ198" i="32"/>
  <c r="BK198" i="32"/>
  <c r="BL198" i="32"/>
  <c r="BM198" i="32"/>
  <c r="BN198" i="32"/>
  <c r="BO198" i="32"/>
  <c r="BP198" i="32"/>
  <c r="BQ198" i="32"/>
  <c r="BR198" i="32"/>
  <c r="BS198" i="32"/>
  <c r="BT198" i="32"/>
  <c r="BU198" i="32"/>
  <c r="BV198" i="32"/>
  <c r="BW198" i="32"/>
  <c r="BX198" i="32"/>
  <c r="BY198" i="32"/>
  <c r="BZ198" i="32"/>
  <c r="CA198" i="32"/>
  <c r="CB198" i="32"/>
  <c r="CC198" i="32"/>
  <c r="CD198" i="32"/>
  <c r="CE198" i="32"/>
  <c r="CF198" i="32"/>
  <c r="CG198" i="32"/>
  <c r="CH198" i="32"/>
  <c r="CI198" i="32"/>
  <c r="CJ198" i="32"/>
  <c r="CK198" i="32"/>
  <c r="BB199" i="32"/>
  <c r="BC199" i="32"/>
  <c r="BD199" i="32"/>
  <c r="BE199" i="32"/>
  <c r="BF199" i="32"/>
  <c r="BG199" i="32"/>
  <c r="BH199" i="32"/>
  <c r="BI199" i="32"/>
  <c r="BJ199" i="32"/>
  <c r="BK199" i="32"/>
  <c r="BL199" i="32"/>
  <c r="BM199" i="32"/>
  <c r="BN199" i="32"/>
  <c r="BO199" i="32"/>
  <c r="BP199" i="32"/>
  <c r="BQ199" i="32"/>
  <c r="BR199" i="32"/>
  <c r="BS199" i="32"/>
  <c r="BT199" i="32"/>
  <c r="BU199" i="32"/>
  <c r="BV199" i="32"/>
  <c r="BW199" i="32"/>
  <c r="BX199" i="32"/>
  <c r="BY199" i="32"/>
  <c r="BZ199" i="32"/>
  <c r="CA199" i="32"/>
  <c r="CB199" i="32"/>
  <c r="CC199" i="32"/>
  <c r="CD199" i="32"/>
  <c r="CE199" i="32"/>
  <c r="CF199" i="32"/>
  <c r="CG199" i="32"/>
  <c r="CH199" i="32"/>
  <c r="CI199" i="32"/>
  <c r="CJ199" i="32"/>
  <c r="CK199" i="32"/>
  <c r="CL199" i="32"/>
  <c r="BB200" i="32"/>
  <c r="BC200" i="32"/>
  <c r="BD200" i="32"/>
  <c r="BE200" i="32"/>
  <c r="BF200" i="32"/>
  <c r="BG200" i="32"/>
  <c r="BH200" i="32"/>
  <c r="BI200" i="32"/>
  <c r="BJ200" i="32"/>
  <c r="BK200" i="32"/>
  <c r="BL200" i="32"/>
  <c r="BM200" i="32"/>
  <c r="BN200" i="32"/>
  <c r="BO200" i="32"/>
  <c r="BP200" i="32"/>
  <c r="BQ200" i="32"/>
  <c r="BR200" i="32"/>
  <c r="BS200" i="32"/>
  <c r="BT200" i="32"/>
  <c r="BU200" i="32"/>
  <c r="BV200" i="32"/>
  <c r="BW200" i="32"/>
  <c r="BX200" i="32"/>
  <c r="BY200" i="32"/>
  <c r="BZ200" i="32"/>
  <c r="CA200" i="32"/>
  <c r="CB200" i="32"/>
  <c r="CC200" i="32"/>
  <c r="CD200" i="32"/>
  <c r="CE200" i="32"/>
  <c r="CF200" i="32"/>
  <c r="CG200" i="32"/>
  <c r="CH200" i="32"/>
  <c r="CI200" i="32"/>
  <c r="CJ200" i="32"/>
  <c r="CK200" i="32"/>
  <c r="CL200" i="32"/>
  <c r="CM200" i="32"/>
  <c r="BB201" i="32"/>
  <c r="BC201" i="32"/>
  <c r="BD201" i="32"/>
  <c r="BE201" i="32"/>
  <c r="BF201" i="32"/>
  <c r="BG201" i="32"/>
  <c r="BH201" i="32"/>
  <c r="BI201" i="32"/>
  <c r="BJ201" i="32"/>
  <c r="BK201" i="32"/>
  <c r="BL201" i="32"/>
  <c r="BM201" i="32"/>
  <c r="BN201" i="32"/>
  <c r="BO201" i="32"/>
  <c r="BP201" i="32"/>
  <c r="BQ201" i="32"/>
  <c r="BR201" i="32"/>
  <c r="BS201" i="32"/>
  <c r="BT201" i="32"/>
  <c r="BU201" i="32"/>
  <c r="BV201" i="32"/>
  <c r="BW201" i="32"/>
  <c r="BX201" i="32"/>
  <c r="BY201" i="32"/>
  <c r="BZ201" i="32"/>
  <c r="CA201" i="32"/>
  <c r="CB201" i="32"/>
  <c r="CC201" i="32"/>
  <c r="CD201" i="32"/>
  <c r="CE201" i="32"/>
  <c r="CF201" i="32"/>
  <c r="CG201" i="32"/>
  <c r="CH201" i="32"/>
  <c r="CI201" i="32"/>
  <c r="CJ201" i="32"/>
  <c r="CK201" i="32"/>
  <c r="CL201" i="32"/>
  <c r="CM201" i="32"/>
  <c r="CN201" i="32"/>
  <c r="BB202" i="32"/>
  <c r="BC202" i="32"/>
  <c r="BD202" i="32"/>
  <c r="BE202" i="32"/>
  <c r="BF202" i="32"/>
  <c r="BG202" i="32"/>
  <c r="BH202" i="32"/>
  <c r="BI202" i="32"/>
  <c r="BJ202" i="32"/>
  <c r="BK202" i="32"/>
  <c r="BL202" i="32"/>
  <c r="BM202" i="32"/>
  <c r="BN202" i="32"/>
  <c r="BO202" i="32"/>
  <c r="BP202" i="32"/>
  <c r="BQ202" i="32"/>
  <c r="BR202" i="32"/>
  <c r="BS202" i="32"/>
  <c r="BT202" i="32"/>
  <c r="BU202" i="32"/>
  <c r="BV202" i="32"/>
  <c r="BW202" i="32"/>
  <c r="BX202" i="32"/>
  <c r="BY202" i="32"/>
  <c r="BZ202" i="32"/>
  <c r="CA202" i="32"/>
  <c r="CB202" i="32"/>
  <c r="CC202" i="32"/>
  <c r="CD202" i="32"/>
  <c r="CE202" i="32"/>
  <c r="CF202" i="32"/>
  <c r="CG202" i="32"/>
  <c r="CH202" i="32"/>
  <c r="CI202" i="32"/>
  <c r="CJ202" i="32"/>
  <c r="CK202" i="32"/>
  <c r="CL202" i="32"/>
  <c r="CM202" i="32"/>
  <c r="CN202" i="32"/>
  <c r="CO202" i="32"/>
  <c r="BB203" i="32"/>
  <c r="BC203" i="32"/>
  <c r="BD203" i="32"/>
  <c r="BE203" i="32"/>
  <c r="BF203" i="32"/>
  <c r="BG203" i="32"/>
  <c r="BH203" i="32"/>
  <c r="BI203" i="32"/>
  <c r="BJ203" i="32"/>
  <c r="BK203" i="32"/>
  <c r="BL203" i="32"/>
  <c r="BM203" i="32"/>
  <c r="BN203" i="32"/>
  <c r="BO203" i="32"/>
  <c r="BP203" i="32"/>
  <c r="BQ203" i="32"/>
  <c r="BR203" i="32"/>
  <c r="BS203" i="32"/>
  <c r="BT203" i="32"/>
  <c r="BU203" i="32"/>
  <c r="BV203" i="32"/>
  <c r="BW203" i="32"/>
  <c r="BX203" i="32"/>
  <c r="BY203" i="32"/>
  <c r="BZ203" i="32"/>
  <c r="CA203" i="32"/>
  <c r="CB203" i="32"/>
  <c r="CC203" i="32"/>
  <c r="CD203" i="32"/>
  <c r="CE203" i="32"/>
  <c r="CF203" i="32"/>
  <c r="CG203" i="32"/>
  <c r="CH203" i="32"/>
  <c r="CI203" i="32"/>
  <c r="CJ203" i="32"/>
  <c r="CK203" i="32"/>
  <c r="CL203" i="32"/>
  <c r="CM203" i="32"/>
  <c r="CN203" i="32"/>
  <c r="CO203" i="32"/>
  <c r="CP203" i="32"/>
  <c r="BB204" i="32"/>
  <c r="BC204" i="32"/>
  <c r="BD204" i="32"/>
  <c r="BE204" i="32"/>
  <c r="BF204" i="32"/>
  <c r="BG204" i="32"/>
  <c r="BH204" i="32"/>
  <c r="BI204" i="32"/>
  <c r="BJ204" i="32"/>
  <c r="BK204" i="32"/>
  <c r="BL204" i="32"/>
  <c r="BM204" i="32"/>
  <c r="BN204" i="32"/>
  <c r="BO204" i="32"/>
  <c r="BP204" i="32"/>
  <c r="BQ204" i="32"/>
  <c r="BR204" i="32"/>
  <c r="BS204" i="32"/>
  <c r="BT204" i="32"/>
  <c r="BU204" i="32"/>
  <c r="BV204" i="32"/>
  <c r="BW204" i="32"/>
  <c r="BX204" i="32"/>
  <c r="BY204" i="32"/>
  <c r="BZ204" i="32"/>
  <c r="CA204" i="32"/>
  <c r="CB204" i="32"/>
  <c r="CC204" i="32"/>
  <c r="CD204" i="32"/>
  <c r="CE204" i="32"/>
  <c r="CF204" i="32"/>
  <c r="CG204" i="32"/>
  <c r="CH204" i="32"/>
  <c r="CI204" i="32"/>
  <c r="CJ204" i="32"/>
  <c r="CK204" i="32"/>
  <c r="CL204" i="32"/>
  <c r="CM204" i="32"/>
  <c r="CN204" i="32"/>
  <c r="CO204" i="32"/>
  <c r="CP204" i="32"/>
  <c r="CQ204" i="32"/>
  <c r="BB205" i="32"/>
  <c r="BC205" i="32"/>
  <c r="BD205" i="32"/>
  <c r="BE205" i="32"/>
  <c r="BF205" i="32"/>
  <c r="BG205" i="32"/>
  <c r="BH205" i="32"/>
  <c r="BI205" i="32"/>
  <c r="BJ205" i="32"/>
  <c r="BK205" i="32"/>
  <c r="BL205" i="32"/>
  <c r="BM205" i="32"/>
  <c r="BN205" i="32"/>
  <c r="BO205" i="32"/>
  <c r="BP205" i="32"/>
  <c r="BQ205" i="32"/>
  <c r="BR205" i="32"/>
  <c r="BS205" i="32"/>
  <c r="BT205" i="32"/>
  <c r="BU205" i="32"/>
  <c r="BV205" i="32"/>
  <c r="BW205" i="32"/>
  <c r="BX205" i="32"/>
  <c r="BY205" i="32"/>
  <c r="BZ205" i="32"/>
  <c r="CA205" i="32"/>
  <c r="CB205" i="32"/>
  <c r="CC205" i="32"/>
  <c r="CD205" i="32"/>
  <c r="CE205" i="32"/>
  <c r="CF205" i="32"/>
  <c r="CG205" i="32"/>
  <c r="CH205" i="32"/>
  <c r="CI205" i="32"/>
  <c r="CJ205" i="32"/>
  <c r="CK205" i="32"/>
  <c r="CL205" i="32"/>
  <c r="CM205" i="32"/>
  <c r="CN205" i="32"/>
  <c r="CO205" i="32"/>
  <c r="CP205" i="32"/>
  <c r="CQ205" i="32"/>
  <c r="CR205" i="32"/>
  <c r="BB206" i="32"/>
  <c r="BC206" i="32"/>
  <c r="BD206" i="32"/>
  <c r="BE206" i="32"/>
  <c r="BF206" i="32"/>
  <c r="BG206" i="32"/>
  <c r="BH206" i="32"/>
  <c r="BI206" i="32"/>
  <c r="BJ206" i="32"/>
  <c r="BK206" i="32"/>
  <c r="BL206" i="32"/>
  <c r="BM206" i="32"/>
  <c r="BN206" i="32"/>
  <c r="BO206" i="32"/>
  <c r="BP206" i="32"/>
  <c r="BQ206" i="32"/>
  <c r="BR206" i="32"/>
  <c r="BS206" i="32"/>
  <c r="BT206" i="32"/>
  <c r="BU206" i="32"/>
  <c r="BV206" i="32"/>
  <c r="BW206" i="32"/>
  <c r="BX206" i="32"/>
  <c r="BY206" i="32"/>
  <c r="BZ206" i="32"/>
  <c r="CA206" i="32"/>
  <c r="CB206" i="32"/>
  <c r="CC206" i="32"/>
  <c r="CD206" i="32"/>
  <c r="CE206" i="32"/>
  <c r="CF206" i="32"/>
  <c r="CG206" i="32"/>
  <c r="CH206" i="32"/>
  <c r="CI206" i="32"/>
  <c r="CJ206" i="32"/>
  <c r="CK206" i="32"/>
  <c r="CL206" i="32"/>
  <c r="CM206" i="32"/>
  <c r="CN206" i="32"/>
  <c r="CO206" i="32"/>
  <c r="CP206" i="32"/>
  <c r="CQ206" i="32"/>
  <c r="CR206" i="32"/>
  <c r="BB207" i="32"/>
  <c r="BC207" i="32"/>
  <c r="BD207" i="32"/>
  <c r="BE207" i="32"/>
  <c r="BF207" i="32"/>
  <c r="BG207" i="32"/>
  <c r="BH207" i="32"/>
  <c r="BI207" i="32"/>
  <c r="BJ207" i="32"/>
  <c r="BK207" i="32"/>
  <c r="BL207" i="32"/>
  <c r="BM207" i="32"/>
  <c r="BN207" i="32"/>
  <c r="BO207" i="32"/>
  <c r="BP207" i="32"/>
  <c r="BQ207" i="32"/>
  <c r="BR207" i="32"/>
  <c r="BS207" i="32"/>
  <c r="BT207" i="32"/>
  <c r="BU207" i="32"/>
  <c r="BV207" i="32"/>
  <c r="BW207" i="32"/>
  <c r="BX207" i="32"/>
  <c r="BY207" i="32"/>
  <c r="BZ207" i="32"/>
  <c r="CA207" i="32"/>
  <c r="CB207" i="32"/>
  <c r="CC207" i="32"/>
  <c r="CD207" i="32"/>
  <c r="CE207" i="32"/>
  <c r="CF207" i="32"/>
  <c r="CG207" i="32"/>
  <c r="CH207" i="32"/>
  <c r="CI207" i="32"/>
  <c r="CJ207" i="32"/>
  <c r="CK207" i="32"/>
  <c r="CL207" i="32"/>
  <c r="CM207" i="32"/>
  <c r="CN207" i="32"/>
  <c r="CO207" i="32"/>
  <c r="CP207" i="32"/>
  <c r="CQ207" i="32"/>
  <c r="CR207" i="32"/>
  <c r="CS207" i="32"/>
  <c r="CT207" i="32"/>
  <c r="BB208" i="32"/>
  <c r="BC208" i="32"/>
  <c r="BD208" i="32"/>
  <c r="BE208" i="32"/>
  <c r="BF208" i="32"/>
  <c r="BG208" i="32"/>
  <c r="BH208" i="32"/>
  <c r="BI208" i="32"/>
  <c r="BJ208" i="32"/>
  <c r="BK208" i="32"/>
  <c r="BL208" i="32"/>
  <c r="BM208" i="32"/>
  <c r="BN208" i="32"/>
  <c r="BO208" i="32"/>
  <c r="BP208" i="32"/>
  <c r="BQ208" i="32"/>
  <c r="BR208" i="32"/>
  <c r="BS208" i="32"/>
  <c r="BT208" i="32"/>
  <c r="BU208" i="32"/>
  <c r="BV208" i="32"/>
  <c r="BW208" i="32"/>
  <c r="BX208" i="32"/>
  <c r="BY208" i="32"/>
  <c r="BZ208" i="32"/>
  <c r="CA208" i="32"/>
  <c r="CB208" i="32"/>
  <c r="CC208" i="32"/>
  <c r="CD208" i="32"/>
  <c r="CE208" i="32"/>
  <c r="CF208" i="32"/>
  <c r="CG208" i="32"/>
  <c r="CH208" i="32"/>
  <c r="CI208" i="32"/>
  <c r="CJ208" i="32"/>
  <c r="CK208" i="32"/>
  <c r="CL208" i="32"/>
  <c r="CM208" i="32"/>
  <c r="CN208" i="32"/>
  <c r="CO208" i="32"/>
  <c r="CP208" i="32"/>
  <c r="CQ208" i="32"/>
  <c r="CR208" i="32"/>
  <c r="CS208" i="32"/>
  <c r="CT208" i="32"/>
  <c r="CU208" i="32"/>
  <c r="BB209" i="32"/>
  <c r="BC209" i="32"/>
  <c r="BD209" i="32"/>
  <c r="BE209" i="32"/>
  <c r="BF209" i="32"/>
  <c r="BG209" i="32"/>
  <c r="BH209" i="32"/>
  <c r="BI209" i="32"/>
  <c r="BJ209" i="32"/>
  <c r="BK209" i="32"/>
  <c r="BL209" i="32"/>
  <c r="BM209" i="32"/>
  <c r="BN209" i="32"/>
  <c r="BO209" i="32"/>
  <c r="BP209" i="32"/>
  <c r="BQ209" i="32"/>
  <c r="BR209" i="32"/>
  <c r="BS209" i="32"/>
  <c r="BT209" i="32"/>
  <c r="BU209" i="32"/>
  <c r="BV209" i="32"/>
  <c r="BW209" i="32"/>
  <c r="BX209" i="32"/>
  <c r="BY209" i="32"/>
  <c r="BZ209" i="32"/>
  <c r="CA209" i="32"/>
  <c r="CB209" i="32"/>
  <c r="CC209" i="32"/>
  <c r="CD209" i="32"/>
  <c r="CE209" i="32"/>
  <c r="CF209" i="32"/>
  <c r="CG209" i="32"/>
  <c r="CH209" i="32"/>
  <c r="CI209" i="32"/>
  <c r="CJ209" i="32"/>
  <c r="CK209" i="32"/>
  <c r="CL209" i="32"/>
  <c r="CM209" i="32"/>
  <c r="CN209" i="32"/>
  <c r="CO209" i="32"/>
  <c r="CP209" i="32"/>
  <c r="CQ209" i="32"/>
  <c r="CR209" i="32"/>
  <c r="CS209" i="32"/>
  <c r="CT209" i="32"/>
  <c r="CU209" i="32"/>
  <c r="CV209" i="32"/>
  <c r="E114" i="32"/>
  <c r="E115" i="32"/>
  <c r="F115" i="32"/>
  <c r="E116" i="32"/>
  <c r="F116" i="32"/>
  <c r="G116" i="32"/>
  <c r="E117" i="32"/>
  <c r="F117" i="32"/>
  <c r="G117" i="32"/>
  <c r="H117" i="32"/>
  <c r="E118" i="32"/>
  <c r="F118" i="32"/>
  <c r="G118" i="32"/>
  <c r="H118" i="32"/>
  <c r="I118" i="32"/>
  <c r="E119" i="32"/>
  <c r="F119" i="32"/>
  <c r="G119" i="32"/>
  <c r="H119" i="32"/>
  <c r="I119" i="32"/>
  <c r="J119" i="32"/>
  <c r="E120" i="32"/>
  <c r="F120" i="32"/>
  <c r="G120" i="32"/>
  <c r="H120" i="32"/>
  <c r="I120" i="32"/>
  <c r="J120" i="32"/>
  <c r="K120" i="32"/>
  <c r="E121" i="32"/>
  <c r="F121" i="32"/>
  <c r="G121" i="32"/>
  <c r="H121" i="32"/>
  <c r="I121" i="32"/>
  <c r="J121" i="32"/>
  <c r="K121" i="32"/>
  <c r="L121" i="32"/>
  <c r="E122" i="32"/>
  <c r="F122" i="32"/>
  <c r="G122" i="32"/>
  <c r="H122" i="32"/>
  <c r="I122" i="32"/>
  <c r="J122" i="32"/>
  <c r="K122" i="32"/>
  <c r="L122" i="32"/>
  <c r="M122" i="32"/>
  <c r="E123" i="32"/>
  <c r="F123" i="32"/>
  <c r="G123" i="32"/>
  <c r="H123" i="32"/>
  <c r="I123" i="32"/>
  <c r="J123" i="32"/>
  <c r="K123" i="32"/>
  <c r="L123" i="32"/>
  <c r="M123" i="32"/>
  <c r="N123" i="32"/>
  <c r="E124" i="32"/>
  <c r="F124" i="32"/>
  <c r="G124" i="32"/>
  <c r="H124" i="32"/>
  <c r="I124" i="32"/>
  <c r="J124" i="32"/>
  <c r="K124" i="32"/>
  <c r="L124" i="32"/>
  <c r="M124" i="32"/>
  <c r="N124" i="32"/>
  <c r="O124" i="32"/>
  <c r="E125" i="32"/>
  <c r="F125" i="32"/>
  <c r="G125" i="32"/>
  <c r="H125" i="32"/>
  <c r="I125" i="32"/>
  <c r="J125" i="32"/>
  <c r="K125" i="32"/>
  <c r="L125" i="32"/>
  <c r="M125" i="32"/>
  <c r="N125" i="32"/>
  <c r="O125" i="32"/>
  <c r="P125" i="32"/>
  <c r="E126" i="32"/>
  <c r="F126" i="32"/>
  <c r="G126" i="32"/>
  <c r="H126" i="32"/>
  <c r="I126" i="32"/>
  <c r="J126" i="32"/>
  <c r="K126" i="32"/>
  <c r="L126" i="32"/>
  <c r="M126" i="32"/>
  <c r="N126" i="32"/>
  <c r="O126" i="32"/>
  <c r="P126" i="32"/>
  <c r="Q126" i="32"/>
  <c r="E127" i="32"/>
  <c r="F127" i="32"/>
  <c r="G127" i="32"/>
  <c r="H127" i="32"/>
  <c r="I127" i="32"/>
  <c r="J127" i="32"/>
  <c r="K127" i="32"/>
  <c r="L127" i="32"/>
  <c r="M127" i="32"/>
  <c r="N127" i="32"/>
  <c r="O127" i="32"/>
  <c r="P127" i="32"/>
  <c r="Q127" i="32"/>
  <c r="R127" i="32"/>
  <c r="E128" i="32"/>
  <c r="F128" i="32"/>
  <c r="G128" i="32"/>
  <c r="H128" i="32"/>
  <c r="I128" i="32"/>
  <c r="J128" i="32"/>
  <c r="K128" i="32"/>
  <c r="L128" i="32"/>
  <c r="M128" i="32"/>
  <c r="N128" i="32"/>
  <c r="O128" i="32"/>
  <c r="P128" i="32"/>
  <c r="Q128" i="32"/>
  <c r="R128" i="32"/>
  <c r="S128" i="32"/>
  <c r="E129" i="32"/>
  <c r="F129" i="32"/>
  <c r="G129" i="32"/>
  <c r="H129" i="32"/>
  <c r="I129" i="32"/>
  <c r="J129" i="32"/>
  <c r="K129" i="32"/>
  <c r="L129" i="32"/>
  <c r="M129" i="32"/>
  <c r="N129" i="32"/>
  <c r="O129" i="32"/>
  <c r="P129" i="32"/>
  <c r="Q129" i="32"/>
  <c r="R129" i="32"/>
  <c r="S129" i="32"/>
  <c r="T129" i="32"/>
  <c r="E130" i="32"/>
  <c r="F130" i="32"/>
  <c r="G130" i="32"/>
  <c r="H130" i="32"/>
  <c r="I130" i="32"/>
  <c r="J130" i="32"/>
  <c r="K130" i="32"/>
  <c r="L130" i="32"/>
  <c r="M130" i="32"/>
  <c r="N130" i="32"/>
  <c r="O130" i="32"/>
  <c r="P130" i="32"/>
  <c r="Q130" i="32"/>
  <c r="R130" i="32"/>
  <c r="S130" i="32"/>
  <c r="T130" i="32"/>
  <c r="U130" i="32"/>
  <c r="E131" i="32"/>
  <c r="F131" i="32"/>
  <c r="G131" i="32"/>
  <c r="H131" i="32"/>
  <c r="I131" i="32"/>
  <c r="J131" i="32"/>
  <c r="K131" i="32"/>
  <c r="L131" i="32"/>
  <c r="M131" i="32"/>
  <c r="N131" i="32"/>
  <c r="O131" i="32"/>
  <c r="P131" i="32"/>
  <c r="Q131" i="32"/>
  <c r="R131" i="32"/>
  <c r="S131" i="32"/>
  <c r="T131" i="32"/>
  <c r="U131" i="32"/>
  <c r="V131" i="32"/>
  <c r="E132" i="32"/>
  <c r="F132" i="32"/>
  <c r="G132" i="32"/>
  <c r="H132" i="32"/>
  <c r="I132" i="32"/>
  <c r="J132" i="32"/>
  <c r="K132" i="32"/>
  <c r="L132" i="32"/>
  <c r="M132" i="32"/>
  <c r="N132" i="32"/>
  <c r="O132" i="32"/>
  <c r="P132" i="32"/>
  <c r="Q132" i="32"/>
  <c r="R132" i="32"/>
  <c r="S132" i="32"/>
  <c r="T132" i="32"/>
  <c r="U132" i="32"/>
  <c r="V132" i="32"/>
  <c r="W132" i="32"/>
  <c r="E133" i="32"/>
  <c r="F133" i="32"/>
  <c r="G133" i="32"/>
  <c r="H133" i="32"/>
  <c r="I133" i="32"/>
  <c r="J133" i="32"/>
  <c r="K133" i="32"/>
  <c r="L133" i="32"/>
  <c r="M133" i="32"/>
  <c r="N133" i="32"/>
  <c r="O133" i="32"/>
  <c r="P133" i="32"/>
  <c r="Q133" i="32"/>
  <c r="R133" i="32"/>
  <c r="S133" i="32"/>
  <c r="T133" i="32"/>
  <c r="U133" i="32"/>
  <c r="V133" i="32"/>
  <c r="W133" i="32"/>
  <c r="X133" i="32"/>
  <c r="E134" i="32"/>
  <c r="F134" i="32"/>
  <c r="G134" i="32"/>
  <c r="H134" i="32"/>
  <c r="I134" i="32"/>
  <c r="J134" i="32"/>
  <c r="K134" i="32"/>
  <c r="L134" i="32"/>
  <c r="M134" i="32"/>
  <c r="N134" i="32"/>
  <c r="O134" i="32"/>
  <c r="P134" i="32"/>
  <c r="Q134" i="32"/>
  <c r="R134" i="32"/>
  <c r="S134" i="32"/>
  <c r="T134" i="32"/>
  <c r="U134" i="32"/>
  <c r="V134" i="32"/>
  <c r="W134" i="32"/>
  <c r="X134" i="32"/>
  <c r="Y134" i="32"/>
  <c r="E135" i="32"/>
  <c r="F135" i="32"/>
  <c r="G135" i="32"/>
  <c r="H135" i="32"/>
  <c r="I135" i="32"/>
  <c r="J135" i="32"/>
  <c r="K135" i="32"/>
  <c r="L135" i="32"/>
  <c r="M135" i="32"/>
  <c r="N135" i="32"/>
  <c r="O135" i="32"/>
  <c r="P135" i="32"/>
  <c r="Q135" i="32"/>
  <c r="R135" i="32"/>
  <c r="S135" i="32"/>
  <c r="T135" i="32"/>
  <c r="U135" i="32"/>
  <c r="V135" i="32"/>
  <c r="W135" i="32"/>
  <c r="X135" i="32"/>
  <c r="Y135" i="32"/>
  <c r="Z135" i="32"/>
  <c r="E136" i="32"/>
  <c r="F136" i="32"/>
  <c r="G136" i="32"/>
  <c r="H136" i="32"/>
  <c r="I136" i="32"/>
  <c r="J136" i="32"/>
  <c r="K136" i="32"/>
  <c r="L136" i="32"/>
  <c r="M136" i="32"/>
  <c r="N136" i="32"/>
  <c r="O136" i="32"/>
  <c r="P136" i="32"/>
  <c r="Q136" i="32"/>
  <c r="R136" i="32"/>
  <c r="S136" i="32"/>
  <c r="T136" i="32"/>
  <c r="U136" i="32"/>
  <c r="V136" i="32"/>
  <c r="W136" i="32"/>
  <c r="X136" i="32"/>
  <c r="Y136" i="32"/>
  <c r="Z136" i="32"/>
  <c r="AA136" i="32"/>
  <c r="E137" i="32"/>
  <c r="F137" i="32"/>
  <c r="G137" i="32"/>
  <c r="H137" i="32"/>
  <c r="I137" i="32"/>
  <c r="J137" i="32"/>
  <c r="K137" i="32"/>
  <c r="L137" i="32"/>
  <c r="M137" i="32"/>
  <c r="N137" i="32"/>
  <c r="O137" i="32"/>
  <c r="P137" i="32"/>
  <c r="Q137" i="32"/>
  <c r="R137" i="32"/>
  <c r="S137" i="32"/>
  <c r="T137" i="32"/>
  <c r="U137" i="32"/>
  <c r="V137" i="32"/>
  <c r="W137" i="32"/>
  <c r="X137" i="32"/>
  <c r="Y137" i="32"/>
  <c r="Z137" i="32"/>
  <c r="AA137" i="32"/>
  <c r="AB137" i="32"/>
  <c r="E138" i="32"/>
  <c r="F138" i="32"/>
  <c r="G138" i="32"/>
  <c r="H138" i="32"/>
  <c r="I138" i="32"/>
  <c r="J138" i="32"/>
  <c r="K138" i="32"/>
  <c r="L138" i="32"/>
  <c r="M138" i="32"/>
  <c r="N138" i="32"/>
  <c r="O138" i="32"/>
  <c r="P138" i="32"/>
  <c r="Q138" i="32"/>
  <c r="R138" i="32"/>
  <c r="S138" i="32"/>
  <c r="T138" i="32"/>
  <c r="U138" i="32"/>
  <c r="V138" i="32"/>
  <c r="W138" i="32"/>
  <c r="X138" i="32"/>
  <c r="Y138" i="32"/>
  <c r="Z138" i="32"/>
  <c r="AA138" i="32"/>
  <c r="AB138" i="32"/>
  <c r="AC138" i="32"/>
  <c r="E139" i="32"/>
  <c r="F139" i="32"/>
  <c r="G139" i="32"/>
  <c r="H139" i="32"/>
  <c r="I139" i="32"/>
  <c r="J139" i="32"/>
  <c r="K139" i="32"/>
  <c r="L139" i="32"/>
  <c r="M139" i="32"/>
  <c r="N139" i="32"/>
  <c r="O139" i="32"/>
  <c r="P139" i="32"/>
  <c r="Q139" i="32"/>
  <c r="R139" i="32"/>
  <c r="S139" i="32"/>
  <c r="T139" i="32"/>
  <c r="U139" i="32"/>
  <c r="V139" i="32"/>
  <c r="W139" i="32"/>
  <c r="X139" i="32"/>
  <c r="Y139" i="32"/>
  <c r="Z139" i="32"/>
  <c r="AA139" i="32"/>
  <c r="AB139" i="32"/>
  <c r="AC139" i="32"/>
  <c r="AD139" i="32"/>
  <c r="E140" i="32"/>
  <c r="F140" i="32"/>
  <c r="G140" i="32"/>
  <c r="H140" i="32"/>
  <c r="I140" i="32"/>
  <c r="J140" i="32"/>
  <c r="K140" i="32"/>
  <c r="L140" i="32"/>
  <c r="M140" i="32"/>
  <c r="N140" i="32"/>
  <c r="O140" i="32"/>
  <c r="P140" i="32"/>
  <c r="Q140" i="32"/>
  <c r="R140" i="32"/>
  <c r="S140" i="32"/>
  <c r="T140" i="32"/>
  <c r="U140" i="32"/>
  <c r="V140" i="32"/>
  <c r="W140" i="32"/>
  <c r="X140" i="32"/>
  <c r="Y140" i="32"/>
  <c r="Z140" i="32"/>
  <c r="AA140" i="32"/>
  <c r="AB140" i="32"/>
  <c r="AC140" i="32"/>
  <c r="AD140" i="32"/>
  <c r="AE140" i="32"/>
  <c r="E141" i="32"/>
  <c r="F141" i="32"/>
  <c r="G141" i="32"/>
  <c r="H141" i="32"/>
  <c r="I141" i="32"/>
  <c r="J141" i="32"/>
  <c r="K141" i="32"/>
  <c r="L141" i="32"/>
  <c r="M141" i="32"/>
  <c r="N141" i="32"/>
  <c r="O141" i="32"/>
  <c r="P141" i="32"/>
  <c r="Q141" i="32"/>
  <c r="R141" i="32"/>
  <c r="S141" i="32"/>
  <c r="T141" i="32"/>
  <c r="U141" i="32"/>
  <c r="V141" i="32"/>
  <c r="W141" i="32"/>
  <c r="X141" i="32"/>
  <c r="Y141" i="32"/>
  <c r="Z141" i="32"/>
  <c r="AA141" i="32"/>
  <c r="AB141" i="32"/>
  <c r="AC141" i="32"/>
  <c r="AD141" i="32"/>
  <c r="AE141" i="32"/>
  <c r="AF141" i="32"/>
  <c r="E142" i="32"/>
  <c r="F142" i="32"/>
  <c r="G142" i="32"/>
  <c r="H142" i="32"/>
  <c r="I142" i="32"/>
  <c r="J142" i="32"/>
  <c r="K142" i="32"/>
  <c r="L142" i="32"/>
  <c r="M142" i="32"/>
  <c r="N142" i="32"/>
  <c r="O142" i="32"/>
  <c r="P142" i="32"/>
  <c r="Q142" i="32"/>
  <c r="R142" i="32"/>
  <c r="S142" i="32"/>
  <c r="T142" i="32"/>
  <c r="U142" i="32"/>
  <c r="V142" i="32"/>
  <c r="W142" i="32"/>
  <c r="X142" i="32"/>
  <c r="Y142" i="32"/>
  <c r="Z142" i="32"/>
  <c r="AA142" i="32"/>
  <c r="AB142" i="32"/>
  <c r="AC142" i="32"/>
  <c r="AD142" i="32"/>
  <c r="AE142" i="32"/>
  <c r="AF142" i="32"/>
  <c r="AG142" i="32"/>
  <c r="E143" i="32"/>
  <c r="F143" i="32"/>
  <c r="G143" i="32"/>
  <c r="H143" i="32"/>
  <c r="I143" i="32"/>
  <c r="J143" i="32"/>
  <c r="K143" i="32"/>
  <c r="L143" i="32"/>
  <c r="M143" i="32"/>
  <c r="N143" i="32"/>
  <c r="O143" i="32"/>
  <c r="P143" i="32"/>
  <c r="Q143" i="32"/>
  <c r="R143" i="32"/>
  <c r="S143" i="32"/>
  <c r="T143" i="32"/>
  <c r="U143" i="32"/>
  <c r="V143" i="32"/>
  <c r="W143" i="32"/>
  <c r="X143" i="32"/>
  <c r="Y143" i="32"/>
  <c r="Z143" i="32"/>
  <c r="AA143" i="32"/>
  <c r="AB143" i="32"/>
  <c r="AC143" i="32"/>
  <c r="AD143" i="32"/>
  <c r="AE143" i="32"/>
  <c r="AF143" i="32"/>
  <c r="AG143" i="32"/>
  <c r="AH143" i="32"/>
  <c r="E144" i="32"/>
  <c r="F144" i="32"/>
  <c r="G144" i="32"/>
  <c r="H144" i="32"/>
  <c r="I144" i="32"/>
  <c r="J144" i="32"/>
  <c r="K144" i="32"/>
  <c r="L144" i="32"/>
  <c r="M144" i="32"/>
  <c r="N144" i="32"/>
  <c r="O144" i="32"/>
  <c r="P144" i="32"/>
  <c r="Q144" i="32"/>
  <c r="R144" i="32"/>
  <c r="S144" i="32"/>
  <c r="T144" i="32"/>
  <c r="U144" i="32"/>
  <c r="V144" i="32"/>
  <c r="W144" i="32"/>
  <c r="X144" i="32"/>
  <c r="Y144" i="32"/>
  <c r="Z144" i="32"/>
  <c r="AA144" i="32"/>
  <c r="AB144" i="32"/>
  <c r="AC144" i="32"/>
  <c r="AD144" i="32"/>
  <c r="AE144" i="32"/>
  <c r="AF144" i="32"/>
  <c r="AG144" i="32"/>
  <c r="AH144" i="32"/>
  <c r="E145" i="32"/>
  <c r="F145" i="32"/>
  <c r="G145" i="32"/>
  <c r="H145" i="32"/>
  <c r="I145" i="32"/>
  <c r="J145" i="32"/>
  <c r="K145" i="32"/>
  <c r="L145" i="32"/>
  <c r="M145" i="32"/>
  <c r="N145" i="32"/>
  <c r="O145" i="32"/>
  <c r="P145" i="32"/>
  <c r="Q145" i="32"/>
  <c r="R145" i="32"/>
  <c r="S145" i="32"/>
  <c r="T145" i="32"/>
  <c r="U145" i="32"/>
  <c r="V145" i="32"/>
  <c r="W145" i="32"/>
  <c r="X145" i="32"/>
  <c r="Y145" i="32"/>
  <c r="Z145" i="32"/>
  <c r="AA145" i="32"/>
  <c r="AB145" i="32"/>
  <c r="AC145" i="32"/>
  <c r="AD145" i="32"/>
  <c r="AE145" i="32"/>
  <c r="AF145" i="32"/>
  <c r="AG145" i="32"/>
  <c r="AH145" i="32"/>
  <c r="AI145" i="32"/>
  <c r="AJ145" i="32"/>
  <c r="E146" i="32"/>
  <c r="F146" i="32"/>
  <c r="G146" i="32"/>
  <c r="H146" i="32"/>
  <c r="I146" i="32"/>
  <c r="J146" i="32"/>
  <c r="K146" i="32"/>
  <c r="L146" i="32"/>
  <c r="M146" i="32"/>
  <c r="N146" i="32"/>
  <c r="O146" i="32"/>
  <c r="P146" i="32"/>
  <c r="Q146" i="32"/>
  <c r="R146" i="32"/>
  <c r="S146" i="32"/>
  <c r="T146" i="32"/>
  <c r="U146" i="32"/>
  <c r="V146" i="32"/>
  <c r="W146" i="32"/>
  <c r="X146" i="32"/>
  <c r="Y146" i="32"/>
  <c r="Z146" i="32"/>
  <c r="AA146" i="32"/>
  <c r="AB146" i="32"/>
  <c r="AC146" i="32"/>
  <c r="AD146" i="32"/>
  <c r="AE146" i="32"/>
  <c r="AF146" i="32"/>
  <c r="AG146" i="32"/>
  <c r="AH146" i="32"/>
  <c r="AI146" i="32"/>
  <c r="AJ146" i="32"/>
  <c r="AK146" i="32"/>
  <c r="E147" i="32"/>
  <c r="F147" i="32"/>
  <c r="G147" i="32"/>
  <c r="H147" i="32"/>
  <c r="I147" i="32"/>
  <c r="J147" i="32"/>
  <c r="K147" i="32"/>
  <c r="L147" i="32"/>
  <c r="M147" i="32"/>
  <c r="N147" i="32"/>
  <c r="O147" i="32"/>
  <c r="P147" i="32"/>
  <c r="Q147" i="32"/>
  <c r="R147" i="32"/>
  <c r="S147" i="32"/>
  <c r="T147" i="32"/>
  <c r="U147" i="32"/>
  <c r="V147" i="32"/>
  <c r="W147" i="32"/>
  <c r="X147" i="32"/>
  <c r="Y147" i="32"/>
  <c r="Z147" i="32"/>
  <c r="AA147" i="32"/>
  <c r="AB147" i="32"/>
  <c r="AC147" i="32"/>
  <c r="AD147" i="32"/>
  <c r="AE147" i="32"/>
  <c r="AF147" i="32"/>
  <c r="AG147" i="32"/>
  <c r="AH147" i="32"/>
  <c r="AI147" i="32"/>
  <c r="AJ147" i="32"/>
  <c r="AK147" i="32"/>
  <c r="AL147" i="32"/>
  <c r="E148" i="32"/>
  <c r="F148" i="32"/>
  <c r="G148" i="32"/>
  <c r="H148" i="32"/>
  <c r="I148" i="32"/>
  <c r="J148" i="32"/>
  <c r="K148" i="32"/>
  <c r="L148" i="32"/>
  <c r="M148" i="32"/>
  <c r="N148" i="32"/>
  <c r="O148" i="32"/>
  <c r="P148" i="32"/>
  <c r="Q148" i="32"/>
  <c r="R148" i="32"/>
  <c r="S148" i="32"/>
  <c r="T148" i="32"/>
  <c r="U148" i="32"/>
  <c r="V148" i="32"/>
  <c r="W148" i="32"/>
  <c r="X148" i="32"/>
  <c r="Y148" i="32"/>
  <c r="Z148" i="32"/>
  <c r="AA148" i="32"/>
  <c r="AB148" i="32"/>
  <c r="AC148" i="32"/>
  <c r="AD148" i="32"/>
  <c r="AE148" i="32"/>
  <c r="AF148" i="32"/>
  <c r="AG148" i="32"/>
  <c r="AH148" i="32"/>
  <c r="AI148" i="32"/>
  <c r="AJ148" i="32"/>
  <c r="AK148" i="32"/>
  <c r="AL148" i="32"/>
  <c r="AM148" i="32"/>
  <c r="E149" i="32"/>
  <c r="F149" i="32"/>
  <c r="G149" i="32"/>
  <c r="H149" i="32"/>
  <c r="I149" i="32"/>
  <c r="J149" i="32"/>
  <c r="K149" i="32"/>
  <c r="L149" i="32"/>
  <c r="M149" i="32"/>
  <c r="N149" i="32"/>
  <c r="O149" i="32"/>
  <c r="P149" i="32"/>
  <c r="Q149" i="32"/>
  <c r="R149" i="32"/>
  <c r="S149" i="32"/>
  <c r="T149" i="32"/>
  <c r="U149" i="32"/>
  <c r="V149" i="32"/>
  <c r="W149" i="32"/>
  <c r="X149" i="32"/>
  <c r="Y149" i="32"/>
  <c r="Z149" i="32"/>
  <c r="AA149" i="32"/>
  <c r="AB149" i="32"/>
  <c r="AC149" i="32"/>
  <c r="AD149" i="32"/>
  <c r="AE149" i="32"/>
  <c r="AF149" i="32"/>
  <c r="AG149" i="32"/>
  <c r="AH149" i="32"/>
  <c r="AI149" i="32"/>
  <c r="AJ149" i="32"/>
  <c r="AK149" i="32"/>
  <c r="AL149" i="32"/>
  <c r="AM149" i="32"/>
  <c r="AN149" i="32"/>
  <c r="E150" i="32"/>
  <c r="F150" i="32"/>
  <c r="G150" i="32"/>
  <c r="H150" i="32"/>
  <c r="I150" i="32"/>
  <c r="J150" i="32"/>
  <c r="K150" i="32"/>
  <c r="L150" i="32"/>
  <c r="M150" i="32"/>
  <c r="N150" i="32"/>
  <c r="O150" i="32"/>
  <c r="P150" i="32"/>
  <c r="Q150" i="32"/>
  <c r="R150" i="32"/>
  <c r="S150" i="32"/>
  <c r="T150" i="32"/>
  <c r="U150" i="32"/>
  <c r="V150" i="32"/>
  <c r="W150" i="32"/>
  <c r="X150" i="32"/>
  <c r="Y150" i="32"/>
  <c r="Z150" i="32"/>
  <c r="AA150" i="32"/>
  <c r="AB150" i="32"/>
  <c r="AC150" i="32"/>
  <c r="AD150" i="32"/>
  <c r="AE150" i="32"/>
  <c r="AF150" i="32"/>
  <c r="AG150" i="32"/>
  <c r="AH150" i="32"/>
  <c r="AI150" i="32"/>
  <c r="AJ150" i="32"/>
  <c r="AK150" i="32"/>
  <c r="AL150" i="32"/>
  <c r="AM150" i="32"/>
  <c r="AN150" i="32"/>
  <c r="AO150" i="32"/>
  <c r="E151" i="32"/>
  <c r="F151" i="32"/>
  <c r="G151" i="32"/>
  <c r="H151" i="32"/>
  <c r="I151" i="32"/>
  <c r="J151" i="32"/>
  <c r="K151" i="32"/>
  <c r="L151" i="32"/>
  <c r="M151" i="32"/>
  <c r="N151" i="32"/>
  <c r="O151" i="32"/>
  <c r="P151" i="32"/>
  <c r="Q151" i="32"/>
  <c r="R151" i="32"/>
  <c r="S151" i="32"/>
  <c r="T151" i="32"/>
  <c r="U151" i="32"/>
  <c r="V151" i="32"/>
  <c r="W151" i="32"/>
  <c r="X151" i="32"/>
  <c r="Y151" i="32"/>
  <c r="Z151" i="32"/>
  <c r="AA151" i="32"/>
  <c r="AB151" i="32"/>
  <c r="AC151" i="32"/>
  <c r="AD151" i="32"/>
  <c r="AE151" i="32"/>
  <c r="AF151" i="32"/>
  <c r="AG151" i="32"/>
  <c r="AH151" i="32"/>
  <c r="AI151" i="32"/>
  <c r="AJ151" i="32"/>
  <c r="AK151" i="32"/>
  <c r="AL151" i="32"/>
  <c r="AM151" i="32"/>
  <c r="AN151" i="32"/>
  <c r="AO151" i="32"/>
  <c r="AP151" i="32"/>
  <c r="E152" i="32"/>
  <c r="F152" i="32"/>
  <c r="G152" i="32"/>
  <c r="H152" i="32"/>
  <c r="I152" i="32"/>
  <c r="J152" i="32"/>
  <c r="K152" i="32"/>
  <c r="L152" i="32"/>
  <c r="M152" i="32"/>
  <c r="N152" i="32"/>
  <c r="O152" i="32"/>
  <c r="P152" i="32"/>
  <c r="Q152" i="32"/>
  <c r="R152" i="32"/>
  <c r="S152" i="32"/>
  <c r="T152" i="32"/>
  <c r="U152" i="32"/>
  <c r="V152" i="32"/>
  <c r="W152" i="32"/>
  <c r="X152" i="32"/>
  <c r="Y152" i="32"/>
  <c r="Z152" i="32"/>
  <c r="AA152" i="32"/>
  <c r="AB152" i="32"/>
  <c r="AC152" i="32"/>
  <c r="AD152" i="32"/>
  <c r="AE152" i="32"/>
  <c r="AF152" i="32"/>
  <c r="AG152" i="32"/>
  <c r="AH152" i="32"/>
  <c r="AI152" i="32"/>
  <c r="AJ152" i="32"/>
  <c r="AK152" i="32"/>
  <c r="AL152" i="32"/>
  <c r="AM152" i="32"/>
  <c r="AN152" i="32"/>
  <c r="AO152" i="32"/>
  <c r="AP152" i="32"/>
  <c r="AQ152" i="32"/>
  <c r="E153" i="32"/>
  <c r="F153" i="32"/>
  <c r="G153" i="32"/>
  <c r="H153" i="32"/>
  <c r="I153" i="32"/>
  <c r="J153" i="32"/>
  <c r="K153" i="32"/>
  <c r="L153" i="32"/>
  <c r="M153" i="32"/>
  <c r="N153" i="32"/>
  <c r="O153" i="32"/>
  <c r="P153" i="32"/>
  <c r="Q153" i="32"/>
  <c r="R153" i="32"/>
  <c r="S153" i="32"/>
  <c r="T153" i="32"/>
  <c r="U153" i="32"/>
  <c r="V153" i="32"/>
  <c r="W153" i="32"/>
  <c r="X153" i="32"/>
  <c r="Y153" i="32"/>
  <c r="Z153" i="32"/>
  <c r="AA153" i="32"/>
  <c r="AB153" i="32"/>
  <c r="AC153" i="32"/>
  <c r="AD153" i="32"/>
  <c r="AE153" i="32"/>
  <c r="AF153" i="32"/>
  <c r="AG153" i="32"/>
  <c r="AH153" i="32"/>
  <c r="AI153" i="32"/>
  <c r="AJ153" i="32"/>
  <c r="AK153" i="32"/>
  <c r="AL153" i="32"/>
  <c r="AM153" i="32"/>
  <c r="AN153" i="32"/>
  <c r="AO153" i="32"/>
  <c r="AP153" i="32"/>
  <c r="AQ153" i="32"/>
  <c r="AR153" i="32"/>
  <c r="E154" i="32"/>
  <c r="F154" i="32"/>
  <c r="G154" i="32"/>
  <c r="H154" i="32"/>
  <c r="I154" i="32"/>
  <c r="J154" i="32"/>
  <c r="K154" i="32"/>
  <c r="L154" i="32"/>
  <c r="M154" i="32"/>
  <c r="N154" i="32"/>
  <c r="O154" i="32"/>
  <c r="P154" i="32"/>
  <c r="Q154" i="32"/>
  <c r="R154" i="32"/>
  <c r="S154" i="32"/>
  <c r="T154" i="32"/>
  <c r="U154" i="32"/>
  <c r="V154" i="32"/>
  <c r="W154" i="32"/>
  <c r="X154" i="32"/>
  <c r="Y154" i="32"/>
  <c r="Z154" i="32"/>
  <c r="AA154" i="32"/>
  <c r="AB154" i="32"/>
  <c r="AC154" i="32"/>
  <c r="AD154" i="32"/>
  <c r="AE154" i="32"/>
  <c r="AF154" i="32"/>
  <c r="AG154" i="32"/>
  <c r="AH154" i="32"/>
  <c r="AI154" i="32"/>
  <c r="AJ154" i="32"/>
  <c r="AK154" i="32"/>
  <c r="AL154" i="32"/>
  <c r="AM154" i="32"/>
  <c r="AN154" i="32"/>
  <c r="AO154" i="32"/>
  <c r="AP154" i="32"/>
  <c r="AQ154" i="32"/>
  <c r="AR154" i="32"/>
  <c r="AS154" i="32"/>
  <c r="E155" i="32"/>
  <c r="F155" i="32"/>
  <c r="G155" i="32"/>
  <c r="H155" i="32"/>
  <c r="I155" i="32"/>
  <c r="J155" i="32"/>
  <c r="K155" i="32"/>
  <c r="L155" i="32"/>
  <c r="M155" i="32"/>
  <c r="N155" i="32"/>
  <c r="O155" i="32"/>
  <c r="P155" i="32"/>
  <c r="Q155" i="32"/>
  <c r="R155" i="32"/>
  <c r="S155" i="32"/>
  <c r="T155" i="32"/>
  <c r="U155" i="32"/>
  <c r="V155" i="32"/>
  <c r="W155" i="32"/>
  <c r="X155" i="32"/>
  <c r="Y155" i="32"/>
  <c r="Z155" i="32"/>
  <c r="AA155" i="32"/>
  <c r="AB155" i="32"/>
  <c r="AC155" i="32"/>
  <c r="AD155" i="32"/>
  <c r="AE155" i="32"/>
  <c r="AF155" i="32"/>
  <c r="AG155" i="32"/>
  <c r="AH155" i="32"/>
  <c r="AI155" i="32"/>
  <c r="AJ155" i="32"/>
  <c r="AK155" i="32"/>
  <c r="AL155" i="32"/>
  <c r="AM155" i="32"/>
  <c r="AN155" i="32"/>
  <c r="AO155" i="32"/>
  <c r="AP155" i="32"/>
  <c r="AQ155" i="32"/>
  <c r="AR155" i="32"/>
  <c r="AS155" i="32"/>
  <c r="AT155" i="32"/>
  <c r="E156" i="32"/>
  <c r="F156" i="32"/>
  <c r="G156" i="32"/>
  <c r="H156" i="32"/>
  <c r="I156" i="32"/>
  <c r="J156" i="32"/>
  <c r="K156" i="32"/>
  <c r="L156" i="32"/>
  <c r="M156" i="32"/>
  <c r="N156" i="32"/>
  <c r="O156" i="32"/>
  <c r="P156" i="32"/>
  <c r="Q156" i="32"/>
  <c r="R156" i="32"/>
  <c r="S156" i="32"/>
  <c r="T156" i="32"/>
  <c r="U156" i="32"/>
  <c r="V156" i="32"/>
  <c r="W156" i="32"/>
  <c r="X156" i="32"/>
  <c r="Y156" i="32"/>
  <c r="Z156" i="32"/>
  <c r="AA156" i="32"/>
  <c r="AB156" i="32"/>
  <c r="AC156" i="32"/>
  <c r="AD156" i="32"/>
  <c r="AE156" i="32"/>
  <c r="AF156" i="32"/>
  <c r="AG156" i="32"/>
  <c r="AH156" i="32"/>
  <c r="AI156" i="32"/>
  <c r="AJ156" i="32"/>
  <c r="AK156" i="32"/>
  <c r="AL156" i="32"/>
  <c r="AM156" i="32"/>
  <c r="AN156" i="32"/>
  <c r="AO156" i="32"/>
  <c r="AP156" i="32"/>
  <c r="AQ156" i="32"/>
  <c r="AR156" i="32"/>
  <c r="AS156" i="32"/>
  <c r="AT156" i="32"/>
  <c r="AU156" i="32"/>
  <c r="E157" i="32"/>
  <c r="F157" i="32"/>
  <c r="G157" i="32"/>
  <c r="H157" i="32"/>
  <c r="I157" i="32"/>
  <c r="J157" i="32"/>
  <c r="K157" i="32"/>
  <c r="L157" i="32"/>
  <c r="M157" i="32"/>
  <c r="N157" i="32"/>
  <c r="O157" i="32"/>
  <c r="P157" i="32"/>
  <c r="Q157" i="32"/>
  <c r="R157" i="32"/>
  <c r="S157" i="32"/>
  <c r="T157" i="32"/>
  <c r="U157" i="32"/>
  <c r="V157" i="32"/>
  <c r="W157" i="32"/>
  <c r="X157" i="32"/>
  <c r="Y157" i="32"/>
  <c r="Z157" i="32"/>
  <c r="AA157" i="32"/>
  <c r="AB157" i="32"/>
  <c r="AC157" i="32"/>
  <c r="AD157" i="32"/>
  <c r="AE157" i="32"/>
  <c r="AF157" i="32"/>
  <c r="AG157" i="32"/>
  <c r="AH157" i="32"/>
  <c r="AI157" i="32"/>
  <c r="AJ157" i="32"/>
  <c r="AK157" i="32"/>
  <c r="AL157" i="32"/>
  <c r="AM157" i="32"/>
  <c r="AN157" i="32"/>
  <c r="AO157" i="32"/>
  <c r="AP157" i="32"/>
  <c r="AQ157" i="32"/>
  <c r="AR157" i="32"/>
  <c r="AS157" i="32"/>
  <c r="AT157" i="32"/>
  <c r="AU157" i="32"/>
  <c r="AV157" i="32"/>
  <c r="E158" i="32"/>
  <c r="F158" i="32"/>
  <c r="G158" i="32"/>
  <c r="H158" i="32"/>
  <c r="I158" i="32"/>
  <c r="J158" i="32"/>
  <c r="K158" i="32"/>
  <c r="L158" i="32"/>
  <c r="M158" i="32"/>
  <c r="N158" i="32"/>
  <c r="O158" i="32"/>
  <c r="P158" i="32"/>
  <c r="Q158" i="32"/>
  <c r="R158" i="32"/>
  <c r="S158" i="32"/>
  <c r="T158" i="32"/>
  <c r="U158" i="32"/>
  <c r="V158" i="32"/>
  <c r="W158" i="32"/>
  <c r="X158" i="32"/>
  <c r="Y158" i="32"/>
  <c r="Z158" i="32"/>
  <c r="AA158" i="32"/>
  <c r="AB158" i="32"/>
  <c r="AC158" i="32"/>
  <c r="AD158" i="32"/>
  <c r="AE158" i="32"/>
  <c r="AF158" i="32"/>
  <c r="AG158" i="32"/>
  <c r="AH158" i="32"/>
  <c r="AI158" i="32"/>
  <c r="AJ158" i="32"/>
  <c r="AK158" i="32"/>
  <c r="AL158" i="32"/>
  <c r="AM158" i="32"/>
  <c r="AN158" i="32"/>
  <c r="AO158" i="32"/>
  <c r="AP158" i="32"/>
  <c r="AQ158" i="32"/>
  <c r="AR158" i="32"/>
  <c r="AS158" i="32"/>
  <c r="AT158" i="32"/>
  <c r="AU158" i="32"/>
  <c r="AV158" i="32"/>
  <c r="AW158" i="32"/>
  <c r="E159" i="32"/>
  <c r="F159" i="32"/>
  <c r="G159" i="32"/>
  <c r="H159" i="32"/>
  <c r="I159" i="32"/>
  <c r="J159" i="32"/>
  <c r="K159" i="32"/>
  <c r="L159" i="32"/>
  <c r="M159" i="32"/>
  <c r="N159" i="32"/>
  <c r="O159" i="32"/>
  <c r="P159" i="32"/>
  <c r="Q159" i="32"/>
  <c r="R159" i="32"/>
  <c r="S159" i="32"/>
  <c r="T159" i="32"/>
  <c r="U159" i="32"/>
  <c r="V159" i="32"/>
  <c r="W159" i="32"/>
  <c r="X159" i="32"/>
  <c r="Y159" i="32"/>
  <c r="Z159" i="32"/>
  <c r="AA159" i="32"/>
  <c r="AB159" i="32"/>
  <c r="AC159" i="32"/>
  <c r="AD159" i="32"/>
  <c r="AE159" i="32"/>
  <c r="AF159" i="32"/>
  <c r="AG159" i="32"/>
  <c r="AH159" i="32"/>
  <c r="AI159" i="32"/>
  <c r="AJ159" i="32"/>
  <c r="AK159" i="32"/>
  <c r="AL159" i="32"/>
  <c r="AM159" i="32"/>
  <c r="AN159" i="32"/>
  <c r="AO159" i="32"/>
  <c r="AP159" i="32"/>
  <c r="AQ159" i="32"/>
  <c r="AR159" i="32"/>
  <c r="AS159" i="32"/>
  <c r="AT159" i="32"/>
  <c r="AU159" i="32"/>
  <c r="AV159" i="32"/>
  <c r="AW159" i="32"/>
  <c r="AX159" i="32"/>
  <c r="E160" i="32"/>
  <c r="F160" i="32"/>
  <c r="G160" i="32"/>
  <c r="H160" i="32"/>
  <c r="I160" i="32"/>
  <c r="J160" i="32"/>
  <c r="K160" i="32"/>
  <c r="L160" i="32"/>
  <c r="M160" i="32"/>
  <c r="N160" i="32"/>
  <c r="O160" i="32"/>
  <c r="P160" i="32"/>
  <c r="Q160" i="32"/>
  <c r="R160" i="32"/>
  <c r="S160" i="32"/>
  <c r="T160" i="32"/>
  <c r="U160" i="32"/>
  <c r="V160" i="32"/>
  <c r="W160" i="32"/>
  <c r="X160" i="32"/>
  <c r="Y160" i="32"/>
  <c r="Z160" i="32"/>
  <c r="AA160" i="32"/>
  <c r="AB160" i="32"/>
  <c r="AC160" i="32"/>
  <c r="AD160" i="32"/>
  <c r="AE160" i="32"/>
  <c r="AF160" i="32"/>
  <c r="AG160" i="32"/>
  <c r="AH160" i="32"/>
  <c r="AI160" i="32"/>
  <c r="AJ160" i="32"/>
  <c r="AK160" i="32"/>
  <c r="AL160" i="32"/>
  <c r="AM160" i="32"/>
  <c r="AN160" i="32"/>
  <c r="AO160" i="32"/>
  <c r="AP160" i="32"/>
  <c r="AQ160" i="32"/>
  <c r="AR160" i="32"/>
  <c r="AS160" i="32"/>
  <c r="AT160" i="32"/>
  <c r="AU160" i="32"/>
  <c r="AV160" i="32"/>
  <c r="AW160" i="32"/>
  <c r="AX160" i="32"/>
  <c r="AY160" i="32"/>
  <c r="E161" i="32"/>
  <c r="F161" i="32"/>
  <c r="G161" i="32"/>
  <c r="H161" i="32"/>
  <c r="I161" i="32"/>
  <c r="J161" i="32"/>
  <c r="K161" i="32"/>
  <c r="L161" i="32"/>
  <c r="M161" i="32"/>
  <c r="N161" i="32"/>
  <c r="O161" i="32"/>
  <c r="P161" i="32"/>
  <c r="Q161" i="32"/>
  <c r="R161" i="32"/>
  <c r="S161" i="32"/>
  <c r="T161" i="32"/>
  <c r="U161" i="32"/>
  <c r="V161" i="32"/>
  <c r="W161" i="32"/>
  <c r="X161" i="32"/>
  <c r="Y161" i="32"/>
  <c r="Z161" i="32"/>
  <c r="AA161" i="32"/>
  <c r="AB161" i="32"/>
  <c r="AC161" i="32"/>
  <c r="AD161" i="32"/>
  <c r="AE161" i="32"/>
  <c r="AF161" i="32"/>
  <c r="AG161" i="32"/>
  <c r="AH161" i="32"/>
  <c r="AI161" i="32"/>
  <c r="AJ161" i="32"/>
  <c r="AK161" i="32"/>
  <c r="AL161" i="32"/>
  <c r="AM161" i="32"/>
  <c r="AN161" i="32"/>
  <c r="AO161" i="32"/>
  <c r="AP161" i="32"/>
  <c r="AQ161" i="32"/>
  <c r="AR161" i="32"/>
  <c r="AS161" i="32"/>
  <c r="AT161" i="32"/>
  <c r="AU161" i="32"/>
  <c r="AV161" i="32"/>
  <c r="AW161" i="32"/>
  <c r="AX161" i="32"/>
  <c r="AY161" i="32"/>
  <c r="AZ161" i="32"/>
  <c r="E162" i="32"/>
  <c r="F162" i="32"/>
  <c r="G162" i="32"/>
  <c r="H162" i="32"/>
  <c r="I162" i="32"/>
  <c r="J162" i="32"/>
  <c r="K162" i="32"/>
  <c r="L162" i="32"/>
  <c r="M162" i="32"/>
  <c r="N162" i="32"/>
  <c r="O162" i="32"/>
  <c r="P162" i="32"/>
  <c r="Q162" i="32"/>
  <c r="R162" i="32"/>
  <c r="S162" i="32"/>
  <c r="T162" i="32"/>
  <c r="U162" i="32"/>
  <c r="V162" i="32"/>
  <c r="W162" i="32"/>
  <c r="X162" i="32"/>
  <c r="Y162" i="32"/>
  <c r="Z162" i="32"/>
  <c r="AA162" i="32"/>
  <c r="AB162" i="32"/>
  <c r="AC162" i="32"/>
  <c r="AD162" i="32"/>
  <c r="AE162" i="32"/>
  <c r="AF162" i="32"/>
  <c r="AG162" i="32"/>
  <c r="AH162" i="32"/>
  <c r="AI162" i="32"/>
  <c r="AJ162" i="32"/>
  <c r="AK162" i="32"/>
  <c r="AL162" i="32"/>
  <c r="AM162" i="32"/>
  <c r="AN162" i="32"/>
  <c r="AO162" i="32"/>
  <c r="AP162" i="32"/>
  <c r="AQ162" i="32"/>
  <c r="AR162" i="32"/>
  <c r="AS162" i="32"/>
  <c r="AT162" i="32"/>
  <c r="AU162" i="32"/>
  <c r="AV162" i="32"/>
  <c r="AW162" i="32"/>
  <c r="AX162" i="32"/>
  <c r="AY162" i="32"/>
  <c r="AZ162" i="32"/>
  <c r="BA162" i="32"/>
  <c r="E163" i="32"/>
  <c r="F163" i="32"/>
  <c r="G163" i="32"/>
  <c r="H163" i="32"/>
  <c r="I163" i="32"/>
  <c r="J163" i="32"/>
  <c r="K163" i="32"/>
  <c r="L163" i="32"/>
  <c r="M163" i="32"/>
  <c r="N163" i="32"/>
  <c r="O163" i="32"/>
  <c r="P163" i="32"/>
  <c r="Q163" i="32"/>
  <c r="R163" i="32"/>
  <c r="S163" i="32"/>
  <c r="T163" i="32"/>
  <c r="U163" i="32"/>
  <c r="V163" i="32"/>
  <c r="W163" i="32"/>
  <c r="X163" i="32"/>
  <c r="Y163" i="32"/>
  <c r="Z163" i="32"/>
  <c r="AA163" i="32"/>
  <c r="AB163" i="32"/>
  <c r="AC163" i="32"/>
  <c r="AD163" i="32"/>
  <c r="AE163" i="32"/>
  <c r="AF163" i="32"/>
  <c r="AG163" i="32"/>
  <c r="AH163" i="32"/>
  <c r="AI163" i="32"/>
  <c r="AJ163" i="32"/>
  <c r="AK163" i="32"/>
  <c r="AL163" i="32"/>
  <c r="AM163" i="32"/>
  <c r="AN163" i="32"/>
  <c r="AO163" i="32"/>
  <c r="AP163" i="32"/>
  <c r="AQ163" i="32"/>
  <c r="AR163" i="32"/>
  <c r="AS163" i="32"/>
  <c r="AT163" i="32"/>
  <c r="AU163" i="32"/>
  <c r="AV163" i="32"/>
  <c r="AW163" i="32"/>
  <c r="AX163" i="32"/>
  <c r="AY163" i="32"/>
  <c r="AZ163" i="32"/>
  <c r="BA163" i="32"/>
  <c r="E164" i="32"/>
  <c r="F164" i="32"/>
  <c r="G164" i="32"/>
  <c r="H164" i="32"/>
  <c r="I164" i="32"/>
  <c r="J164" i="32"/>
  <c r="K164" i="32"/>
  <c r="L164" i="32"/>
  <c r="M164" i="32"/>
  <c r="N164" i="32"/>
  <c r="O164" i="32"/>
  <c r="P164" i="32"/>
  <c r="Q164" i="32"/>
  <c r="R164" i="32"/>
  <c r="S164" i="32"/>
  <c r="T164" i="32"/>
  <c r="U164" i="32"/>
  <c r="V164" i="32"/>
  <c r="W164" i="32"/>
  <c r="X164" i="32"/>
  <c r="Y164" i="32"/>
  <c r="Z164" i="32"/>
  <c r="AA164" i="32"/>
  <c r="AB164" i="32"/>
  <c r="AC164" i="32"/>
  <c r="AD164" i="32"/>
  <c r="AE164" i="32"/>
  <c r="AF164" i="32"/>
  <c r="AG164" i="32"/>
  <c r="AH164" i="32"/>
  <c r="AI164" i="32"/>
  <c r="AJ164" i="32"/>
  <c r="AK164" i="32"/>
  <c r="AL164" i="32"/>
  <c r="AM164" i="32"/>
  <c r="AN164" i="32"/>
  <c r="AO164" i="32"/>
  <c r="AP164" i="32"/>
  <c r="AQ164" i="32"/>
  <c r="AR164" i="32"/>
  <c r="AS164" i="32"/>
  <c r="AT164" i="32"/>
  <c r="AU164" i="32"/>
  <c r="AV164" i="32"/>
  <c r="AW164" i="32"/>
  <c r="AX164" i="32"/>
  <c r="AY164" i="32"/>
  <c r="AZ164" i="32"/>
  <c r="BA164" i="32"/>
  <c r="E165" i="32"/>
  <c r="F165" i="32"/>
  <c r="G165" i="32"/>
  <c r="H165" i="32"/>
  <c r="I165" i="32"/>
  <c r="J165" i="32"/>
  <c r="K165" i="32"/>
  <c r="L165" i="32"/>
  <c r="M165" i="32"/>
  <c r="N165" i="32"/>
  <c r="O165" i="32"/>
  <c r="P165" i="32"/>
  <c r="Q165" i="32"/>
  <c r="R165" i="32"/>
  <c r="S165" i="32"/>
  <c r="T165" i="32"/>
  <c r="U165" i="32"/>
  <c r="V165" i="32"/>
  <c r="W165" i="32"/>
  <c r="X165" i="32"/>
  <c r="Y165" i="32"/>
  <c r="Z165" i="32"/>
  <c r="AA165" i="32"/>
  <c r="AB165" i="32"/>
  <c r="AC165" i="32"/>
  <c r="AD165" i="32"/>
  <c r="AE165" i="32"/>
  <c r="AF165" i="32"/>
  <c r="AG165" i="32"/>
  <c r="AH165" i="32"/>
  <c r="AI165" i="32"/>
  <c r="AJ165" i="32"/>
  <c r="AK165" i="32"/>
  <c r="AL165" i="32"/>
  <c r="AM165" i="32"/>
  <c r="AN165" i="32"/>
  <c r="AO165" i="32"/>
  <c r="AP165" i="32"/>
  <c r="AQ165" i="32"/>
  <c r="AR165" i="32"/>
  <c r="AS165" i="32"/>
  <c r="AT165" i="32"/>
  <c r="AU165" i="32"/>
  <c r="AV165" i="32"/>
  <c r="AW165" i="32"/>
  <c r="AX165" i="32"/>
  <c r="AY165" i="32"/>
  <c r="AZ165" i="32"/>
  <c r="BA165" i="32"/>
  <c r="E166" i="32"/>
  <c r="F166" i="32"/>
  <c r="G166" i="32"/>
  <c r="H166" i="32"/>
  <c r="I166" i="32"/>
  <c r="J166" i="32"/>
  <c r="K166" i="32"/>
  <c r="L166" i="32"/>
  <c r="M166" i="32"/>
  <c r="N166" i="32"/>
  <c r="O166" i="32"/>
  <c r="P166" i="32"/>
  <c r="Q166" i="32"/>
  <c r="R166" i="32"/>
  <c r="S166" i="32"/>
  <c r="T166" i="32"/>
  <c r="U166" i="32"/>
  <c r="V166" i="32"/>
  <c r="W166" i="32"/>
  <c r="X166" i="32"/>
  <c r="Y166" i="32"/>
  <c r="Z166" i="32"/>
  <c r="AA166" i="32"/>
  <c r="AB166" i="32"/>
  <c r="AC166" i="32"/>
  <c r="AD166" i="32"/>
  <c r="AE166" i="32"/>
  <c r="AF166" i="32"/>
  <c r="AG166" i="32"/>
  <c r="AH166" i="32"/>
  <c r="AI166" i="32"/>
  <c r="AJ166" i="32"/>
  <c r="AK166" i="32"/>
  <c r="AL166" i="32"/>
  <c r="AM166" i="32"/>
  <c r="AN166" i="32"/>
  <c r="AO166" i="32"/>
  <c r="AP166" i="32"/>
  <c r="AQ166" i="32"/>
  <c r="AR166" i="32"/>
  <c r="AS166" i="32"/>
  <c r="AT166" i="32"/>
  <c r="AU166" i="32"/>
  <c r="AV166" i="32"/>
  <c r="AW166" i="32"/>
  <c r="AX166" i="32"/>
  <c r="AY166" i="32"/>
  <c r="AZ166" i="32"/>
  <c r="BA166" i="32"/>
  <c r="E167" i="32"/>
  <c r="F167" i="32"/>
  <c r="G167" i="32"/>
  <c r="H167" i="32"/>
  <c r="I167" i="32"/>
  <c r="J167" i="32"/>
  <c r="K167" i="32"/>
  <c r="L167" i="32"/>
  <c r="M167" i="32"/>
  <c r="N167" i="32"/>
  <c r="O167" i="32"/>
  <c r="P167" i="32"/>
  <c r="Q167" i="32"/>
  <c r="R167" i="32"/>
  <c r="S167" i="32"/>
  <c r="T167" i="32"/>
  <c r="U167" i="32"/>
  <c r="V167" i="32"/>
  <c r="W167" i="32"/>
  <c r="X167" i="32"/>
  <c r="Y167" i="32"/>
  <c r="Z167" i="32"/>
  <c r="AA167" i="32"/>
  <c r="AB167" i="32"/>
  <c r="AC167" i="32"/>
  <c r="AD167" i="32"/>
  <c r="AE167" i="32"/>
  <c r="AF167" i="32"/>
  <c r="AG167" i="32"/>
  <c r="AH167" i="32"/>
  <c r="AI167" i="32"/>
  <c r="AJ167" i="32"/>
  <c r="AK167" i="32"/>
  <c r="AL167" i="32"/>
  <c r="AM167" i="32"/>
  <c r="AN167" i="32"/>
  <c r="AO167" i="32"/>
  <c r="AP167" i="32"/>
  <c r="AQ167" i="32"/>
  <c r="AR167" i="32"/>
  <c r="AS167" i="32"/>
  <c r="AT167" i="32"/>
  <c r="AU167" i="32"/>
  <c r="AV167" i="32"/>
  <c r="AW167" i="32"/>
  <c r="AX167" i="32"/>
  <c r="AY167" i="32"/>
  <c r="AZ167" i="32"/>
  <c r="BA167" i="32"/>
  <c r="E168" i="32"/>
  <c r="F168" i="32"/>
  <c r="G168" i="32"/>
  <c r="H168" i="32"/>
  <c r="I168" i="32"/>
  <c r="J168" i="32"/>
  <c r="K168" i="32"/>
  <c r="L168" i="32"/>
  <c r="M168" i="32"/>
  <c r="N168" i="32"/>
  <c r="O168" i="32"/>
  <c r="P168" i="32"/>
  <c r="Q168" i="32"/>
  <c r="R168" i="32"/>
  <c r="S168" i="32"/>
  <c r="T168" i="32"/>
  <c r="U168" i="32"/>
  <c r="V168" i="32"/>
  <c r="W168" i="32"/>
  <c r="X168" i="32"/>
  <c r="Y168" i="32"/>
  <c r="Z168" i="32"/>
  <c r="AA168" i="32"/>
  <c r="AB168" i="32"/>
  <c r="AC168" i="32"/>
  <c r="AD168" i="32"/>
  <c r="AE168" i="32"/>
  <c r="AF168" i="32"/>
  <c r="AG168" i="32"/>
  <c r="AH168" i="32"/>
  <c r="AI168" i="32"/>
  <c r="AJ168" i="32"/>
  <c r="AK168" i="32"/>
  <c r="AL168" i="32"/>
  <c r="AM168" i="32"/>
  <c r="AN168" i="32"/>
  <c r="AO168" i="32"/>
  <c r="AP168" i="32"/>
  <c r="AQ168" i="32"/>
  <c r="AR168" i="32"/>
  <c r="AS168" i="32"/>
  <c r="AT168" i="32"/>
  <c r="AU168" i="32"/>
  <c r="AV168" i="32"/>
  <c r="AW168" i="32"/>
  <c r="AX168" i="32"/>
  <c r="AY168" i="32"/>
  <c r="AZ168" i="32"/>
  <c r="BA168" i="32"/>
  <c r="E169" i="32"/>
  <c r="F169" i="32"/>
  <c r="G169" i="32"/>
  <c r="H169" i="32"/>
  <c r="I169" i="32"/>
  <c r="J169" i="32"/>
  <c r="K169" i="32"/>
  <c r="L169" i="32"/>
  <c r="M169" i="32"/>
  <c r="N169" i="32"/>
  <c r="O169" i="32"/>
  <c r="P169" i="32"/>
  <c r="Q169" i="32"/>
  <c r="R169" i="32"/>
  <c r="S169" i="32"/>
  <c r="T169" i="32"/>
  <c r="U169" i="32"/>
  <c r="V169" i="32"/>
  <c r="W169" i="32"/>
  <c r="X169" i="32"/>
  <c r="Y169" i="32"/>
  <c r="Z169" i="32"/>
  <c r="AA169" i="32"/>
  <c r="AB169" i="32"/>
  <c r="AC169" i="32"/>
  <c r="AD169" i="32"/>
  <c r="AE169" i="32"/>
  <c r="AF169" i="32"/>
  <c r="AG169" i="32"/>
  <c r="AH169" i="32"/>
  <c r="AI169" i="32"/>
  <c r="AJ169" i="32"/>
  <c r="AK169" i="32"/>
  <c r="AL169" i="32"/>
  <c r="AM169" i="32"/>
  <c r="AN169" i="32"/>
  <c r="AO169" i="32"/>
  <c r="AP169" i="32"/>
  <c r="AQ169" i="32"/>
  <c r="AR169" i="32"/>
  <c r="AS169" i="32"/>
  <c r="AT169" i="32"/>
  <c r="AU169" i="32"/>
  <c r="AV169" i="32"/>
  <c r="AW169" i="32"/>
  <c r="AX169" i="32"/>
  <c r="AY169" i="32"/>
  <c r="AZ169" i="32"/>
  <c r="BA169" i="32"/>
  <c r="E170" i="32"/>
  <c r="F170" i="32"/>
  <c r="G170" i="32"/>
  <c r="H170" i="32"/>
  <c r="I170" i="32"/>
  <c r="J170" i="32"/>
  <c r="K170" i="32"/>
  <c r="L170" i="32"/>
  <c r="M170" i="32"/>
  <c r="N170" i="32"/>
  <c r="O170" i="32"/>
  <c r="P170" i="32"/>
  <c r="Q170" i="32"/>
  <c r="R170" i="32"/>
  <c r="S170" i="32"/>
  <c r="T170" i="32"/>
  <c r="U170" i="32"/>
  <c r="V170" i="32"/>
  <c r="W170" i="32"/>
  <c r="X170" i="32"/>
  <c r="Y170" i="32"/>
  <c r="Z170" i="32"/>
  <c r="AA170" i="32"/>
  <c r="AB170" i="32"/>
  <c r="AC170" i="32"/>
  <c r="AD170" i="32"/>
  <c r="AE170" i="32"/>
  <c r="AF170" i="32"/>
  <c r="AG170" i="32"/>
  <c r="AH170" i="32"/>
  <c r="AI170" i="32"/>
  <c r="AJ170" i="32"/>
  <c r="AK170" i="32"/>
  <c r="AL170" i="32"/>
  <c r="AM170" i="32"/>
  <c r="AN170" i="32"/>
  <c r="AO170" i="32"/>
  <c r="AP170" i="32"/>
  <c r="AQ170" i="32"/>
  <c r="AR170" i="32"/>
  <c r="AS170" i="32"/>
  <c r="AT170" i="32"/>
  <c r="AU170" i="32"/>
  <c r="AV170" i="32"/>
  <c r="AW170" i="32"/>
  <c r="AX170" i="32"/>
  <c r="AY170" i="32"/>
  <c r="AZ170" i="32"/>
  <c r="BA170" i="32"/>
  <c r="E171" i="32"/>
  <c r="F171" i="32"/>
  <c r="G171" i="32"/>
  <c r="H171" i="32"/>
  <c r="I171" i="32"/>
  <c r="J171" i="32"/>
  <c r="K171" i="32"/>
  <c r="L171" i="32"/>
  <c r="M171" i="32"/>
  <c r="N171" i="32"/>
  <c r="O171" i="32"/>
  <c r="P171" i="32"/>
  <c r="Q171" i="32"/>
  <c r="R171" i="32"/>
  <c r="S171" i="32"/>
  <c r="T171" i="32"/>
  <c r="U171" i="32"/>
  <c r="V171" i="32"/>
  <c r="W171" i="32"/>
  <c r="X171" i="32"/>
  <c r="Y171" i="32"/>
  <c r="Z171" i="32"/>
  <c r="AA171" i="32"/>
  <c r="AB171" i="32"/>
  <c r="AC171" i="32"/>
  <c r="AD171" i="32"/>
  <c r="AE171" i="32"/>
  <c r="AF171" i="32"/>
  <c r="AG171" i="32"/>
  <c r="AH171" i="32"/>
  <c r="AI171" i="32"/>
  <c r="AJ171" i="32"/>
  <c r="AK171" i="32"/>
  <c r="AL171" i="32"/>
  <c r="AM171" i="32"/>
  <c r="AN171" i="32"/>
  <c r="AO171" i="32"/>
  <c r="AP171" i="32"/>
  <c r="AQ171" i="32"/>
  <c r="AR171" i="32"/>
  <c r="AS171" i="32"/>
  <c r="AT171" i="32"/>
  <c r="AU171" i="32"/>
  <c r="AV171" i="32"/>
  <c r="AW171" i="32"/>
  <c r="AX171" i="32"/>
  <c r="AY171" i="32"/>
  <c r="AZ171" i="32"/>
  <c r="BA171" i="32"/>
  <c r="E172" i="32"/>
  <c r="F172" i="32"/>
  <c r="G172" i="32"/>
  <c r="H172" i="32"/>
  <c r="I172" i="32"/>
  <c r="J172" i="32"/>
  <c r="K172" i="32"/>
  <c r="L172" i="32"/>
  <c r="M172" i="32"/>
  <c r="N172" i="32"/>
  <c r="O172" i="32"/>
  <c r="P172" i="32"/>
  <c r="Q172" i="32"/>
  <c r="R172" i="32"/>
  <c r="S172" i="32"/>
  <c r="T172" i="32"/>
  <c r="U172" i="32"/>
  <c r="V172" i="32"/>
  <c r="W172" i="32"/>
  <c r="X172" i="32"/>
  <c r="Y172" i="32"/>
  <c r="Z172" i="32"/>
  <c r="AA172" i="32"/>
  <c r="AB172" i="32"/>
  <c r="AC172" i="32"/>
  <c r="AD172" i="32"/>
  <c r="AE172" i="32"/>
  <c r="AF172" i="32"/>
  <c r="AG172" i="32"/>
  <c r="AH172" i="32"/>
  <c r="AI172" i="32"/>
  <c r="AJ172" i="32"/>
  <c r="AK172" i="32"/>
  <c r="AL172" i="32"/>
  <c r="AM172" i="32"/>
  <c r="AN172" i="32"/>
  <c r="AO172" i="32"/>
  <c r="AP172" i="32"/>
  <c r="AQ172" i="32"/>
  <c r="AR172" i="32"/>
  <c r="AS172" i="32"/>
  <c r="AT172" i="32"/>
  <c r="AU172" i="32"/>
  <c r="AV172" i="32"/>
  <c r="AW172" i="32"/>
  <c r="AX172" i="32"/>
  <c r="AY172" i="32"/>
  <c r="AZ172" i="32"/>
  <c r="BA172" i="32"/>
  <c r="E173" i="32"/>
  <c r="F173" i="32"/>
  <c r="G173" i="32"/>
  <c r="H173" i="32"/>
  <c r="I173" i="32"/>
  <c r="J173" i="32"/>
  <c r="K173" i="32"/>
  <c r="L173" i="32"/>
  <c r="M173" i="32"/>
  <c r="N173" i="32"/>
  <c r="O173" i="32"/>
  <c r="P173" i="32"/>
  <c r="Q173" i="32"/>
  <c r="R173" i="32"/>
  <c r="S173" i="32"/>
  <c r="T173" i="32"/>
  <c r="U173" i="32"/>
  <c r="V173" i="32"/>
  <c r="W173" i="32"/>
  <c r="X173" i="32"/>
  <c r="Y173" i="32"/>
  <c r="Z173" i="32"/>
  <c r="AA173" i="32"/>
  <c r="AB173" i="32"/>
  <c r="AC173" i="32"/>
  <c r="AD173" i="32"/>
  <c r="AE173" i="32"/>
  <c r="AF173" i="32"/>
  <c r="AG173" i="32"/>
  <c r="AH173" i="32"/>
  <c r="AI173" i="32"/>
  <c r="AJ173" i="32"/>
  <c r="AK173" i="32"/>
  <c r="AL173" i="32"/>
  <c r="AM173" i="32"/>
  <c r="AN173" i="32"/>
  <c r="AO173" i="32"/>
  <c r="AP173" i="32"/>
  <c r="AQ173" i="32"/>
  <c r="AR173" i="32"/>
  <c r="AS173" i="32"/>
  <c r="AT173" i="32"/>
  <c r="AU173" i="32"/>
  <c r="AV173" i="32"/>
  <c r="AW173" i="32"/>
  <c r="AX173" i="32"/>
  <c r="AY173" i="32"/>
  <c r="AZ173" i="32"/>
  <c r="BA173" i="32"/>
  <c r="E174" i="32"/>
  <c r="F174" i="32"/>
  <c r="G174" i="32"/>
  <c r="H174" i="32"/>
  <c r="I174" i="32"/>
  <c r="J174" i="32"/>
  <c r="K174" i="32"/>
  <c r="L174" i="32"/>
  <c r="M174" i="32"/>
  <c r="N174" i="32"/>
  <c r="O174" i="32"/>
  <c r="P174" i="32"/>
  <c r="Q174" i="32"/>
  <c r="R174" i="32"/>
  <c r="S174" i="32"/>
  <c r="T174" i="32"/>
  <c r="U174" i="32"/>
  <c r="V174" i="32"/>
  <c r="W174" i="32"/>
  <c r="X174" i="32"/>
  <c r="Y174" i="32"/>
  <c r="Z174" i="32"/>
  <c r="AA174" i="32"/>
  <c r="AB174" i="32"/>
  <c r="AC174" i="32"/>
  <c r="AD174" i="32"/>
  <c r="AE174" i="32"/>
  <c r="AF174" i="32"/>
  <c r="AG174" i="32"/>
  <c r="AH174" i="32"/>
  <c r="AI174" i="32"/>
  <c r="AJ174" i="32"/>
  <c r="AK174" i="32"/>
  <c r="AL174" i="32"/>
  <c r="AM174" i="32"/>
  <c r="AN174" i="32"/>
  <c r="AO174" i="32"/>
  <c r="AP174" i="32"/>
  <c r="AQ174" i="32"/>
  <c r="AR174" i="32"/>
  <c r="AS174" i="32"/>
  <c r="AT174" i="32"/>
  <c r="AU174" i="32"/>
  <c r="AV174" i="32"/>
  <c r="AW174" i="32"/>
  <c r="AX174" i="32"/>
  <c r="AY174" i="32"/>
  <c r="AZ174" i="32"/>
  <c r="BA174" i="32"/>
  <c r="E175" i="32"/>
  <c r="F175" i="32"/>
  <c r="G175" i="32"/>
  <c r="H175" i="32"/>
  <c r="I175" i="32"/>
  <c r="J175" i="32"/>
  <c r="K175" i="32"/>
  <c r="L175" i="32"/>
  <c r="M175" i="32"/>
  <c r="N175" i="32"/>
  <c r="O175" i="32"/>
  <c r="P175" i="32"/>
  <c r="Q175" i="32"/>
  <c r="R175" i="32"/>
  <c r="S175" i="32"/>
  <c r="T175" i="32"/>
  <c r="U175" i="32"/>
  <c r="V175" i="32"/>
  <c r="W175" i="32"/>
  <c r="X175" i="32"/>
  <c r="Y175" i="32"/>
  <c r="Z175" i="32"/>
  <c r="AA175" i="32"/>
  <c r="AB175" i="32"/>
  <c r="AC175" i="32"/>
  <c r="AD175" i="32"/>
  <c r="AE175" i="32"/>
  <c r="AF175" i="32"/>
  <c r="AG175" i="32"/>
  <c r="AH175" i="32"/>
  <c r="AI175" i="32"/>
  <c r="AJ175" i="32"/>
  <c r="AK175" i="32"/>
  <c r="AL175" i="32"/>
  <c r="AM175" i="32"/>
  <c r="AN175" i="32"/>
  <c r="AO175" i="32"/>
  <c r="AP175" i="32"/>
  <c r="AQ175" i="32"/>
  <c r="AR175" i="32"/>
  <c r="AS175" i="32"/>
  <c r="AT175" i="32"/>
  <c r="AU175" i="32"/>
  <c r="AV175" i="32"/>
  <c r="AW175" i="32"/>
  <c r="AX175" i="32"/>
  <c r="AY175" i="32"/>
  <c r="AZ175" i="32"/>
  <c r="BA175" i="32"/>
  <c r="E176" i="32"/>
  <c r="F176" i="32"/>
  <c r="G176" i="32"/>
  <c r="H176" i="32"/>
  <c r="I176" i="32"/>
  <c r="J176" i="32"/>
  <c r="K176" i="32"/>
  <c r="L176" i="32"/>
  <c r="M176" i="32"/>
  <c r="N176" i="32"/>
  <c r="O176" i="32"/>
  <c r="P176" i="32"/>
  <c r="Q176" i="32"/>
  <c r="R176" i="32"/>
  <c r="S176" i="32"/>
  <c r="T176" i="32"/>
  <c r="U176" i="32"/>
  <c r="V176" i="32"/>
  <c r="W176" i="32"/>
  <c r="X176" i="32"/>
  <c r="Y176" i="32"/>
  <c r="Z176" i="32"/>
  <c r="AA176" i="32"/>
  <c r="AB176" i="32"/>
  <c r="AC176" i="32"/>
  <c r="AD176" i="32"/>
  <c r="AE176" i="32"/>
  <c r="AF176" i="32"/>
  <c r="AG176" i="32"/>
  <c r="AH176" i="32"/>
  <c r="AI176" i="32"/>
  <c r="AJ176" i="32"/>
  <c r="AK176" i="32"/>
  <c r="AL176" i="32"/>
  <c r="AM176" i="32"/>
  <c r="AN176" i="32"/>
  <c r="AO176" i="32"/>
  <c r="AP176" i="32"/>
  <c r="AQ176" i="32"/>
  <c r="AR176" i="32"/>
  <c r="AS176" i="32"/>
  <c r="AT176" i="32"/>
  <c r="AU176" i="32"/>
  <c r="AV176" i="32"/>
  <c r="AW176" i="32"/>
  <c r="AX176" i="32"/>
  <c r="AY176" i="32"/>
  <c r="AZ176" i="32"/>
  <c r="BA176" i="32"/>
  <c r="E177" i="32"/>
  <c r="F177" i="32"/>
  <c r="G177" i="32"/>
  <c r="H177" i="32"/>
  <c r="I177" i="32"/>
  <c r="J177" i="32"/>
  <c r="K177" i="32"/>
  <c r="L177" i="32"/>
  <c r="M177" i="32"/>
  <c r="N177" i="32"/>
  <c r="O177" i="32"/>
  <c r="P177" i="32"/>
  <c r="Q177" i="32"/>
  <c r="R177" i="32"/>
  <c r="S177" i="32"/>
  <c r="T177" i="32"/>
  <c r="U177" i="32"/>
  <c r="V177" i="32"/>
  <c r="W177" i="32"/>
  <c r="X177" i="32"/>
  <c r="Y177" i="32"/>
  <c r="Z177" i="32"/>
  <c r="AA177" i="32"/>
  <c r="AB177" i="32"/>
  <c r="AC177" i="32"/>
  <c r="AD177" i="32"/>
  <c r="AE177" i="32"/>
  <c r="AF177" i="32"/>
  <c r="AG177" i="32"/>
  <c r="AH177" i="32"/>
  <c r="AI177" i="32"/>
  <c r="AJ177" i="32"/>
  <c r="AK177" i="32"/>
  <c r="AL177" i="32"/>
  <c r="AM177" i="32"/>
  <c r="AN177" i="32"/>
  <c r="AO177" i="32"/>
  <c r="AP177" i="32"/>
  <c r="AQ177" i="32"/>
  <c r="AR177" i="32"/>
  <c r="AS177" i="32"/>
  <c r="AT177" i="32"/>
  <c r="AU177" i="32"/>
  <c r="AV177" i="32"/>
  <c r="AW177" i="32"/>
  <c r="AX177" i="32"/>
  <c r="AY177" i="32"/>
  <c r="AZ177" i="32"/>
  <c r="BA177" i="32"/>
  <c r="E178" i="32"/>
  <c r="F178" i="32"/>
  <c r="G178" i="32"/>
  <c r="H178" i="32"/>
  <c r="I178" i="32"/>
  <c r="J178" i="32"/>
  <c r="K178" i="32"/>
  <c r="L178" i="32"/>
  <c r="M178" i="32"/>
  <c r="N178" i="32"/>
  <c r="O178" i="32"/>
  <c r="P178" i="32"/>
  <c r="Q178" i="32"/>
  <c r="R178" i="32"/>
  <c r="S178" i="32"/>
  <c r="T178" i="32"/>
  <c r="U178" i="32"/>
  <c r="V178" i="32"/>
  <c r="W178" i="32"/>
  <c r="X178" i="32"/>
  <c r="Y178" i="32"/>
  <c r="Z178" i="32"/>
  <c r="AA178" i="32"/>
  <c r="AB178" i="32"/>
  <c r="AC178" i="32"/>
  <c r="AD178" i="32"/>
  <c r="AE178" i="32"/>
  <c r="AF178" i="32"/>
  <c r="AG178" i="32"/>
  <c r="AH178" i="32"/>
  <c r="AI178" i="32"/>
  <c r="AJ178" i="32"/>
  <c r="AK178" i="32"/>
  <c r="AL178" i="32"/>
  <c r="AM178" i="32"/>
  <c r="AN178" i="32"/>
  <c r="AO178" i="32"/>
  <c r="AP178" i="32"/>
  <c r="AQ178" i="32"/>
  <c r="AR178" i="32"/>
  <c r="AS178" i="32"/>
  <c r="AT178" i="32"/>
  <c r="AU178" i="32"/>
  <c r="AV178" i="32"/>
  <c r="AW178" i="32"/>
  <c r="AX178" i="32"/>
  <c r="AY178" i="32"/>
  <c r="AZ178" i="32"/>
  <c r="BA178" i="32"/>
  <c r="E179" i="32"/>
  <c r="F179" i="32"/>
  <c r="G179" i="32"/>
  <c r="H179" i="32"/>
  <c r="I179" i="32"/>
  <c r="J179" i="32"/>
  <c r="K179" i="32"/>
  <c r="L179" i="32"/>
  <c r="M179" i="32"/>
  <c r="N179" i="32"/>
  <c r="O179" i="32"/>
  <c r="P179" i="32"/>
  <c r="Q179" i="32"/>
  <c r="R179" i="32"/>
  <c r="S179" i="32"/>
  <c r="T179" i="32"/>
  <c r="U179" i="32"/>
  <c r="V179" i="32"/>
  <c r="W179" i="32"/>
  <c r="X179" i="32"/>
  <c r="Y179" i="32"/>
  <c r="Z179" i="32"/>
  <c r="AA179" i="32"/>
  <c r="AB179" i="32"/>
  <c r="AC179" i="32"/>
  <c r="AD179" i="32"/>
  <c r="AE179" i="32"/>
  <c r="AF179" i="32"/>
  <c r="AG179" i="32"/>
  <c r="AH179" i="32"/>
  <c r="AI179" i="32"/>
  <c r="AJ179" i="32"/>
  <c r="AK179" i="32"/>
  <c r="AL179" i="32"/>
  <c r="AM179" i="32"/>
  <c r="AN179" i="32"/>
  <c r="AO179" i="32"/>
  <c r="AP179" i="32"/>
  <c r="AQ179" i="32"/>
  <c r="AR179" i="32"/>
  <c r="AS179" i="32"/>
  <c r="AT179" i="32"/>
  <c r="AU179" i="32"/>
  <c r="AV179" i="32"/>
  <c r="AW179" i="32"/>
  <c r="AX179" i="32"/>
  <c r="AY179" i="32"/>
  <c r="AZ179" i="32"/>
  <c r="BA179" i="32"/>
  <c r="E180" i="32"/>
  <c r="F180" i="32"/>
  <c r="G180" i="32"/>
  <c r="H180" i="32"/>
  <c r="I180" i="32"/>
  <c r="J180" i="32"/>
  <c r="K180" i="32"/>
  <c r="L180" i="32"/>
  <c r="M180" i="32"/>
  <c r="N180" i="32"/>
  <c r="O180" i="32"/>
  <c r="P180" i="32"/>
  <c r="Q180" i="32"/>
  <c r="R180" i="32"/>
  <c r="S180" i="32"/>
  <c r="T180" i="32"/>
  <c r="U180" i="32"/>
  <c r="V180" i="32"/>
  <c r="W180" i="32"/>
  <c r="X180" i="32"/>
  <c r="Y180" i="32"/>
  <c r="Z180" i="32"/>
  <c r="AA180" i="32"/>
  <c r="AB180" i="32"/>
  <c r="AC180" i="32"/>
  <c r="AD180" i="32"/>
  <c r="AE180" i="32"/>
  <c r="AF180" i="32"/>
  <c r="AG180" i="32"/>
  <c r="AH180" i="32"/>
  <c r="AI180" i="32"/>
  <c r="AJ180" i="32"/>
  <c r="AK180" i="32"/>
  <c r="AL180" i="32"/>
  <c r="AM180" i="32"/>
  <c r="AN180" i="32"/>
  <c r="AO180" i="32"/>
  <c r="AP180" i="32"/>
  <c r="AQ180" i="32"/>
  <c r="AR180" i="32"/>
  <c r="AS180" i="32"/>
  <c r="AT180" i="32"/>
  <c r="AU180" i="32"/>
  <c r="AV180" i="32"/>
  <c r="AW180" i="32"/>
  <c r="AX180" i="32"/>
  <c r="AY180" i="32"/>
  <c r="AZ180" i="32"/>
  <c r="BA180" i="32"/>
  <c r="E181" i="32"/>
  <c r="F181" i="32"/>
  <c r="G181" i="32"/>
  <c r="H181" i="32"/>
  <c r="I181" i="32"/>
  <c r="J181" i="32"/>
  <c r="K181" i="32"/>
  <c r="L181" i="32"/>
  <c r="M181" i="32"/>
  <c r="N181" i="32"/>
  <c r="O181" i="32"/>
  <c r="P181" i="32"/>
  <c r="Q181" i="32"/>
  <c r="R181" i="32"/>
  <c r="S181" i="32"/>
  <c r="T181" i="32"/>
  <c r="U181" i="32"/>
  <c r="V181" i="32"/>
  <c r="W181" i="32"/>
  <c r="X181" i="32"/>
  <c r="Y181" i="32"/>
  <c r="Z181" i="32"/>
  <c r="AA181" i="32"/>
  <c r="AB181" i="32"/>
  <c r="AC181" i="32"/>
  <c r="AD181" i="32"/>
  <c r="AE181" i="32"/>
  <c r="AF181" i="32"/>
  <c r="AG181" i="32"/>
  <c r="AH181" i="32"/>
  <c r="AI181" i="32"/>
  <c r="AJ181" i="32"/>
  <c r="AK181" i="32"/>
  <c r="AL181" i="32"/>
  <c r="AM181" i="32"/>
  <c r="AN181" i="32"/>
  <c r="AO181" i="32"/>
  <c r="AP181" i="32"/>
  <c r="AQ181" i="32"/>
  <c r="AR181" i="32"/>
  <c r="AS181" i="32"/>
  <c r="AT181" i="32"/>
  <c r="AU181" i="32"/>
  <c r="AV181" i="32"/>
  <c r="AW181" i="32"/>
  <c r="AX181" i="32"/>
  <c r="AY181" i="32"/>
  <c r="AZ181" i="32"/>
  <c r="BA181" i="32"/>
  <c r="E182" i="32"/>
  <c r="F182" i="32"/>
  <c r="G182" i="32"/>
  <c r="H182" i="32"/>
  <c r="I182" i="32"/>
  <c r="J182" i="32"/>
  <c r="K182" i="32"/>
  <c r="L182" i="32"/>
  <c r="M182" i="32"/>
  <c r="N182" i="32"/>
  <c r="O182" i="32"/>
  <c r="P182" i="32"/>
  <c r="Q182" i="32"/>
  <c r="R182" i="32"/>
  <c r="S182" i="32"/>
  <c r="T182" i="32"/>
  <c r="U182" i="32"/>
  <c r="V182" i="32"/>
  <c r="W182" i="32"/>
  <c r="X182" i="32"/>
  <c r="Y182" i="32"/>
  <c r="Z182" i="32"/>
  <c r="AA182" i="32"/>
  <c r="AB182" i="32"/>
  <c r="AC182" i="32"/>
  <c r="AD182" i="32"/>
  <c r="AE182" i="32"/>
  <c r="AF182" i="32"/>
  <c r="AG182" i="32"/>
  <c r="AH182" i="32"/>
  <c r="AI182" i="32"/>
  <c r="AJ182" i="32"/>
  <c r="AK182" i="32"/>
  <c r="AL182" i="32"/>
  <c r="AM182" i="32"/>
  <c r="AN182" i="32"/>
  <c r="AO182" i="32"/>
  <c r="AP182" i="32"/>
  <c r="AQ182" i="32"/>
  <c r="AR182" i="32"/>
  <c r="AS182" i="32"/>
  <c r="AT182" i="32"/>
  <c r="AU182" i="32"/>
  <c r="AV182" i="32"/>
  <c r="AW182" i="32"/>
  <c r="AX182" i="32"/>
  <c r="AY182" i="32"/>
  <c r="AZ182" i="32"/>
  <c r="BA182" i="32"/>
  <c r="E183" i="32"/>
  <c r="F183" i="32"/>
  <c r="G183" i="32"/>
  <c r="H183" i="32"/>
  <c r="I183" i="32"/>
  <c r="J183" i="32"/>
  <c r="K183" i="32"/>
  <c r="L183" i="32"/>
  <c r="M183" i="32"/>
  <c r="N183" i="32"/>
  <c r="O183" i="32"/>
  <c r="P183" i="32"/>
  <c r="Q183" i="32"/>
  <c r="R183" i="32"/>
  <c r="S183" i="32"/>
  <c r="T183" i="32"/>
  <c r="U183" i="32"/>
  <c r="V183" i="32"/>
  <c r="W183" i="32"/>
  <c r="X183" i="32"/>
  <c r="Y183" i="32"/>
  <c r="Z183" i="32"/>
  <c r="AA183" i="32"/>
  <c r="AB183" i="32"/>
  <c r="AC183" i="32"/>
  <c r="AD183" i="32"/>
  <c r="AE183" i="32"/>
  <c r="AF183" i="32"/>
  <c r="AG183" i="32"/>
  <c r="AH183" i="32"/>
  <c r="AI183" i="32"/>
  <c r="AJ183" i="32"/>
  <c r="AK183" i="32"/>
  <c r="AL183" i="32"/>
  <c r="AM183" i="32"/>
  <c r="AN183" i="32"/>
  <c r="AO183" i="32"/>
  <c r="AP183" i="32"/>
  <c r="AQ183" i="32"/>
  <c r="AR183" i="32"/>
  <c r="AS183" i="32"/>
  <c r="AT183" i="32"/>
  <c r="AU183" i="32"/>
  <c r="AV183" i="32"/>
  <c r="AW183" i="32"/>
  <c r="AX183" i="32"/>
  <c r="AY183" i="32"/>
  <c r="AZ183" i="32"/>
  <c r="BA183" i="32"/>
  <c r="E184" i="32"/>
  <c r="F184" i="32"/>
  <c r="G184" i="32"/>
  <c r="H184" i="32"/>
  <c r="I184" i="32"/>
  <c r="J184" i="32"/>
  <c r="K184" i="32"/>
  <c r="L184" i="32"/>
  <c r="M184" i="32"/>
  <c r="N184" i="32"/>
  <c r="O184" i="32"/>
  <c r="P184" i="32"/>
  <c r="Q184" i="32"/>
  <c r="R184" i="32"/>
  <c r="S184" i="32"/>
  <c r="T184" i="32"/>
  <c r="U184" i="32"/>
  <c r="V184" i="32"/>
  <c r="W184" i="32"/>
  <c r="X184" i="32"/>
  <c r="Y184" i="32"/>
  <c r="Z184" i="32"/>
  <c r="AA184" i="32"/>
  <c r="AB184" i="32"/>
  <c r="AC184" i="32"/>
  <c r="AD184" i="32"/>
  <c r="AE184" i="32"/>
  <c r="AF184" i="32"/>
  <c r="AG184" i="32"/>
  <c r="AH184" i="32"/>
  <c r="AI184" i="32"/>
  <c r="AJ184" i="32"/>
  <c r="AK184" i="32"/>
  <c r="AL184" i="32"/>
  <c r="AM184" i="32"/>
  <c r="AN184" i="32"/>
  <c r="AO184" i="32"/>
  <c r="AP184" i="32"/>
  <c r="AQ184" i="32"/>
  <c r="AR184" i="32"/>
  <c r="AS184" i="32"/>
  <c r="AT184" i="32"/>
  <c r="AU184" i="32"/>
  <c r="AV184" i="32"/>
  <c r="AW184" i="32"/>
  <c r="AX184" i="32"/>
  <c r="AY184" i="32"/>
  <c r="AZ184" i="32"/>
  <c r="BA184" i="32"/>
  <c r="E185" i="32"/>
  <c r="F185" i="32"/>
  <c r="G185" i="32"/>
  <c r="H185" i="32"/>
  <c r="I185" i="32"/>
  <c r="J185" i="32"/>
  <c r="K185" i="32"/>
  <c r="L185" i="32"/>
  <c r="M185" i="32"/>
  <c r="N185" i="32"/>
  <c r="O185" i="32"/>
  <c r="P185" i="32"/>
  <c r="Q185" i="32"/>
  <c r="R185" i="32"/>
  <c r="S185" i="32"/>
  <c r="T185" i="32"/>
  <c r="U185" i="32"/>
  <c r="V185" i="32"/>
  <c r="W185" i="32"/>
  <c r="X185" i="32"/>
  <c r="Y185" i="32"/>
  <c r="Z185" i="32"/>
  <c r="AA185" i="32"/>
  <c r="AB185" i="32"/>
  <c r="AC185" i="32"/>
  <c r="AD185" i="32"/>
  <c r="AE185" i="32"/>
  <c r="AF185" i="32"/>
  <c r="AG185" i="32"/>
  <c r="AH185" i="32"/>
  <c r="AI185" i="32"/>
  <c r="AJ185" i="32"/>
  <c r="AK185" i="32"/>
  <c r="AL185" i="32"/>
  <c r="AM185" i="32"/>
  <c r="AN185" i="32"/>
  <c r="AO185" i="32"/>
  <c r="AP185" i="32"/>
  <c r="AQ185" i="32"/>
  <c r="AR185" i="32"/>
  <c r="AS185" i="32"/>
  <c r="AT185" i="32"/>
  <c r="AU185" i="32"/>
  <c r="AV185" i="32"/>
  <c r="AW185" i="32"/>
  <c r="AX185" i="32"/>
  <c r="AY185" i="32"/>
  <c r="AZ185" i="32"/>
  <c r="BA185" i="32"/>
  <c r="E186" i="32"/>
  <c r="F186" i="32"/>
  <c r="G186" i="32"/>
  <c r="H186" i="32"/>
  <c r="I186" i="32"/>
  <c r="J186" i="32"/>
  <c r="K186" i="32"/>
  <c r="L186" i="32"/>
  <c r="M186" i="32"/>
  <c r="N186" i="32"/>
  <c r="O186" i="32"/>
  <c r="P186" i="32"/>
  <c r="Q186" i="32"/>
  <c r="R186" i="32"/>
  <c r="S186" i="32"/>
  <c r="T186" i="32"/>
  <c r="U186" i="32"/>
  <c r="V186" i="32"/>
  <c r="W186" i="32"/>
  <c r="X186" i="32"/>
  <c r="Y186" i="32"/>
  <c r="Z186" i="32"/>
  <c r="AA186" i="32"/>
  <c r="AB186" i="32"/>
  <c r="AC186" i="32"/>
  <c r="AD186" i="32"/>
  <c r="AE186" i="32"/>
  <c r="AF186" i="32"/>
  <c r="AG186" i="32"/>
  <c r="AH186" i="32"/>
  <c r="AI186" i="32"/>
  <c r="AJ186" i="32"/>
  <c r="AK186" i="32"/>
  <c r="AL186" i="32"/>
  <c r="AM186" i="32"/>
  <c r="AN186" i="32"/>
  <c r="AO186" i="32"/>
  <c r="AP186" i="32"/>
  <c r="AQ186" i="32"/>
  <c r="AR186" i="32"/>
  <c r="AS186" i="32"/>
  <c r="AT186" i="32"/>
  <c r="AU186" i="32"/>
  <c r="AV186" i="32"/>
  <c r="AW186" i="32"/>
  <c r="AX186" i="32"/>
  <c r="AY186" i="32"/>
  <c r="AZ186" i="32"/>
  <c r="BA186" i="32"/>
  <c r="E187" i="32"/>
  <c r="F187" i="32"/>
  <c r="G187" i="32"/>
  <c r="H187" i="32"/>
  <c r="I187" i="32"/>
  <c r="J187" i="32"/>
  <c r="K187" i="32"/>
  <c r="L187" i="32"/>
  <c r="M187" i="32"/>
  <c r="N187" i="32"/>
  <c r="O187" i="32"/>
  <c r="P187" i="32"/>
  <c r="Q187" i="32"/>
  <c r="R187" i="32"/>
  <c r="S187" i="32"/>
  <c r="T187" i="32"/>
  <c r="U187" i="32"/>
  <c r="V187" i="32"/>
  <c r="W187" i="32"/>
  <c r="X187" i="32"/>
  <c r="Y187" i="32"/>
  <c r="Z187" i="32"/>
  <c r="AA187" i="32"/>
  <c r="AB187" i="32"/>
  <c r="AC187" i="32"/>
  <c r="AD187" i="32"/>
  <c r="AE187" i="32"/>
  <c r="AF187" i="32"/>
  <c r="AG187" i="32"/>
  <c r="AH187" i="32"/>
  <c r="AI187" i="32"/>
  <c r="AJ187" i="32"/>
  <c r="AK187" i="32"/>
  <c r="AL187" i="32"/>
  <c r="AM187" i="32"/>
  <c r="AN187" i="32"/>
  <c r="AO187" i="32"/>
  <c r="AP187" i="32"/>
  <c r="AQ187" i="32"/>
  <c r="AR187" i="32"/>
  <c r="AS187" i="32"/>
  <c r="AT187" i="32"/>
  <c r="AU187" i="32"/>
  <c r="AV187" i="32"/>
  <c r="AW187" i="32"/>
  <c r="AX187" i="32"/>
  <c r="AY187" i="32"/>
  <c r="AZ187" i="32"/>
  <c r="BA187" i="32"/>
  <c r="E188" i="32"/>
  <c r="F188" i="32"/>
  <c r="G188" i="32"/>
  <c r="H188" i="32"/>
  <c r="I188" i="32"/>
  <c r="J188" i="32"/>
  <c r="K188" i="32"/>
  <c r="L188" i="32"/>
  <c r="M188" i="32"/>
  <c r="N188" i="32"/>
  <c r="O188" i="32"/>
  <c r="P188" i="32"/>
  <c r="Q188" i="32"/>
  <c r="R188" i="32"/>
  <c r="S188" i="32"/>
  <c r="T188" i="32"/>
  <c r="U188" i="32"/>
  <c r="V188" i="32"/>
  <c r="W188" i="32"/>
  <c r="X188" i="32"/>
  <c r="Y188" i="32"/>
  <c r="Z188" i="32"/>
  <c r="AA188" i="32"/>
  <c r="AB188" i="32"/>
  <c r="AC188" i="32"/>
  <c r="AD188" i="32"/>
  <c r="AE188" i="32"/>
  <c r="AF188" i="32"/>
  <c r="AG188" i="32"/>
  <c r="AH188" i="32"/>
  <c r="AI188" i="32"/>
  <c r="AJ188" i="32"/>
  <c r="AK188" i="32"/>
  <c r="AL188" i="32"/>
  <c r="AM188" i="32"/>
  <c r="AN188" i="32"/>
  <c r="AO188" i="32"/>
  <c r="AP188" i="32"/>
  <c r="AQ188" i="32"/>
  <c r="AR188" i="32"/>
  <c r="AS188" i="32"/>
  <c r="AT188" i="32"/>
  <c r="AU188" i="32"/>
  <c r="AV188" i="32"/>
  <c r="AW188" i="32"/>
  <c r="AX188" i="32"/>
  <c r="AY188" i="32"/>
  <c r="AZ188" i="32"/>
  <c r="BA188" i="32"/>
  <c r="E189" i="32"/>
  <c r="F189" i="32"/>
  <c r="G189" i="32"/>
  <c r="H189" i="32"/>
  <c r="I189" i="32"/>
  <c r="J189" i="32"/>
  <c r="K189" i="32"/>
  <c r="L189" i="32"/>
  <c r="M189" i="32"/>
  <c r="N189" i="32"/>
  <c r="O189" i="32"/>
  <c r="P189" i="32"/>
  <c r="Q189" i="32"/>
  <c r="R189" i="32"/>
  <c r="S189" i="32"/>
  <c r="T189" i="32"/>
  <c r="U189" i="32"/>
  <c r="V189" i="32"/>
  <c r="W189" i="32"/>
  <c r="X189" i="32"/>
  <c r="Y189" i="32"/>
  <c r="Z189" i="32"/>
  <c r="AA189" i="32"/>
  <c r="AB189" i="32"/>
  <c r="AC189" i="32"/>
  <c r="AD189" i="32"/>
  <c r="AE189" i="32"/>
  <c r="AF189" i="32"/>
  <c r="AG189" i="32"/>
  <c r="AH189" i="32"/>
  <c r="AI189" i="32"/>
  <c r="AJ189" i="32"/>
  <c r="AK189" i="32"/>
  <c r="AL189" i="32"/>
  <c r="AM189" i="32"/>
  <c r="AN189" i="32"/>
  <c r="AO189" i="32"/>
  <c r="AP189" i="32"/>
  <c r="AQ189" i="32"/>
  <c r="AR189" i="32"/>
  <c r="AS189" i="32"/>
  <c r="AT189" i="32"/>
  <c r="AU189" i="32"/>
  <c r="AV189" i="32"/>
  <c r="AW189" i="32"/>
  <c r="AX189" i="32"/>
  <c r="AY189" i="32"/>
  <c r="AZ189" i="32"/>
  <c r="BA189" i="32"/>
  <c r="E190" i="32"/>
  <c r="F190" i="32"/>
  <c r="G190" i="32"/>
  <c r="H190" i="32"/>
  <c r="I190" i="32"/>
  <c r="J190" i="32"/>
  <c r="K190" i="32"/>
  <c r="L190" i="32"/>
  <c r="M190" i="32"/>
  <c r="N190" i="32"/>
  <c r="O190" i="32"/>
  <c r="P190" i="32"/>
  <c r="Q190" i="32"/>
  <c r="R190" i="32"/>
  <c r="S190" i="32"/>
  <c r="T190" i="32"/>
  <c r="U190" i="32"/>
  <c r="V190" i="32"/>
  <c r="W190" i="32"/>
  <c r="X190" i="32"/>
  <c r="Y190" i="32"/>
  <c r="Z190" i="32"/>
  <c r="AA190" i="32"/>
  <c r="AB190" i="32"/>
  <c r="AC190" i="32"/>
  <c r="AD190" i="32"/>
  <c r="AE190" i="32"/>
  <c r="AF190" i="32"/>
  <c r="AG190" i="32"/>
  <c r="AH190" i="32"/>
  <c r="AI190" i="32"/>
  <c r="AJ190" i="32"/>
  <c r="AK190" i="32"/>
  <c r="AL190" i="32"/>
  <c r="AM190" i="32"/>
  <c r="AN190" i="32"/>
  <c r="AO190" i="32"/>
  <c r="AP190" i="32"/>
  <c r="AQ190" i="32"/>
  <c r="AR190" i="32"/>
  <c r="AS190" i="32"/>
  <c r="AT190" i="32"/>
  <c r="AU190" i="32"/>
  <c r="AV190" i="32"/>
  <c r="AW190" i="32"/>
  <c r="AX190" i="32"/>
  <c r="AY190" i="32"/>
  <c r="AZ190" i="32"/>
  <c r="BA190" i="32"/>
  <c r="E191" i="32"/>
  <c r="F191" i="32"/>
  <c r="G191" i="32"/>
  <c r="H191" i="32"/>
  <c r="I191" i="32"/>
  <c r="J191" i="32"/>
  <c r="K191" i="32"/>
  <c r="L191" i="32"/>
  <c r="M191" i="32"/>
  <c r="N191" i="32"/>
  <c r="O191" i="32"/>
  <c r="P191" i="32"/>
  <c r="Q191" i="32"/>
  <c r="R191" i="32"/>
  <c r="S191" i="32"/>
  <c r="T191" i="32"/>
  <c r="U191" i="32"/>
  <c r="V191" i="32"/>
  <c r="W191" i="32"/>
  <c r="X191" i="32"/>
  <c r="Y191" i="32"/>
  <c r="Z191" i="32"/>
  <c r="AA191" i="32"/>
  <c r="AB191" i="32"/>
  <c r="AC191" i="32"/>
  <c r="AD191" i="32"/>
  <c r="AE191" i="32"/>
  <c r="AF191" i="32"/>
  <c r="AG191" i="32"/>
  <c r="AH191" i="32"/>
  <c r="AI191" i="32"/>
  <c r="AJ191" i="32"/>
  <c r="AK191" i="32"/>
  <c r="AL191" i="32"/>
  <c r="AM191" i="32"/>
  <c r="AN191" i="32"/>
  <c r="AO191" i="32"/>
  <c r="AP191" i="32"/>
  <c r="AQ191" i="32"/>
  <c r="AR191" i="32"/>
  <c r="AS191" i="32"/>
  <c r="AT191" i="32"/>
  <c r="AU191" i="32"/>
  <c r="AV191" i="32"/>
  <c r="AW191" i="32"/>
  <c r="AX191" i="32"/>
  <c r="AY191" i="32"/>
  <c r="AZ191" i="32"/>
  <c r="BA191" i="32"/>
  <c r="E192" i="32"/>
  <c r="F192" i="32"/>
  <c r="G192" i="32"/>
  <c r="H192" i="32"/>
  <c r="I192" i="32"/>
  <c r="J192" i="32"/>
  <c r="K192" i="32"/>
  <c r="L192" i="32"/>
  <c r="M192" i="32"/>
  <c r="N192" i="32"/>
  <c r="O192" i="32"/>
  <c r="P192" i="32"/>
  <c r="Q192" i="32"/>
  <c r="R192" i="32"/>
  <c r="S192" i="32"/>
  <c r="T192" i="32"/>
  <c r="U192" i="32"/>
  <c r="V192" i="32"/>
  <c r="W192" i="32"/>
  <c r="X192" i="32"/>
  <c r="Y192" i="32"/>
  <c r="Z192" i="32"/>
  <c r="AA192" i="32"/>
  <c r="AB192" i="32"/>
  <c r="AC192" i="32"/>
  <c r="AD192" i="32"/>
  <c r="AE192" i="32"/>
  <c r="AF192" i="32"/>
  <c r="AG192" i="32"/>
  <c r="AH192" i="32"/>
  <c r="AI192" i="32"/>
  <c r="AJ192" i="32"/>
  <c r="AK192" i="32"/>
  <c r="AL192" i="32"/>
  <c r="AM192" i="32"/>
  <c r="AN192" i="32"/>
  <c r="AO192" i="32"/>
  <c r="AP192" i="32"/>
  <c r="AQ192" i="32"/>
  <c r="AR192" i="32"/>
  <c r="AS192" i="32"/>
  <c r="AT192" i="32"/>
  <c r="AU192" i="32"/>
  <c r="AV192" i="32"/>
  <c r="AW192" i="32"/>
  <c r="AX192" i="32"/>
  <c r="AY192" i="32"/>
  <c r="AZ192" i="32"/>
  <c r="BA192" i="32"/>
  <c r="E193" i="32"/>
  <c r="F193" i="32"/>
  <c r="G193" i="32"/>
  <c r="H193" i="32"/>
  <c r="I193" i="32"/>
  <c r="J193" i="32"/>
  <c r="K193" i="32"/>
  <c r="L193" i="32"/>
  <c r="M193" i="32"/>
  <c r="N193" i="32"/>
  <c r="O193" i="32"/>
  <c r="P193" i="32"/>
  <c r="Q193" i="32"/>
  <c r="R193" i="32"/>
  <c r="S193" i="32"/>
  <c r="T193" i="32"/>
  <c r="U193" i="32"/>
  <c r="V193" i="32"/>
  <c r="W193" i="32"/>
  <c r="X193" i="32"/>
  <c r="Y193" i="32"/>
  <c r="Z193" i="32"/>
  <c r="AA193" i="32"/>
  <c r="AB193" i="32"/>
  <c r="AC193" i="32"/>
  <c r="AD193" i="32"/>
  <c r="AE193" i="32"/>
  <c r="AF193" i="32"/>
  <c r="AG193" i="32"/>
  <c r="AH193" i="32"/>
  <c r="AI193" i="32"/>
  <c r="AJ193" i="32"/>
  <c r="AK193" i="32"/>
  <c r="AL193" i="32"/>
  <c r="AM193" i="32"/>
  <c r="AN193" i="32"/>
  <c r="AO193" i="32"/>
  <c r="AP193" i="32"/>
  <c r="AQ193" i="32"/>
  <c r="AR193" i="32"/>
  <c r="AS193" i="32"/>
  <c r="AT193" i="32"/>
  <c r="AU193" i="32"/>
  <c r="AV193" i="32"/>
  <c r="AW193" i="32"/>
  <c r="AX193" i="32"/>
  <c r="AY193" i="32"/>
  <c r="AZ193" i="32"/>
  <c r="BA193" i="32"/>
  <c r="E194" i="32"/>
  <c r="F194" i="32"/>
  <c r="G194" i="32"/>
  <c r="H194" i="32"/>
  <c r="I194" i="32"/>
  <c r="J194" i="32"/>
  <c r="K194" i="32"/>
  <c r="L194" i="32"/>
  <c r="M194" i="32"/>
  <c r="N194" i="32"/>
  <c r="O194" i="32"/>
  <c r="P194" i="32"/>
  <c r="Q194" i="32"/>
  <c r="R194" i="32"/>
  <c r="S194" i="32"/>
  <c r="T194" i="32"/>
  <c r="U194" i="32"/>
  <c r="V194" i="32"/>
  <c r="W194" i="32"/>
  <c r="X194" i="32"/>
  <c r="Y194" i="32"/>
  <c r="Z194" i="32"/>
  <c r="AA194" i="32"/>
  <c r="AB194" i="32"/>
  <c r="AC194" i="32"/>
  <c r="AD194" i="32"/>
  <c r="AE194" i="32"/>
  <c r="AF194" i="32"/>
  <c r="AG194" i="32"/>
  <c r="AH194" i="32"/>
  <c r="AI194" i="32"/>
  <c r="AJ194" i="32"/>
  <c r="AK194" i="32"/>
  <c r="AL194" i="32"/>
  <c r="AM194" i="32"/>
  <c r="AN194" i="32"/>
  <c r="AO194" i="32"/>
  <c r="AP194" i="32"/>
  <c r="AQ194" i="32"/>
  <c r="AR194" i="32"/>
  <c r="AS194" i="32"/>
  <c r="AT194" i="32"/>
  <c r="AU194" i="32"/>
  <c r="AV194" i="32"/>
  <c r="AW194" i="32"/>
  <c r="AX194" i="32"/>
  <c r="AY194" i="32"/>
  <c r="AZ194" i="32"/>
  <c r="BA194" i="32"/>
  <c r="E195" i="32"/>
  <c r="F195" i="32"/>
  <c r="G195" i="32"/>
  <c r="H195" i="32"/>
  <c r="I195" i="32"/>
  <c r="J195" i="32"/>
  <c r="K195" i="32"/>
  <c r="L195" i="32"/>
  <c r="M195" i="32"/>
  <c r="N195" i="32"/>
  <c r="O195" i="32"/>
  <c r="P195" i="32"/>
  <c r="Q195" i="32"/>
  <c r="R195" i="32"/>
  <c r="S195" i="32"/>
  <c r="T195" i="32"/>
  <c r="U195" i="32"/>
  <c r="V195" i="32"/>
  <c r="W195" i="32"/>
  <c r="X195" i="32"/>
  <c r="Y195" i="32"/>
  <c r="Z195" i="32"/>
  <c r="AA195" i="32"/>
  <c r="AB195" i="32"/>
  <c r="AC195" i="32"/>
  <c r="AD195" i="32"/>
  <c r="AE195" i="32"/>
  <c r="AF195" i="32"/>
  <c r="AG195" i="32"/>
  <c r="AH195" i="32"/>
  <c r="AI195" i="32"/>
  <c r="AJ195" i="32"/>
  <c r="AK195" i="32"/>
  <c r="AL195" i="32"/>
  <c r="AM195" i="32"/>
  <c r="AN195" i="32"/>
  <c r="AO195" i="32"/>
  <c r="AP195" i="32"/>
  <c r="AQ195" i="32"/>
  <c r="AR195" i="32"/>
  <c r="AS195" i="32"/>
  <c r="AT195" i="32"/>
  <c r="AU195" i="32"/>
  <c r="AV195" i="32"/>
  <c r="AW195" i="32"/>
  <c r="AX195" i="32"/>
  <c r="AY195" i="32"/>
  <c r="AZ195" i="32"/>
  <c r="BA195" i="32"/>
  <c r="E196" i="32"/>
  <c r="F196" i="32"/>
  <c r="G196" i="32"/>
  <c r="H196" i="32"/>
  <c r="I196" i="32"/>
  <c r="J196" i="32"/>
  <c r="K196" i="32"/>
  <c r="L196" i="32"/>
  <c r="M196" i="32"/>
  <c r="N196" i="32"/>
  <c r="O196" i="32"/>
  <c r="P196" i="32"/>
  <c r="Q196" i="32"/>
  <c r="R196" i="32"/>
  <c r="S196" i="32"/>
  <c r="T196" i="32"/>
  <c r="U196" i="32"/>
  <c r="V196" i="32"/>
  <c r="W196" i="32"/>
  <c r="X196" i="32"/>
  <c r="Y196" i="32"/>
  <c r="Z196" i="32"/>
  <c r="AA196" i="32"/>
  <c r="AB196" i="32"/>
  <c r="AC196" i="32"/>
  <c r="AD196" i="32"/>
  <c r="AE196" i="32"/>
  <c r="AF196" i="32"/>
  <c r="AG196" i="32"/>
  <c r="AH196" i="32"/>
  <c r="AI196" i="32"/>
  <c r="AJ196" i="32"/>
  <c r="AK196" i="32"/>
  <c r="AL196" i="32"/>
  <c r="AM196" i="32"/>
  <c r="AN196" i="32"/>
  <c r="AO196" i="32"/>
  <c r="AP196" i="32"/>
  <c r="AQ196" i="32"/>
  <c r="AR196" i="32"/>
  <c r="AS196" i="32"/>
  <c r="AT196" i="32"/>
  <c r="AU196" i="32"/>
  <c r="AV196" i="32"/>
  <c r="AW196" i="32"/>
  <c r="AX196" i="32"/>
  <c r="AY196" i="32"/>
  <c r="AZ196" i="32"/>
  <c r="BA196" i="32"/>
  <c r="E197" i="32"/>
  <c r="F197" i="32"/>
  <c r="G197" i="32"/>
  <c r="H197" i="32"/>
  <c r="I197" i="32"/>
  <c r="J197" i="32"/>
  <c r="K197" i="32"/>
  <c r="L197" i="32"/>
  <c r="M197" i="32"/>
  <c r="N197" i="32"/>
  <c r="O197" i="32"/>
  <c r="P197" i="32"/>
  <c r="Q197" i="32"/>
  <c r="R197" i="32"/>
  <c r="S197" i="32"/>
  <c r="T197" i="32"/>
  <c r="U197" i="32"/>
  <c r="V197" i="32"/>
  <c r="W197" i="32"/>
  <c r="X197" i="32"/>
  <c r="Y197" i="32"/>
  <c r="Z197" i="32"/>
  <c r="AA197" i="32"/>
  <c r="AB197" i="32"/>
  <c r="AC197" i="32"/>
  <c r="AD197" i="32"/>
  <c r="AE197" i="32"/>
  <c r="AF197" i="32"/>
  <c r="AG197" i="32"/>
  <c r="AH197" i="32"/>
  <c r="AI197" i="32"/>
  <c r="AJ197" i="32"/>
  <c r="AK197" i="32"/>
  <c r="AL197" i="32"/>
  <c r="AM197" i="32"/>
  <c r="AN197" i="32"/>
  <c r="AO197" i="32"/>
  <c r="AP197" i="32"/>
  <c r="AQ197" i="32"/>
  <c r="AR197" i="32"/>
  <c r="AS197" i="32"/>
  <c r="AT197" i="32"/>
  <c r="AU197" i="32"/>
  <c r="AV197" i="32"/>
  <c r="AW197" i="32"/>
  <c r="AX197" i="32"/>
  <c r="AY197" i="32"/>
  <c r="AZ197" i="32"/>
  <c r="BA197" i="32"/>
  <c r="E198" i="32"/>
  <c r="F198" i="32"/>
  <c r="G198" i="32"/>
  <c r="H198" i="32"/>
  <c r="I198" i="32"/>
  <c r="J198" i="32"/>
  <c r="K198" i="32"/>
  <c r="L198" i="32"/>
  <c r="M198" i="32"/>
  <c r="N198" i="32"/>
  <c r="O198" i="32"/>
  <c r="P198" i="32"/>
  <c r="Q198" i="32"/>
  <c r="R198" i="32"/>
  <c r="S198" i="32"/>
  <c r="T198" i="32"/>
  <c r="U198" i="32"/>
  <c r="V198" i="32"/>
  <c r="W198" i="32"/>
  <c r="X198" i="32"/>
  <c r="Y198" i="32"/>
  <c r="Z198" i="32"/>
  <c r="AA198" i="32"/>
  <c r="AB198" i="32"/>
  <c r="AC198" i="32"/>
  <c r="AD198" i="32"/>
  <c r="AE198" i="32"/>
  <c r="AF198" i="32"/>
  <c r="AG198" i="32"/>
  <c r="AH198" i="32"/>
  <c r="AI198" i="32"/>
  <c r="AJ198" i="32"/>
  <c r="AK198" i="32"/>
  <c r="AL198" i="32"/>
  <c r="AM198" i="32"/>
  <c r="AN198" i="32"/>
  <c r="AO198" i="32"/>
  <c r="AP198" i="32"/>
  <c r="AQ198" i="32"/>
  <c r="AR198" i="32"/>
  <c r="AS198" i="32"/>
  <c r="AT198" i="32"/>
  <c r="AU198" i="32"/>
  <c r="AV198" i="32"/>
  <c r="AW198" i="32"/>
  <c r="AX198" i="32"/>
  <c r="AY198" i="32"/>
  <c r="AZ198" i="32"/>
  <c r="BA198" i="32"/>
  <c r="E199" i="32"/>
  <c r="F199" i="32"/>
  <c r="G199" i="32"/>
  <c r="H199" i="32"/>
  <c r="I199" i="32"/>
  <c r="J199" i="32"/>
  <c r="K199" i="32"/>
  <c r="L199" i="32"/>
  <c r="M199" i="32"/>
  <c r="N199" i="32"/>
  <c r="O199" i="32"/>
  <c r="P199" i="32"/>
  <c r="Q199" i="32"/>
  <c r="R199" i="32"/>
  <c r="S199" i="32"/>
  <c r="T199" i="32"/>
  <c r="U199" i="32"/>
  <c r="V199" i="32"/>
  <c r="W199" i="32"/>
  <c r="X199" i="32"/>
  <c r="Y199" i="32"/>
  <c r="Z199" i="32"/>
  <c r="AA199" i="32"/>
  <c r="AB199" i="32"/>
  <c r="AC199" i="32"/>
  <c r="AD199" i="32"/>
  <c r="AE199" i="32"/>
  <c r="AF199" i="32"/>
  <c r="AG199" i="32"/>
  <c r="AH199" i="32"/>
  <c r="AI199" i="32"/>
  <c r="AJ199" i="32"/>
  <c r="AK199" i="32"/>
  <c r="AL199" i="32"/>
  <c r="AM199" i="32"/>
  <c r="AN199" i="32"/>
  <c r="AO199" i="32"/>
  <c r="AP199" i="32"/>
  <c r="AQ199" i="32"/>
  <c r="AR199" i="32"/>
  <c r="AS199" i="32"/>
  <c r="AT199" i="32"/>
  <c r="AU199" i="32"/>
  <c r="AV199" i="32"/>
  <c r="AW199" i="32"/>
  <c r="AX199" i="32"/>
  <c r="AY199" i="32"/>
  <c r="AZ199" i="32"/>
  <c r="BA199" i="32"/>
  <c r="E200" i="32"/>
  <c r="F200" i="32"/>
  <c r="G200" i="32"/>
  <c r="H200" i="32"/>
  <c r="I200" i="32"/>
  <c r="J200" i="32"/>
  <c r="K200" i="32"/>
  <c r="L200" i="32"/>
  <c r="M200" i="32"/>
  <c r="N200" i="32"/>
  <c r="O200" i="32"/>
  <c r="P200" i="32"/>
  <c r="Q200" i="32"/>
  <c r="R200" i="32"/>
  <c r="S200" i="32"/>
  <c r="T200" i="32"/>
  <c r="U200" i="32"/>
  <c r="V200" i="32"/>
  <c r="W200" i="32"/>
  <c r="X200" i="32"/>
  <c r="Y200" i="32"/>
  <c r="Z200" i="32"/>
  <c r="AA200" i="32"/>
  <c r="AB200" i="32"/>
  <c r="AC200" i="32"/>
  <c r="AD200" i="32"/>
  <c r="AE200" i="32"/>
  <c r="AF200" i="32"/>
  <c r="AG200" i="32"/>
  <c r="AH200" i="32"/>
  <c r="AI200" i="32"/>
  <c r="AJ200" i="32"/>
  <c r="AK200" i="32"/>
  <c r="AL200" i="32"/>
  <c r="AM200" i="32"/>
  <c r="AN200" i="32"/>
  <c r="AO200" i="32"/>
  <c r="AP200" i="32"/>
  <c r="AQ200" i="32"/>
  <c r="AR200" i="32"/>
  <c r="AS200" i="32"/>
  <c r="AT200" i="32"/>
  <c r="AU200" i="32"/>
  <c r="AV200" i="32"/>
  <c r="AW200" i="32"/>
  <c r="AX200" i="32"/>
  <c r="AY200" i="32"/>
  <c r="AZ200" i="32"/>
  <c r="BA200" i="32"/>
  <c r="E201" i="32"/>
  <c r="F201" i="32"/>
  <c r="G201" i="32"/>
  <c r="H201" i="32"/>
  <c r="I201" i="32"/>
  <c r="J201" i="32"/>
  <c r="K201" i="32"/>
  <c r="L201" i="32"/>
  <c r="M201" i="32"/>
  <c r="N201" i="32"/>
  <c r="O201" i="32"/>
  <c r="P201" i="32"/>
  <c r="Q201" i="32"/>
  <c r="R201" i="32"/>
  <c r="S201" i="32"/>
  <c r="T201" i="32"/>
  <c r="U201" i="32"/>
  <c r="V201" i="32"/>
  <c r="W201" i="32"/>
  <c r="X201" i="32"/>
  <c r="Y201" i="32"/>
  <c r="Z201" i="32"/>
  <c r="AA201" i="32"/>
  <c r="AB201" i="32"/>
  <c r="AC201" i="32"/>
  <c r="AD201" i="32"/>
  <c r="AE201" i="32"/>
  <c r="AF201" i="32"/>
  <c r="AG201" i="32"/>
  <c r="AH201" i="32"/>
  <c r="AI201" i="32"/>
  <c r="AJ201" i="32"/>
  <c r="AK201" i="32"/>
  <c r="AL201" i="32"/>
  <c r="AM201" i="32"/>
  <c r="AN201" i="32"/>
  <c r="AO201" i="32"/>
  <c r="AP201" i="32"/>
  <c r="AQ201" i="32"/>
  <c r="AR201" i="32"/>
  <c r="AS201" i="32"/>
  <c r="AT201" i="32"/>
  <c r="AU201" i="32"/>
  <c r="AV201" i="32"/>
  <c r="AW201" i="32"/>
  <c r="AX201" i="32"/>
  <c r="AY201" i="32"/>
  <c r="AZ201" i="32"/>
  <c r="BA201" i="32"/>
  <c r="E202" i="32"/>
  <c r="F202" i="32"/>
  <c r="G202" i="32"/>
  <c r="H202" i="32"/>
  <c r="I202" i="32"/>
  <c r="J202" i="32"/>
  <c r="K202" i="32"/>
  <c r="L202" i="32"/>
  <c r="M202" i="32"/>
  <c r="N202" i="32"/>
  <c r="O202" i="32"/>
  <c r="P202" i="32"/>
  <c r="Q202" i="32"/>
  <c r="R202" i="32"/>
  <c r="S202" i="32"/>
  <c r="T202" i="32"/>
  <c r="U202" i="32"/>
  <c r="V202" i="32"/>
  <c r="W202" i="32"/>
  <c r="X202" i="32"/>
  <c r="Y202" i="32"/>
  <c r="Z202" i="32"/>
  <c r="AA202" i="32"/>
  <c r="AB202" i="32"/>
  <c r="AC202" i="32"/>
  <c r="AD202" i="32"/>
  <c r="AE202" i="32"/>
  <c r="AF202" i="32"/>
  <c r="AG202" i="32"/>
  <c r="AH202" i="32"/>
  <c r="AI202" i="32"/>
  <c r="AJ202" i="32"/>
  <c r="AK202" i="32"/>
  <c r="AL202" i="32"/>
  <c r="AM202" i="32"/>
  <c r="AN202" i="32"/>
  <c r="AO202" i="32"/>
  <c r="AP202" i="32"/>
  <c r="AQ202" i="32"/>
  <c r="AR202" i="32"/>
  <c r="AS202" i="32"/>
  <c r="AT202" i="32"/>
  <c r="AU202" i="32"/>
  <c r="AV202" i="32"/>
  <c r="AW202" i="32"/>
  <c r="AX202" i="32"/>
  <c r="AY202" i="32"/>
  <c r="AZ202" i="32"/>
  <c r="BA202" i="32"/>
  <c r="E203" i="32"/>
  <c r="F203" i="32"/>
  <c r="G203" i="32"/>
  <c r="H203" i="32"/>
  <c r="I203" i="32"/>
  <c r="J203" i="32"/>
  <c r="K203" i="32"/>
  <c r="L203" i="32"/>
  <c r="M203" i="32"/>
  <c r="N203" i="32"/>
  <c r="O203" i="32"/>
  <c r="P203" i="32"/>
  <c r="Q203" i="32"/>
  <c r="R203" i="32"/>
  <c r="S203" i="32"/>
  <c r="T203" i="32"/>
  <c r="U203" i="32"/>
  <c r="V203" i="32"/>
  <c r="W203" i="32"/>
  <c r="X203" i="32"/>
  <c r="Y203" i="32"/>
  <c r="Z203" i="32"/>
  <c r="AA203" i="32"/>
  <c r="AB203" i="32"/>
  <c r="AC203" i="32"/>
  <c r="AD203" i="32"/>
  <c r="AE203" i="32"/>
  <c r="AF203" i="32"/>
  <c r="AG203" i="32"/>
  <c r="AH203" i="32"/>
  <c r="AI203" i="32"/>
  <c r="AJ203" i="32"/>
  <c r="AK203" i="32"/>
  <c r="AL203" i="32"/>
  <c r="AM203" i="32"/>
  <c r="AN203" i="32"/>
  <c r="AO203" i="32"/>
  <c r="AP203" i="32"/>
  <c r="AQ203" i="32"/>
  <c r="AR203" i="32"/>
  <c r="AS203" i="32"/>
  <c r="AT203" i="32"/>
  <c r="AU203" i="32"/>
  <c r="AV203" i="32"/>
  <c r="AW203" i="32"/>
  <c r="AX203" i="32"/>
  <c r="AY203" i="32"/>
  <c r="AZ203" i="32"/>
  <c r="BA203" i="32"/>
  <c r="E204" i="32"/>
  <c r="F204" i="32"/>
  <c r="G204" i="32"/>
  <c r="H204" i="32"/>
  <c r="I204" i="32"/>
  <c r="J204" i="32"/>
  <c r="K204" i="32"/>
  <c r="L204" i="32"/>
  <c r="M204" i="32"/>
  <c r="N204" i="32"/>
  <c r="O204" i="32"/>
  <c r="P204" i="32"/>
  <c r="Q204" i="32"/>
  <c r="R204" i="32"/>
  <c r="S204" i="32"/>
  <c r="T204" i="32"/>
  <c r="U204" i="32"/>
  <c r="V204" i="32"/>
  <c r="W204" i="32"/>
  <c r="X204" i="32"/>
  <c r="Y204" i="32"/>
  <c r="Z204" i="32"/>
  <c r="AA204" i="32"/>
  <c r="AB204" i="32"/>
  <c r="AC204" i="32"/>
  <c r="AD204" i="32"/>
  <c r="AE204" i="32"/>
  <c r="AF204" i="32"/>
  <c r="AG204" i="32"/>
  <c r="AH204" i="32"/>
  <c r="AI204" i="32"/>
  <c r="AJ204" i="32"/>
  <c r="AK204" i="32"/>
  <c r="AL204" i="32"/>
  <c r="AM204" i="32"/>
  <c r="AN204" i="32"/>
  <c r="AO204" i="32"/>
  <c r="AP204" i="32"/>
  <c r="AQ204" i="32"/>
  <c r="AR204" i="32"/>
  <c r="AS204" i="32"/>
  <c r="AT204" i="32"/>
  <c r="AU204" i="32"/>
  <c r="AV204" i="32"/>
  <c r="AW204" i="32"/>
  <c r="AX204" i="32"/>
  <c r="AY204" i="32"/>
  <c r="AZ204" i="32"/>
  <c r="BA204" i="32"/>
  <c r="E205" i="32"/>
  <c r="F205" i="32"/>
  <c r="G205" i="32"/>
  <c r="H205" i="32"/>
  <c r="I205" i="32"/>
  <c r="J205" i="32"/>
  <c r="K205" i="32"/>
  <c r="L205" i="32"/>
  <c r="M205" i="32"/>
  <c r="N205" i="32"/>
  <c r="O205" i="32"/>
  <c r="P205" i="32"/>
  <c r="Q205" i="32"/>
  <c r="R205" i="32"/>
  <c r="S205" i="32"/>
  <c r="T205" i="32"/>
  <c r="U205" i="32"/>
  <c r="V205" i="32"/>
  <c r="W205" i="32"/>
  <c r="X205" i="32"/>
  <c r="Y205" i="32"/>
  <c r="Z205" i="32"/>
  <c r="AA205" i="32"/>
  <c r="AB205" i="32"/>
  <c r="AC205" i="32"/>
  <c r="AD205" i="32"/>
  <c r="AE205" i="32"/>
  <c r="AF205" i="32"/>
  <c r="AG205" i="32"/>
  <c r="AH205" i="32"/>
  <c r="AI205" i="32"/>
  <c r="AJ205" i="32"/>
  <c r="AK205" i="32"/>
  <c r="AL205" i="32"/>
  <c r="AM205" i="32"/>
  <c r="AN205" i="32"/>
  <c r="AO205" i="32"/>
  <c r="AP205" i="32"/>
  <c r="AQ205" i="32"/>
  <c r="AR205" i="32"/>
  <c r="AS205" i="32"/>
  <c r="AT205" i="32"/>
  <c r="AU205" i="32"/>
  <c r="AV205" i="32"/>
  <c r="AW205" i="32"/>
  <c r="AX205" i="32"/>
  <c r="AY205" i="32"/>
  <c r="AZ205" i="32"/>
  <c r="BA205" i="32"/>
  <c r="E206" i="32"/>
  <c r="F206" i="32"/>
  <c r="G206" i="32"/>
  <c r="H206" i="32"/>
  <c r="I206" i="32"/>
  <c r="J206" i="32"/>
  <c r="K206" i="32"/>
  <c r="L206" i="32"/>
  <c r="M206" i="32"/>
  <c r="N206" i="32"/>
  <c r="O206" i="32"/>
  <c r="P206" i="32"/>
  <c r="Q206" i="32"/>
  <c r="R206" i="32"/>
  <c r="S206" i="32"/>
  <c r="T206" i="32"/>
  <c r="U206" i="32"/>
  <c r="V206" i="32"/>
  <c r="W206" i="32"/>
  <c r="X206" i="32"/>
  <c r="Y206" i="32"/>
  <c r="Z206" i="32"/>
  <c r="AA206" i="32"/>
  <c r="AB206" i="32"/>
  <c r="AC206" i="32"/>
  <c r="AD206" i="32"/>
  <c r="AE206" i="32"/>
  <c r="AF206" i="32"/>
  <c r="AG206" i="32"/>
  <c r="AH206" i="32"/>
  <c r="AI206" i="32"/>
  <c r="AJ206" i="32"/>
  <c r="AK206" i="32"/>
  <c r="AL206" i="32"/>
  <c r="AM206" i="32"/>
  <c r="AN206" i="32"/>
  <c r="AO206" i="32"/>
  <c r="AP206" i="32"/>
  <c r="AQ206" i="32"/>
  <c r="AR206" i="32"/>
  <c r="AS206" i="32"/>
  <c r="AT206" i="32"/>
  <c r="AU206" i="32"/>
  <c r="AV206" i="32"/>
  <c r="AW206" i="32"/>
  <c r="AX206" i="32"/>
  <c r="AY206" i="32"/>
  <c r="AZ206" i="32"/>
  <c r="BA206" i="32"/>
  <c r="E207" i="32"/>
  <c r="F207" i="32"/>
  <c r="G207" i="32"/>
  <c r="H207" i="32"/>
  <c r="I207" i="32"/>
  <c r="J207" i="32"/>
  <c r="K207" i="32"/>
  <c r="L207" i="32"/>
  <c r="M207" i="32"/>
  <c r="N207" i="32"/>
  <c r="O207" i="32"/>
  <c r="P207" i="32"/>
  <c r="Q207" i="32"/>
  <c r="R207" i="32"/>
  <c r="S207" i="32"/>
  <c r="T207" i="32"/>
  <c r="U207" i="32"/>
  <c r="V207" i="32"/>
  <c r="W207" i="32"/>
  <c r="X207" i="32"/>
  <c r="Y207" i="32"/>
  <c r="Z207" i="32"/>
  <c r="AA207" i="32"/>
  <c r="AB207" i="32"/>
  <c r="AC207" i="32"/>
  <c r="AD207" i="32"/>
  <c r="AE207" i="32"/>
  <c r="AF207" i="32"/>
  <c r="AG207" i="32"/>
  <c r="AH207" i="32"/>
  <c r="AI207" i="32"/>
  <c r="AJ207" i="32"/>
  <c r="AK207" i="32"/>
  <c r="AL207" i="32"/>
  <c r="AM207" i="32"/>
  <c r="AN207" i="32"/>
  <c r="AO207" i="32"/>
  <c r="AP207" i="32"/>
  <c r="AQ207" i="32"/>
  <c r="AR207" i="32"/>
  <c r="AS207" i="32"/>
  <c r="AT207" i="32"/>
  <c r="AU207" i="32"/>
  <c r="AV207" i="32"/>
  <c r="AW207" i="32"/>
  <c r="AX207" i="32"/>
  <c r="AY207" i="32"/>
  <c r="AZ207" i="32"/>
  <c r="BA207" i="32"/>
  <c r="E208" i="32"/>
  <c r="F208" i="32"/>
  <c r="G208" i="32"/>
  <c r="H208" i="32"/>
  <c r="I208" i="32"/>
  <c r="J208" i="32"/>
  <c r="K208" i="32"/>
  <c r="L208" i="32"/>
  <c r="M208" i="32"/>
  <c r="N208" i="32"/>
  <c r="O208" i="32"/>
  <c r="P208" i="32"/>
  <c r="Q208" i="32"/>
  <c r="R208" i="32"/>
  <c r="S208" i="32"/>
  <c r="T208" i="32"/>
  <c r="U208" i="32"/>
  <c r="V208" i="32"/>
  <c r="W208" i="32"/>
  <c r="X208" i="32"/>
  <c r="Y208" i="32"/>
  <c r="Z208" i="32"/>
  <c r="AA208" i="32"/>
  <c r="AB208" i="32"/>
  <c r="AC208" i="32"/>
  <c r="AD208" i="32"/>
  <c r="AE208" i="32"/>
  <c r="AF208" i="32"/>
  <c r="AG208" i="32"/>
  <c r="AH208" i="32"/>
  <c r="AI208" i="32"/>
  <c r="AJ208" i="32"/>
  <c r="AK208" i="32"/>
  <c r="AL208" i="32"/>
  <c r="AM208" i="32"/>
  <c r="AN208" i="32"/>
  <c r="AO208" i="32"/>
  <c r="AP208" i="32"/>
  <c r="AQ208" i="32"/>
  <c r="AR208" i="32"/>
  <c r="AS208" i="32"/>
  <c r="AT208" i="32"/>
  <c r="AU208" i="32"/>
  <c r="AV208" i="32"/>
  <c r="AW208" i="32"/>
  <c r="AX208" i="32"/>
  <c r="AY208" i="32"/>
  <c r="AZ208" i="32"/>
  <c r="BA208" i="32"/>
  <c r="E209" i="32"/>
  <c r="F209" i="32"/>
  <c r="G209" i="32"/>
  <c r="H209" i="32"/>
  <c r="I209" i="32"/>
  <c r="J209" i="32"/>
  <c r="K209" i="32"/>
  <c r="L209" i="32"/>
  <c r="M209" i="32"/>
  <c r="N209" i="32"/>
  <c r="O209" i="32"/>
  <c r="P209" i="32"/>
  <c r="Q209" i="32"/>
  <c r="R209" i="32"/>
  <c r="S209" i="32"/>
  <c r="T209" i="32"/>
  <c r="U209" i="32"/>
  <c r="V209" i="32"/>
  <c r="W209" i="32"/>
  <c r="X209" i="32"/>
  <c r="Y209" i="32"/>
  <c r="Z209" i="32"/>
  <c r="AA209" i="32"/>
  <c r="AB209" i="32"/>
  <c r="AC209" i="32"/>
  <c r="AD209" i="32"/>
  <c r="AE209" i="32"/>
  <c r="AF209" i="32"/>
  <c r="AG209" i="32"/>
  <c r="AH209" i="32"/>
  <c r="AI209" i="32"/>
  <c r="AJ209" i="32"/>
  <c r="AK209" i="32"/>
  <c r="AL209" i="32"/>
  <c r="AM209" i="32"/>
  <c r="AN209" i="32"/>
  <c r="AO209" i="32"/>
  <c r="AP209" i="32"/>
  <c r="AQ209" i="32"/>
  <c r="AR209" i="32"/>
  <c r="AS209" i="32"/>
  <c r="AT209" i="32"/>
  <c r="AU209" i="32"/>
  <c r="AV209" i="32"/>
  <c r="AW209" i="32"/>
  <c r="AX209" i="32"/>
  <c r="AY209" i="32"/>
  <c r="AZ209" i="32"/>
  <c r="BA209" i="32"/>
  <c r="D197" i="32"/>
  <c r="D198" i="32"/>
  <c r="D199" i="32"/>
  <c r="D200" i="32"/>
  <c r="D201" i="32"/>
  <c r="D202" i="32"/>
  <c r="D203" i="32"/>
  <c r="D204" i="32"/>
  <c r="D205" i="32"/>
  <c r="D206" i="32"/>
  <c r="D207" i="32"/>
  <c r="D208" i="32"/>
  <c r="D209" i="32"/>
  <c r="D193" i="32"/>
  <c r="D194" i="32"/>
  <c r="D195" i="32"/>
  <c r="D196" i="32"/>
  <c r="D187" i="32"/>
  <c r="D188" i="32"/>
  <c r="D189" i="32"/>
  <c r="D190" i="32"/>
  <c r="D191" i="32"/>
  <c r="D192" i="32"/>
  <c r="D114" i="32"/>
  <c r="D115" i="32"/>
  <c r="D116" i="32"/>
  <c r="D117" i="32"/>
  <c r="D118" i="32"/>
  <c r="D119" i="32"/>
  <c r="D120" i="32"/>
  <c r="D121" i="32"/>
  <c r="D122" i="32"/>
  <c r="D123" i="32"/>
  <c r="D124" i="32"/>
  <c r="D125" i="32"/>
  <c r="D126" i="32"/>
  <c r="D127" i="32"/>
  <c r="D128" i="32"/>
  <c r="D129" i="32"/>
  <c r="D130" i="32"/>
  <c r="D131" i="32"/>
  <c r="D132" i="32"/>
  <c r="D133" i="32"/>
  <c r="D134" i="32"/>
  <c r="D135" i="32"/>
  <c r="D136" i="32"/>
  <c r="D137" i="32"/>
  <c r="D138" i="32"/>
  <c r="D139" i="32"/>
  <c r="D140" i="32"/>
  <c r="D141" i="32"/>
  <c r="D142" i="32"/>
  <c r="D143" i="32"/>
  <c r="D144" i="32"/>
  <c r="D145" i="32"/>
  <c r="D146" i="32"/>
  <c r="D147" i="32"/>
  <c r="D148" i="32"/>
  <c r="D149" i="32"/>
  <c r="D150" i="32"/>
  <c r="D151" i="32"/>
  <c r="D152" i="32"/>
  <c r="D153" i="32"/>
  <c r="D154" i="32"/>
  <c r="D155" i="32"/>
  <c r="D156" i="32"/>
  <c r="D157" i="32"/>
  <c r="D158" i="32"/>
  <c r="D159" i="32"/>
  <c r="D160" i="32"/>
  <c r="D161" i="32"/>
  <c r="D162" i="32"/>
  <c r="D163" i="32"/>
  <c r="D164" i="32"/>
  <c r="D165" i="32"/>
  <c r="D166" i="32"/>
  <c r="D167" i="32"/>
  <c r="D168" i="32"/>
  <c r="D169" i="32"/>
  <c r="D170" i="32"/>
  <c r="D171" i="32"/>
  <c r="D172" i="32"/>
  <c r="D173" i="32"/>
  <c r="D174" i="32"/>
  <c r="D175" i="32"/>
  <c r="D176" i="32"/>
  <c r="D177" i="32"/>
  <c r="D178" i="32"/>
  <c r="D179" i="32"/>
  <c r="D180" i="32"/>
  <c r="D181" i="32"/>
  <c r="D182" i="32"/>
  <c r="D183" i="32"/>
  <c r="D184" i="32"/>
  <c r="D185" i="32"/>
  <c r="D186" i="32"/>
  <c r="D113" i="32"/>
  <c r="F16" i="6"/>
  <c r="F15" i="6"/>
  <c r="E16" i="6"/>
  <c r="E15" i="6"/>
  <c r="V4" i="20" l="1"/>
  <c r="F15" i="20"/>
  <c r="G15" i="20"/>
  <c r="K15" i="20"/>
  <c r="L15" i="20"/>
  <c r="M15" i="20"/>
  <c r="N15" i="20"/>
  <c r="O15" i="20"/>
  <c r="P15" i="20"/>
  <c r="Q15" i="20"/>
  <c r="R15" i="20"/>
  <c r="S15" i="20"/>
  <c r="F16" i="20"/>
  <c r="G16" i="20"/>
  <c r="K16" i="20"/>
  <c r="L16" i="20"/>
  <c r="M16" i="20"/>
  <c r="N16" i="20"/>
  <c r="O16" i="20"/>
  <c r="P16" i="20"/>
  <c r="Q16" i="20"/>
  <c r="R16" i="20"/>
  <c r="S16" i="20"/>
  <c r="F17" i="20"/>
  <c r="G17" i="20"/>
  <c r="K17" i="20"/>
  <c r="L17" i="20"/>
  <c r="M17" i="20"/>
  <c r="N17" i="20"/>
  <c r="O17" i="20"/>
  <c r="P17" i="20"/>
  <c r="Q17" i="20"/>
  <c r="R17" i="20"/>
  <c r="S17" i="20"/>
  <c r="S50" i="20"/>
  <c r="S49" i="20"/>
  <c r="S48" i="20"/>
  <c r="S47" i="20"/>
  <c r="S46" i="20"/>
  <c r="K22" i="20" s="1"/>
  <c r="S45" i="20"/>
  <c r="S44" i="20"/>
  <c r="F20" i="20" s="1"/>
  <c r="S43" i="20"/>
  <c r="G19" i="20" s="1"/>
  <c r="S42" i="20"/>
  <c r="S28" i="20"/>
  <c r="G4" i="20" s="1"/>
  <c r="S30" i="20"/>
  <c r="S31" i="20"/>
  <c r="S32" i="20"/>
  <c r="G8" i="20" s="1"/>
  <c r="S33" i="20"/>
  <c r="G9" i="20" s="1"/>
  <c r="S34" i="20"/>
  <c r="G10" i="20" s="1"/>
  <c r="S35" i="20"/>
  <c r="G11" i="20" s="1"/>
  <c r="S36" i="20"/>
  <c r="G12" i="20" s="1"/>
  <c r="S29" i="20"/>
  <c r="F5" i="20" s="1"/>
  <c r="S24" i="19"/>
  <c r="S23" i="19"/>
  <c r="S17" i="19"/>
  <c r="S16" i="19"/>
  <c r="G7" i="20" l="1"/>
  <c r="G6" i="20"/>
  <c r="G5" i="20"/>
  <c r="S22" i="20"/>
  <c r="F11" i="20"/>
  <c r="V5" i="20"/>
  <c r="M20" i="20"/>
  <c r="F12" i="20"/>
  <c r="V12" i="20"/>
  <c r="N19" i="20"/>
  <c r="V6" i="20"/>
  <c r="F4" i="20"/>
  <c r="F19" i="20"/>
  <c r="R23" i="20"/>
  <c r="O18" i="20"/>
  <c r="G18" i="20"/>
  <c r="Q23" i="20"/>
  <c r="R22" i="20"/>
  <c r="S21" i="20"/>
  <c r="K21" i="20"/>
  <c r="L20" i="20"/>
  <c r="M19" i="20"/>
  <c r="N18" i="20"/>
  <c r="F18" i="20"/>
  <c r="F10" i="20"/>
  <c r="P23" i="20"/>
  <c r="Q22" i="20"/>
  <c r="R21" i="20"/>
  <c r="S20" i="20"/>
  <c r="K20" i="20"/>
  <c r="L19" i="20"/>
  <c r="M18" i="20"/>
  <c r="V10" i="20"/>
  <c r="F9" i="20"/>
  <c r="O23" i="20"/>
  <c r="G23" i="20"/>
  <c r="P22" i="20"/>
  <c r="Q21" i="20"/>
  <c r="R20" i="20"/>
  <c r="S19" i="20"/>
  <c r="K19" i="20"/>
  <c r="L18" i="20"/>
  <c r="F8" i="20"/>
  <c r="N23" i="20"/>
  <c r="F23" i="20"/>
  <c r="O22" i="20"/>
  <c r="G22" i="20"/>
  <c r="P21" i="20"/>
  <c r="Q20" i="20"/>
  <c r="R19" i="20"/>
  <c r="S18" i="20"/>
  <c r="K18" i="20"/>
  <c r="V8" i="20"/>
  <c r="F7" i="20"/>
  <c r="M23" i="20"/>
  <c r="N22" i="20"/>
  <c r="F22" i="20"/>
  <c r="O21" i="20"/>
  <c r="G21" i="20"/>
  <c r="P20" i="20"/>
  <c r="Q19" i="20"/>
  <c r="R18" i="20"/>
  <c r="V7" i="20"/>
  <c r="F6" i="20"/>
  <c r="L23" i="20"/>
  <c r="M22" i="20"/>
  <c r="N21" i="20"/>
  <c r="F21" i="20"/>
  <c r="O20" i="20"/>
  <c r="G20" i="20"/>
  <c r="P19" i="20"/>
  <c r="Q18" i="20"/>
  <c r="L21" i="20"/>
  <c r="S23" i="20"/>
  <c r="K23" i="20"/>
  <c r="L22" i="20"/>
  <c r="M21" i="20"/>
  <c r="N20" i="20"/>
  <c r="O19" i="20"/>
  <c r="P18" i="20"/>
  <c r="K189" i="3"/>
  <c r="J189" i="3"/>
  <c r="I189" i="3"/>
  <c r="H189" i="3"/>
  <c r="G189" i="3"/>
  <c r="F189" i="3"/>
  <c r="E189" i="3"/>
  <c r="D189" i="3"/>
  <c r="C189" i="3"/>
  <c r="V11" i="20" l="1"/>
  <c r="V9" i="20"/>
  <c r="AQ102" i="1"/>
  <c r="AQ101" i="1"/>
  <c r="AQ100" i="1"/>
</calcChain>
</file>

<file path=xl/sharedStrings.xml><?xml version="1.0" encoding="utf-8"?>
<sst xmlns="http://schemas.openxmlformats.org/spreadsheetml/2006/main" count="14905" uniqueCount="430">
  <si>
    <t>Sample ID</t>
  </si>
  <si>
    <t>AHTh171B</t>
  </si>
  <si>
    <t>CPH11 Bin</t>
  </si>
  <si>
    <t>CPH18 Bin</t>
  </si>
  <si>
    <t>CXX468 Bin</t>
  </si>
  <si>
    <t>CXX602 Bin</t>
  </si>
  <si>
    <t>REN54P11 Bin</t>
  </si>
  <si>
    <t>AHT137 Bin</t>
  </si>
  <si>
    <t>AHT142 Bin</t>
  </si>
  <si>
    <t>CXX-279 Bin</t>
  </si>
  <si>
    <t>CXX-374 Bin</t>
  </si>
  <si>
    <t>INU055 Bin</t>
  </si>
  <si>
    <t>REN162C04 Bin</t>
  </si>
  <si>
    <t>REN169O18coyote Bin</t>
  </si>
  <si>
    <t>BA</t>
  </si>
  <si>
    <t>Ind ID</t>
  </si>
  <si>
    <t>Loc</t>
  </si>
  <si>
    <t>Sampling Code</t>
  </si>
  <si>
    <t>FOL NE</t>
  </si>
  <si>
    <t>FOL NW</t>
  </si>
  <si>
    <t>BRI</t>
  </si>
  <si>
    <t>TRA</t>
  </si>
  <si>
    <t>FRW</t>
  </si>
  <si>
    <t>AMR</t>
  </si>
  <si>
    <t>WIL</t>
  </si>
  <si>
    <t>SHR</t>
  </si>
  <si>
    <t>LIR</t>
  </si>
  <si>
    <t>NIM S</t>
  </si>
  <si>
    <t>NIM N</t>
  </si>
  <si>
    <t>WIN</t>
  </si>
  <si>
    <t>RKN</t>
  </si>
  <si>
    <t>DON</t>
  </si>
  <si>
    <t>SUT</t>
  </si>
  <si>
    <t>HAN</t>
  </si>
  <si>
    <t>GIB</t>
  </si>
  <si>
    <t>RNM</t>
  </si>
  <si>
    <t>DUB</t>
  </si>
  <si>
    <t>PLS</t>
  </si>
  <si>
    <t>AUB</t>
  </si>
  <si>
    <t>N80</t>
  </si>
  <si>
    <t>S80-N50</t>
  </si>
  <si>
    <t>S50</t>
  </si>
  <si>
    <t>E680</t>
  </si>
  <si>
    <t>W680</t>
  </si>
  <si>
    <t>F14-002</t>
  </si>
  <si>
    <t>F14-003</t>
  </si>
  <si>
    <t>F14-005</t>
  </si>
  <si>
    <t>F14-006</t>
  </si>
  <si>
    <t>F14-008</t>
  </si>
  <si>
    <t>F14-009</t>
  </si>
  <si>
    <t>F14-013</t>
  </si>
  <si>
    <t>F14-014</t>
  </si>
  <si>
    <t>F14-015</t>
  </si>
  <si>
    <t>F14-017</t>
  </si>
  <si>
    <t>F14-018</t>
  </si>
  <si>
    <t>F14-019</t>
  </si>
  <si>
    <t>F14-020</t>
  </si>
  <si>
    <t>F14-021</t>
  </si>
  <si>
    <t>F14-022</t>
  </si>
  <si>
    <t>F14-025</t>
  </si>
  <si>
    <t>F14-026</t>
  </si>
  <si>
    <t>F14-027</t>
  </si>
  <si>
    <t>F14-028</t>
  </si>
  <si>
    <t>F14-029</t>
  </si>
  <si>
    <t>F14-032</t>
  </si>
  <si>
    <t>F14-039</t>
  </si>
  <si>
    <t>F14-044</t>
  </si>
  <si>
    <t>F14-045</t>
  </si>
  <si>
    <t>F14-048</t>
  </si>
  <si>
    <t>F14-049</t>
  </si>
  <si>
    <t>F14-055</t>
  </si>
  <si>
    <t>F14-059</t>
  </si>
  <si>
    <t>F14-064</t>
  </si>
  <si>
    <t>F14-069</t>
  </si>
  <si>
    <t>F14-070</t>
  </si>
  <si>
    <t>F14-071</t>
  </si>
  <si>
    <t>F14-072</t>
  </si>
  <si>
    <t>F14-075</t>
  </si>
  <si>
    <t>F14-076</t>
  </si>
  <si>
    <t>F14-077</t>
  </si>
  <si>
    <t>F14-080</t>
  </si>
  <si>
    <t>F14-082</t>
  </si>
  <si>
    <t>F14-083</t>
  </si>
  <si>
    <t>F14-084</t>
  </si>
  <si>
    <t>F14-087</t>
  </si>
  <si>
    <t>F14-088</t>
  </si>
  <si>
    <t>F14-089</t>
  </si>
  <si>
    <t>F14-090</t>
  </si>
  <si>
    <t>F14-092</t>
  </si>
  <si>
    <t>F14-094</t>
  </si>
  <si>
    <t>F14-107</t>
  </si>
  <si>
    <t>F14-108</t>
  </si>
  <si>
    <t>F14-109</t>
  </si>
  <si>
    <t>F14-119</t>
  </si>
  <si>
    <t>F14-120</t>
  </si>
  <si>
    <t>F14-124</t>
  </si>
  <si>
    <t>F14-125</t>
  </si>
  <si>
    <t>F14-128</t>
  </si>
  <si>
    <t>F14-130</t>
  </si>
  <si>
    <t>F14-134</t>
  </si>
  <si>
    <t>F14-135</t>
  </si>
  <si>
    <t>F14-146</t>
  </si>
  <si>
    <t>F14-150</t>
  </si>
  <si>
    <t>F14-151</t>
  </si>
  <si>
    <t>F14-152</t>
  </si>
  <si>
    <t>F14-162</t>
  </si>
  <si>
    <t>F14-164</t>
  </si>
  <si>
    <t>F14-165</t>
  </si>
  <si>
    <t>F14-166</t>
  </si>
  <si>
    <t>F14-168</t>
  </si>
  <si>
    <t>F14-169</t>
  </si>
  <si>
    <t>F14-171</t>
  </si>
  <si>
    <t>F14-172</t>
  </si>
  <si>
    <t>F14-175</t>
  </si>
  <si>
    <t>F14-176</t>
  </si>
  <si>
    <t>F14-177</t>
  </si>
  <si>
    <t>F14-179</t>
  </si>
  <si>
    <t>F14-180</t>
  </si>
  <si>
    <t>F14-181</t>
  </si>
  <si>
    <t>F14-183</t>
  </si>
  <si>
    <t>F14-191</t>
  </si>
  <si>
    <t>F14-218</t>
  </si>
  <si>
    <t>F14-219</t>
  </si>
  <si>
    <t>F14-242</t>
  </si>
  <si>
    <t>F14-245</t>
  </si>
  <si>
    <t>F14-246</t>
  </si>
  <si>
    <t>Allelematch_group</t>
  </si>
  <si>
    <t>F16-062</t>
  </si>
  <si>
    <t>K1</t>
  </si>
  <si>
    <t>F16-254b</t>
  </si>
  <si>
    <t>F16-110</t>
  </si>
  <si>
    <t>F16-226</t>
  </si>
  <si>
    <t>F16-250</t>
  </si>
  <si>
    <t>F16-097</t>
  </si>
  <si>
    <t>F16-103</t>
  </si>
  <si>
    <t>F16-316b</t>
  </si>
  <si>
    <t>K2</t>
  </si>
  <si>
    <t>F16-142</t>
  </si>
  <si>
    <t>F16-205</t>
  </si>
  <si>
    <t>F16-207</t>
  </si>
  <si>
    <t>F16-289</t>
  </si>
  <si>
    <t>F16-085</t>
  </si>
  <si>
    <t>F16-190</t>
  </si>
  <si>
    <t>F16-253</t>
  </si>
  <si>
    <t>No Genotype</t>
  </si>
  <si>
    <t>W49</t>
  </si>
  <si>
    <t>?</t>
  </si>
  <si>
    <t>E49</t>
  </si>
  <si>
    <t>Lat</t>
  </si>
  <si>
    <t>Long</t>
  </si>
  <si>
    <t>SA</t>
  </si>
  <si>
    <t>Sac</t>
  </si>
  <si>
    <t>SNF</t>
  </si>
  <si>
    <t>CPH11</t>
  </si>
  <si>
    <t>CPH18</t>
  </si>
  <si>
    <t>CXX468</t>
  </si>
  <si>
    <t>CXX602</t>
  </si>
  <si>
    <t>REN54P11</t>
  </si>
  <si>
    <t>AHT137</t>
  </si>
  <si>
    <t>AHT142</t>
  </si>
  <si>
    <t>CXX.279</t>
  </si>
  <si>
    <t>CXX.374</t>
  </si>
  <si>
    <t>INU055</t>
  </si>
  <si>
    <t>REN162C04</t>
  </si>
  <si>
    <t>REN169O18coyote</t>
  </si>
  <si>
    <t>S80-E49</t>
  </si>
  <si>
    <t>N80-E49</t>
  </si>
  <si>
    <t>N80-W49</t>
  </si>
  <si>
    <t>Allele Frequencies by Population for Codominant Data</t>
  </si>
  <si>
    <t>Data Sheet</t>
  </si>
  <si>
    <t>All_coy_pops</t>
  </si>
  <si>
    <t>Data Title</t>
  </si>
  <si>
    <t>No. Loci</t>
  </si>
  <si>
    <t>No. Samples</t>
  </si>
  <si>
    <t>No. Pops.</t>
  </si>
  <si>
    <t>Allele Frequencies and Sample Size by Populations</t>
  </si>
  <si>
    <t>Locus</t>
  </si>
  <si>
    <t>Allele/n</t>
  </si>
  <si>
    <t>N</t>
  </si>
  <si>
    <t>Warning! Results should be treated with caution given the following:</t>
  </si>
  <si>
    <t>The sample size in the population PLS is less than 5!</t>
  </si>
  <si>
    <t>The sample size in the population S50 is less than 5!</t>
  </si>
  <si>
    <t>The sample size in the population S80-E49 is less than 5!</t>
  </si>
  <si>
    <t>There is 12% missing data at the locus 'AHTh171B' in the population 'N80-W49!</t>
  </si>
  <si>
    <t>There is 9% missing data at the locus 'AHTh171B' in the population 'S80-N50!</t>
  </si>
  <si>
    <t>There is 33% missing data at the locus 'CPH11' in the population 'E680!</t>
  </si>
  <si>
    <t>There is 30% missing data at the locus 'CPH11' in the population 'W680!</t>
  </si>
  <si>
    <t>There is 75% missing data at the locus 'CPH11' in the population 'PLS!</t>
  </si>
  <si>
    <t>There is 27% missing data at the locus 'CPH11' in the population 'N80-E49!</t>
  </si>
  <si>
    <t>There is 50% missing data at the locus 'CPH11' in the population 'N80-W49!</t>
  </si>
  <si>
    <t>There is 33% missing data at the locus 'CPH11' in the population 'S50!</t>
  </si>
  <si>
    <t>There is 33% missing data at the locus 'CPH11' in the population 'S80-E49!</t>
  </si>
  <si>
    <t>There is 30% missing data at the locus 'CPH11' in the population 'S80-N50!</t>
  </si>
  <si>
    <t>There is 16% missing data at the locus 'CXX468' in the population 'E680!</t>
  </si>
  <si>
    <t>There is 9% missing data at the locus 'CXX468' in the population 'N80-E49!</t>
  </si>
  <si>
    <t>There is 25% missing data at the locus 'CXX468' in the population 'N80-W49!</t>
  </si>
  <si>
    <t>There is 22% missing data at the locus 'REN54P11' in the population 'N80!</t>
  </si>
  <si>
    <t>There is 11% missing data at the locus 'CXX.279' in the population 'N80!</t>
  </si>
  <si>
    <t>There is 33% missing data at the locus 'CXX.279' in the population 'S80-E49!</t>
  </si>
  <si>
    <t>There is 9% missing data at the locus 'CXX.279' in the population 'S80-N50!</t>
  </si>
  <si>
    <t>There is 25% missing data at the locus 'INU055' in the population 'PLS!</t>
  </si>
  <si>
    <t>There is 10% missing data at the locus 'REN162C04' in the population 'W680!</t>
  </si>
  <si>
    <t>There is 83% missing data at the locus 'REN169O18coyote' in the population 'E680!</t>
  </si>
  <si>
    <t>There is 45% missing data at the locus 'REN169O18coyote' in the population 'W680!</t>
  </si>
  <si>
    <t>There is 25% missing data at the locus 'REN169O18coyote' in the population 'PLS!</t>
  </si>
  <si>
    <t>There is 44% missing data at the locus 'REN169O18coyote' in the population 'N80!</t>
  </si>
  <si>
    <t>There is 18% missing data at the locus 'REN169O18coyote' in the population 'N80-E49!</t>
  </si>
  <si>
    <t>There is 33% missing data at the locus 'REN169O18coyote' in the population 'S80-E49!</t>
  </si>
  <si>
    <t>There is 36% missing data at the locus 'REN169O18coyote' in the population 'S80-N50!</t>
  </si>
  <si>
    <t>Allele Frequencies by Population with Graph over Loci for Codominant Data</t>
  </si>
  <si>
    <t>Allele Frequencies by Populations</t>
  </si>
  <si>
    <t>Allele</t>
  </si>
  <si>
    <t>Heterozygosity, Fstatistics and Polymorphism by Population for Codominant Data</t>
  </si>
  <si>
    <t>Sample Size, No. Alleles, No. Effective Alleles, Information Index, Observed Heterozygosity, Expected and Unbiased Expected Heterozygosity, and Fixation Index</t>
  </si>
  <si>
    <t>Pop</t>
  </si>
  <si>
    <t>Na</t>
  </si>
  <si>
    <t>Ne</t>
  </si>
  <si>
    <t>I</t>
  </si>
  <si>
    <t>Ho</t>
  </si>
  <si>
    <t>He</t>
  </si>
  <si>
    <t>uHe</t>
  </si>
  <si>
    <t>F</t>
  </si>
  <si>
    <t>Mean and SE over Loci for each Pop</t>
  </si>
  <si>
    <t>Mean</t>
  </si>
  <si>
    <t>SE</t>
  </si>
  <si>
    <t>Grand Mean and SE over Loci and Pops</t>
  </si>
  <si>
    <t>Total</t>
  </si>
  <si>
    <t>F-Statistics and Estimates of Nm over All Pops for each Locus</t>
  </si>
  <si>
    <t>All Pops.</t>
  </si>
  <si>
    <t>Fis</t>
  </si>
  <si>
    <t>Fit</t>
  </si>
  <si>
    <t>Fst</t>
  </si>
  <si>
    <t>Nm</t>
  </si>
  <si>
    <t>Percentage of Polymorphic Loci</t>
  </si>
  <si>
    <t>Population</t>
  </si>
  <si>
    <t>%P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</si>
  <si>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</si>
  <si>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</si>
  <si>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</si>
  <si>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</si>
  <si>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</si>
  <si>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</si>
  <si>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</si>
  <si>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</si>
  <si>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Fis = (Mean He - Mean Ho) / Mean He</t>
  </si>
  <si>
    <t>Fit = (Ht - Mean Ho) / Ht</t>
  </si>
  <si>
    <t>Fst = (Ht - Mean He) / Ht</t>
  </si>
  <si>
    <t>Nm = [(1 / Fst) - 1] / 4</t>
  </si>
  <si>
    <t>Key: Mean He = Average He across the populations.  Mean Ho = Average Ho across the populations.</t>
  </si>
  <si>
    <t>Ht = Total Expected Heterozygosity = 1 - Sum tpi^2 where tpi is the frequency of the ith allele for the total &amp; Sum tpi^2 is the sum of the squared total allele frequencies.</t>
  </si>
  <si>
    <t>Tip: Choose the Step by Step option to show Mean He, Mean Ho and Ht values.</t>
  </si>
  <si>
    <t>Note:</t>
  </si>
  <si>
    <t>Nallelea</t>
  </si>
  <si>
    <t>MeanAllele/locus</t>
  </si>
  <si>
    <t>AR</t>
  </si>
  <si>
    <t>%polymorphic loci</t>
  </si>
  <si>
    <t>Allele List for Codominant Data</t>
  </si>
  <si>
    <t>Alleles</t>
  </si>
  <si>
    <t>Total No. Alleles</t>
  </si>
  <si>
    <t>Number alleles</t>
  </si>
  <si>
    <t>All_coy_region</t>
  </si>
  <si>
    <t>There is 36% missing data at the locus 'CPH11' in the population 'BA!</t>
  </si>
  <si>
    <t>There is 28% missing data at the locus 'CPH11' in the population 'SNF!</t>
  </si>
  <si>
    <t>There is 6% missing data at the locus 'CXX468' in the population 'BA!</t>
  </si>
  <si>
    <t>There is 7% missing data at the locus 'CXX.279' in the population 'SNF!</t>
  </si>
  <si>
    <t>There is 6% missing data at the locus 'INU055' in the population 'BA!</t>
  </si>
  <si>
    <t>There is 6% missing data at the locus 'REN162C04' in the population 'BA!</t>
  </si>
  <si>
    <t>There is 50% missing data at the locus 'REN169O18coyote' in the population 'BA!</t>
  </si>
  <si>
    <t>There is 28% missing data at the locus 'REN169O18coyote' in the population 'SNF!</t>
  </si>
  <si>
    <t>Outcomes of Tests for Hardy-Weinberg Equilibrium</t>
  </si>
  <si>
    <t>Summary</t>
  </si>
  <si>
    <t>Genotype</t>
  </si>
  <si>
    <t>#Observed</t>
  </si>
  <si>
    <t>#Expected</t>
  </si>
  <si>
    <t>ChiSquare</t>
  </si>
  <si>
    <t>DF</t>
  </si>
  <si>
    <t>Prob</t>
  </si>
  <si>
    <t>ns</t>
  </si>
  <si>
    <t>Summary by locus for E680</t>
  </si>
  <si>
    <t>***</t>
  </si>
  <si>
    <t>**</t>
  </si>
  <si>
    <t>*</t>
  </si>
  <si>
    <t>Summary by locus for W680</t>
  </si>
  <si>
    <t>Summary by locus for PLS</t>
  </si>
  <si>
    <t>Summary by locus for N80</t>
  </si>
  <si>
    <t>Summary by locus for N80-E49</t>
  </si>
  <si>
    <t>Summary by locus for N80-W49</t>
  </si>
  <si>
    <t>Summary by locus for S50</t>
  </si>
  <si>
    <t>Summary by locus for S80-E49</t>
  </si>
  <si>
    <t>Summary by locus for S80-N50</t>
  </si>
  <si>
    <t>Key: ns=not significant, * P&lt;0.05, ** P&lt;0.01, *** P&lt;0.001</t>
  </si>
  <si>
    <t>Warning! Results should be treated with caution given some samples sizes &lt; 50 (see Hedrick 2000).</t>
  </si>
  <si>
    <t>Warning! Results should be treated with caution given that expected numbers are &lt; 5 in some classes (see Hedrick 2000).</t>
  </si>
  <si>
    <t>Summary of Chi-Square Tests for Hardy-Weinberg Equilibrium</t>
  </si>
  <si>
    <t>ChiSq</t>
  </si>
  <si>
    <t>Signif</t>
  </si>
  <si>
    <t>Bonferroni</t>
  </si>
  <si>
    <t>1.000</t>
  </si>
  <si>
    <t>Calculator sheet</t>
  </si>
  <si>
    <t>AVG</t>
  </si>
  <si>
    <t>OVER</t>
  </si>
  <si>
    <t>LOCI</t>
  </si>
  <si>
    <t>PRIVATE</t>
  </si>
  <si>
    <t>ALLELIC</t>
  </si>
  <si>
    <t>RICHNESS</t>
  </si>
  <si>
    <t>genes)</t>
  </si>
  <si>
    <t>Region</t>
  </si>
  <si>
    <t>Average across loci</t>
  </si>
  <si>
    <t>Private Na</t>
  </si>
  <si>
    <t>(59</t>
  </si>
  <si>
    <t>Private alleles</t>
  </si>
  <si>
    <t>(7</t>
  </si>
  <si>
    <t>Check that values are equal</t>
  </si>
  <si>
    <t>heirfstat Pairwise FST</t>
  </si>
  <si>
    <t>Weir &amp; Cockerham</t>
  </si>
  <si>
    <t>NA</t>
  </si>
  <si>
    <t>Nei</t>
  </si>
  <si>
    <t>$pairwise$Fst</t>
  </si>
  <si>
    <t xml:space="preserve">              populations actual   lower  upper</t>
  </si>
  <si>
    <t>$bs_pairwise$Fst</t>
  </si>
  <si>
    <t>1  F14-064,  vs  F14-025, 0.0576  0.0121 0.1115</t>
  </si>
  <si>
    <t>2  F14-064,  vs  F14-183, 0.1140  0.0358 0.2363</t>
  </si>
  <si>
    <t>3  F14-064,  vs  F14-032, 0.0345 -0.0242 0.1115</t>
  </si>
  <si>
    <t>4  F14-064,  vs  F14-029, 0.0316 -0.0170 0.0979</t>
  </si>
  <si>
    <t>5  F14-064,  vs  F14-107, 0.0971  0.0323 0.1982</t>
  </si>
  <si>
    <t>6  F14-064,  vs  F14-150, 0.1594  0.0973 0.2496</t>
  </si>
  <si>
    <t>7  F14-064,  vs  F14-242, 0.1381  0.0704 0.2407</t>
  </si>
  <si>
    <t>8  F14-064,  vs  F14-002, 0.0532  0.0112 0.1015</t>
  </si>
  <si>
    <t>9  F14-025,  vs  F14-183, 0.0529 -0.0323 0.1862</t>
  </si>
  <si>
    <t>10 F14-025,  vs  F14-032, 0.0752  0.0243 0.1447</t>
  </si>
  <si>
    <t>11 F14-025,  vs  F14-029, 0.0683  0.0152 0.1353</t>
  </si>
  <si>
    <t>12 F14-025,  vs  F14-107, 0.0915  0.0401 0.1648</t>
  </si>
  <si>
    <t>13 F14-025,  vs  F14-150, 0.1064  0.0483 0.1763</t>
  </si>
  <si>
    <t>14 F14-025,  vs  F14-242, 0.1513  0.0811 0.2357</t>
  </si>
  <si>
    <t>15 F14-025,  vs  F14-002, 0.0779  0.0454 0.1183</t>
  </si>
  <si>
    <t>16 F14-183,  vs  F14-032, 0.0240 -0.0569 0.1473</t>
  </si>
  <si>
    <t>17 F14-183,  vs  F14-029, 0.0114 -0.0637 0.1109</t>
  </si>
  <si>
    <t>18 F14-183,  vs  F14-107, 0.0449 -0.0350 0.1711</t>
  </si>
  <si>
    <t>19 F14-183,  vs  F14-150, 0.0374 -0.1049 0.2228</t>
  </si>
  <si>
    <t>20 F14-183,  vs  F14-242, 0.1831  0.0815 0.3234</t>
  </si>
  <si>
    <t>21 F14-183,  vs  F14-002, 0.0617  0.0103 0.1457</t>
  </si>
  <si>
    <t>22 F14-032,  vs  F14-029, 0.0026 -0.0457 0.0698</t>
  </si>
  <si>
    <t>23 F14-032,  vs  F14-107, 0.0238 -0.0341 0.1142</t>
  </si>
  <si>
    <t>24 F14-032,  vs  F14-150, 0.0151 -0.0517 0.1179</t>
  </si>
  <si>
    <t>25 F14-032,  vs  F14-242, 0.0252 -0.0555 0.1361</t>
  </si>
  <si>
    <t>26 F14-032,  vs  F14-002, 0.0143 -0.0184 0.0580</t>
  </si>
  <si>
    <t>27 F14-029,  vs  F14-107, 0.0205 -0.0315 0.1079</t>
  </si>
  <si>
    <t>28 F14-029,  vs  F14-150, 0.0733  0.0202 0.1527</t>
  </si>
  <si>
    <t>29 F14-029,  vs  F14-242, 0.0598 -0.0091 0.1476</t>
  </si>
  <si>
    <t>30 F14-029,  vs  F14-002, 0.0390  0.0067 0.0868</t>
  </si>
  <si>
    <t>31 F14-107,  vs  F14-150, 0.0544 -0.0157 0.1640</t>
  </si>
  <si>
    <t>32 F14-107,  vs  F14-242, 0.0800  0.0000 0.1995</t>
  </si>
  <si>
    <t>33 F14-107,  vs  F14-002, 0.0316 -0.0072 0.0968</t>
  </si>
  <si>
    <t>34 F14-150,  vs  F14-242, 0.2083  0.0931 0.3428</t>
  </si>
  <si>
    <t>35 F14-150,  vs  F14-002, 0.0696  0.0311 0.1326</t>
  </si>
  <si>
    <t>36 F14-242,  vs  F14-002, 0.0670  0.0246 0.1240</t>
  </si>
  <si>
    <t>diveRsity</t>
  </si>
  <si>
    <t>Results of Analysis of Molecular Variance</t>
  </si>
  <si>
    <t>Input as Allelic Distance Matrix for F-Statistics Analysis</t>
  </si>
  <si>
    <t>No. Pops</t>
  </si>
  <si>
    <t>No. Regions</t>
  </si>
  <si>
    <t>No. Permutations</t>
  </si>
  <si>
    <t>N0</t>
  </si>
  <si>
    <t>SSTOT</t>
  </si>
  <si>
    <t>n</t>
  </si>
  <si>
    <t>SSWP</t>
  </si>
  <si>
    <t>Summary AMOVA Table</t>
  </si>
  <si>
    <t>Source</t>
  </si>
  <si>
    <t>df</t>
  </si>
  <si>
    <t>SS</t>
  </si>
  <si>
    <t>MS</t>
  </si>
  <si>
    <t>Est. Var.</t>
  </si>
  <si>
    <t>%</t>
  </si>
  <si>
    <t>Among Pops</t>
  </si>
  <si>
    <t>Among Indiv</t>
  </si>
  <si>
    <t>Within Indiv</t>
  </si>
  <si>
    <t>F-Statistics</t>
  </si>
  <si>
    <t>Value</t>
  </si>
  <si>
    <t>P(rand &gt;= data)</t>
  </si>
  <si>
    <t>Fst max</t>
  </si>
  <si>
    <t>F'st</t>
  </si>
  <si>
    <t>Probability, P(rand &gt;= data), for Fst, Fis and Fit is based on standard permutation across the full data set.</t>
  </si>
  <si>
    <t>Fst = AP / (WI + AI + AP) = AP / TOT</t>
  </si>
  <si>
    <t>Fis = AI / (WI + AI)</t>
  </si>
  <si>
    <t>Fit = (AI + AP) / (WI + AI + AP) = (AI + AP) / TOT</t>
  </si>
  <si>
    <t>Nm = [(1 / Fst) - 1]  / 4</t>
  </si>
  <si>
    <t>Key: AP = Est. Var. Among Pops, AI = Est. Var. Among Individuals, WI = Est. Var. Within Individuals</t>
  </si>
  <si>
    <t>Results of Pairwise Population Fst Analysis</t>
  </si>
  <si>
    <t>Pairwise Population Fst Values</t>
  </si>
  <si>
    <t>Pairwise Population Fst and LinFst Values and Estimates of Nm As Table</t>
  </si>
  <si>
    <t>Pairwise Matrix as Table</t>
  </si>
  <si>
    <t>Pop1</t>
  </si>
  <si>
    <t>Pop2</t>
  </si>
  <si>
    <t>LinFst</t>
  </si>
  <si>
    <t>#Pop1</t>
  </si>
  <si>
    <t>#Pop2</t>
  </si>
  <si>
    <t>No. PW Pop Permutations</t>
  </si>
  <si>
    <t>AMOVA F-Statistics Random Values List.</t>
  </si>
  <si>
    <t>AMOVA F-Statistics results for 9999 permutations plus observed value, showing every 100th value. Sorted on Fst</t>
  </si>
  <si>
    <t>Fst Values below diagonal. Probability, P(rand &gt;= data) based on 9999 permutations is shown above diagonal.</t>
  </si>
  <si>
    <t>No. PW Pm</t>
  </si>
  <si>
    <t>Min</t>
  </si>
  <si>
    <t>Max</t>
  </si>
  <si>
    <t>Labeled Pairwise Relatedness Matrix</t>
  </si>
  <si>
    <t>Lynch &amp; Ritland (1999) estimator - Mean</t>
  </si>
  <si>
    <t>Pairwise Relatedness Summary</t>
  </si>
  <si>
    <t>Sample 1</t>
  </si>
  <si>
    <t>Sample 2</t>
  </si>
  <si>
    <t>LRM</t>
  </si>
  <si>
    <t>Sum</t>
  </si>
  <si>
    <t>Median</t>
  </si>
  <si>
    <t>SD</t>
  </si>
  <si>
    <t>Key</t>
  </si>
  <si>
    <t>LRM=Lynch &amp; Ritland (1999) estimator - Mean</t>
  </si>
  <si>
    <t>Mean related</t>
  </si>
  <si>
    <t>Codominant Genotypic Distance</t>
  </si>
  <si>
    <t>Mean Pop Codom Genotypic Genetic Distance</t>
  </si>
  <si>
    <t>Pairwise Population Matrix of Mean Pop Codom Genotypic Genetic Distance</t>
  </si>
  <si>
    <t>Linear Geographic Distance</t>
  </si>
  <si>
    <t>Linear Codominant Genotypic Distance</t>
  </si>
  <si>
    <t>Side of highway matrices</t>
  </si>
  <si>
    <t>Highway</t>
  </si>
  <si>
    <t>S580</t>
  </si>
  <si>
    <t>Relative to 580</t>
  </si>
  <si>
    <t>same side = 0</t>
  </si>
  <si>
    <t>different side = 1</t>
  </si>
  <si>
    <t>Relative to 680</t>
  </si>
  <si>
    <t>Relative to 50</t>
  </si>
  <si>
    <t>Relative to 80</t>
  </si>
  <si>
    <t>Relative to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</si>
</sst>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000000"/>
      <name val="Verdana"/>
      <family val="2"/>
    </font>
    <font>
      <sz val="11"/>
      <color rgb="FF000000"/>
      <name val="Calibri"/>
      <family val="2"/>
      <charset val="238"/>
    </font>
    <font>
      <sz val="11"/>
      <color theme="0" tint="-0.34998626667073579"/>
      <name val="Calibri"/>
      <family val="2"/>
      <scheme val="minor"/>
    </font>
    <font>
      <sz val="10"/>
      <name val="Lucida Console"/>
      <family val="3"/>
    </font>
  </fonts>
  <fills count="2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rgb="FFEAF1D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6323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FF"/>
        <bgColor indexed="64"/>
      </patternFill>
    </fill>
  </fills>
  <borders count="17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Border="0" applyProtection="0">
      <alignment vertical="top" wrapText="1"/>
    </xf>
  </cellStyleXfs>
  <cellXfs count="80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1" xfId="0" applyFill="1" applyBorder="1"/>
    <xf numFmtId="0" fontId="3" fillId="2" borderId="0" xfId="0" applyFont="1" applyFill="1"/>
    <xf numFmtId="0" fontId="3" fillId="2" borderId="1" xfId="0" applyFont="1" applyFill="1" applyBorder="1"/>
    <xf numFmtId="0" fontId="0" fillId="0" borderId="2" xfId="0" applyBorder="1"/>
    <xf numFmtId="0" fontId="2" fillId="0" borderId="2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164" fontId="0" fillId="0" borderId="9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12" borderId="0" xfId="0" applyNumberFormat="1" applyFill="1"/>
    <xf numFmtId="164" fontId="5" fillId="13" borderId="14" xfId="2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5" fontId="0" fillId="0" borderId="0" xfId="0" applyNumberFormat="1"/>
    <xf numFmtId="2" fontId="0" fillId="0" borderId="0" xfId="0" applyNumberFormat="1"/>
    <xf numFmtId="0" fontId="0" fillId="14" borderId="0" xfId="0" applyFill="1"/>
    <xf numFmtId="0" fontId="0" fillId="0" borderId="0" xfId="0" applyFill="1"/>
    <xf numFmtId="0" fontId="0" fillId="15" borderId="0" xfId="0" applyFill="1"/>
    <xf numFmtId="2" fontId="0" fillId="15" borderId="0" xfId="0" applyNumberFormat="1" applyFill="1"/>
    <xf numFmtId="0" fontId="6" fillId="0" borderId="0" xfId="0" applyFont="1"/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7" fillId="16" borderId="0" xfId="0" applyFont="1" applyFill="1" applyAlignment="1">
      <alignment vertical="center"/>
    </xf>
    <xf numFmtId="9" fontId="0" fillId="0" borderId="0" xfId="1" applyFont="1"/>
    <xf numFmtId="0" fontId="2" fillId="0" borderId="0" xfId="0" applyFont="1" applyAlignment="1">
      <alignment horizontal="right"/>
    </xf>
    <xf numFmtId="166" fontId="0" fillId="0" borderId="0" xfId="0" applyNumberFormat="1"/>
    <xf numFmtId="0" fontId="2" fillId="17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18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19" borderId="0" xfId="0" applyFont="1" applyFill="1" applyAlignment="1">
      <alignment horizontal="right"/>
    </xf>
    <xf numFmtId="0" fontId="2" fillId="20" borderId="0" xfId="0" applyFont="1" applyFill="1" applyAlignment="1">
      <alignment horizontal="right"/>
    </xf>
    <xf numFmtId="0" fontId="2" fillId="21" borderId="0" xfId="0" applyFont="1" applyFill="1" applyAlignment="1">
      <alignment horizontal="right"/>
    </xf>
    <xf numFmtId="0" fontId="2" fillId="22" borderId="0" xfId="0" applyFont="1" applyFill="1" applyAlignment="1">
      <alignment horizontal="right"/>
    </xf>
    <xf numFmtId="0" fontId="2" fillId="23" borderId="0" xfId="0" applyFont="1" applyFill="1" applyAlignment="1">
      <alignment horizontal="right"/>
    </xf>
    <xf numFmtId="0" fontId="2" fillId="17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18" borderId="2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2" fillId="19" borderId="2" xfId="0" applyFont="1" applyFill="1" applyBorder="1" applyAlignment="1">
      <alignment horizontal="right"/>
    </xf>
    <xf numFmtId="0" fontId="2" fillId="20" borderId="2" xfId="0" applyFont="1" applyFill="1" applyBorder="1" applyAlignment="1">
      <alignment horizontal="right"/>
    </xf>
    <xf numFmtId="0" fontId="2" fillId="21" borderId="2" xfId="0" applyFont="1" applyFill="1" applyBorder="1" applyAlignment="1">
      <alignment horizontal="right"/>
    </xf>
    <xf numFmtId="0" fontId="2" fillId="22" borderId="2" xfId="0" applyFont="1" applyFill="1" applyBorder="1" applyAlignment="1">
      <alignment horizontal="right"/>
    </xf>
    <xf numFmtId="0" fontId="0" fillId="0" borderId="16" xfId="0" applyBorder="1"/>
    <xf numFmtId="0" fontId="0" fillId="0" borderId="15" xfId="0" applyBorder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64" fontId="0" fillId="23" borderId="0" xfId="0" applyNumberFormat="1" applyFill="1"/>
    <xf numFmtId="164" fontId="0" fillId="6" borderId="0" xfId="0" applyNumberFormat="1" applyFill="1"/>
    <xf numFmtId="0" fontId="2" fillId="18" borderId="0" xfId="0" applyFon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Normal" xfId="0" builtinId="0"/>
    <cellStyle name="Percent" xfId="1" builtinId="5"/>
    <cellStyle name="TableStyleLight1" xfId="2" xr:uid="{8BA33048-8A46-4CE5-A6F7-0FA5719CA558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CC99FF"/>
      <color rgb="FF33CCCC"/>
      <color rgb="FF99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Percentages of Molecular Variance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Fst!$E$37</c:f>
              <c:strCache>
                <c:ptCount val="1"/>
                <c:pt idx="0">
                  <c:v>Est. Var.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Fst!$A$38:$A$40</c:f>
              <c:strCache>
                <c:ptCount val="3"/>
                <c:pt idx="0">
                  <c:v>Among Pops</c:v>
                </c:pt>
                <c:pt idx="1">
                  <c:v>Among Indiv</c:v>
                </c:pt>
                <c:pt idx="2">
                  <c:v>Within Indiv</c:v>
                </c:pt>
              </c:strCache>
            </c:strRef>
          </c:cat>
          <c:val>
            <c:numRef>
              <c:f>Fst!$E$38:$E$40</c:f>
              <c:numCache>
                <c:formatCode>0.000</c:formatCode>
                <c:ptCount val="3"/>
                <c:pt idx="0">
                  <c:v>0.28910637953179591</c:v>
                </c:pt>
                <c:pt idx="1">
                  <c:v>0.97961417715107979</c:v>
                </c:pt>
                <c:pt idx="2">
                  <c:v>4.1804123711340209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53-41CA-8A43-4AF48FEC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AGL'!$C$27</c:f>
              <c:strCache>
                <c:ptCount val="1"/>
                <c:pt idx="0">
                  <c:v>BA</c:v>
                </c:pt>
              </c:strCache>
            </c:strRef>
          </c:tx>
          <c:invertIfNegative val="0"/>
          <c:cat>
            <c:multiLvlStrRef>
              <c:f>'Region AGL'!$A$28:$B$190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'Region AGL'!$C$28:$C$190</c:f>
              <c:numCache>
                <c:formatCode>0.000</c:formatCode>
                <c:ptCount val="163"/>
                <c:pt idx="0">
                  <c:v>0</c:v>
                </c:pt>
                <c:pt idx="1">
                  <c:v>5.1720000000000002E-2</c:v>
                </c:pt>
                <c:pt idx="2">
                  <c:v>0</c:v>
                </c:pt>
                <c:pt idx="3">
                  <c:v>6.8970000000000004E-2</c:v>
                </c:pt>
                <c:pt idx="4">
                  <c:v>0.31034</c:v>
                </c:pt>
                <c:pt idx="5">
                  <c:v>1.7239999999999998E-2</c:v>
                </c:pt>
                <c:pt idx="6">
                  <c:v>1.7239999999999998E-2</c:v>
                </c:pt>
                <c:pt idx="7">
                  <c:v>0.31034</c:v>
                </c:pt>
                <c:pt idx="8">
                  <c:v>0.2069</c:v>
                </c:pt>
                <c:pt idx="9">
                  <c:v>0</c:v>
                </c:pt>
                <c:pt idx="10">
                  <c:v>1.7239999999999998E-2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2.632E-2</c:v>
                </c:pt>
                <c:pt idx="15">
                  <c:v>5.2630000000000003E-2</c:v>
                </c:pt>
                <c:pt idx="16">
                  <c:v>0</c:v>
                </c:pt>
                <c:pt idx="17">
                  <c:v>7.8950000000000006E-2</c:v>
                </c:pt>
                <c:pt idx="18">
                  <c:v>0.23683999999999999</c:v>
                </c:pt>
                <c:pt idx="19">
                  <c:v>0.28947000000000001</c:v>
                </c:pt>
                <c:pt idx="20">
                  <c:v>0.10526000000000001</c:v>
                </c:pt>
                <c:pt idx="21">
                  <c:v>0.10526000000000001</c:v>
                </c:pt>
                <c:pt idx="22">
                  <c:v>0.10526000000000001</c:v>
                </c:pt>
                <c:pt idx="23">
                  <c:v>0</c:v>
                </c:pt>
                <c:pt idx="24">
                  <c:v>0</c:v>
                </c:pt>
                <c:pt idx="25">
                  <c:v>3.3329999999999999E-2</c:v>
                </c:pt>
                <c:pt idx="26">
                  <c:v>0.63332999999999995</c:v>
                </c:pt>
                <c:pt idx="27">
                  <c:v>0.1</c:v>
                </c:pt>
                <c:pt idx="28">
                  <c:v>8.3330000000000001E-2</c:v>
                </c:pt>
                <c:pt idx="29">
                  <c:v>0.13333</c:v>
                </c:pt>
                <c:pt idx="30">
                  <c:v>0</c:v>
                </c:pt>
                <c:pt idx="31">
                  <c:v>1.6670000000000001E-2</c:v>
                </c:pt>
                <c:pt idx="32">
                  <c:v>0</c:v>
                </c:pt>
                <c:pt idx="33">
                  <c:v>0</c:v>
                </c:pt>
                <c:pt idx="34">
                  <c:v>0.41071000000000002</c:v>
                </c:pt>
                <c:pt idx="35">
                  <c:v>5.357E-2</c:v>
                </c:pt>
                <c:pt idx="36">
                  <c:v>1.7860000000000001E-2</c:v>
                </c:pt>
                <c:pt idx="37">
                  <c:v>8.9289999999999994E-2</c:v>
                </c:pt>
                <c:pt idx="38">
                  <c:v>7.1429999999999993E-2</c:v>
                </c:pt>
                <c:pt idx="39">
                  <c:v>0.10714</c:v>
                </c:pt>
                <c:pt idx="40">
                  <c:v>0.21429000000000001</c:v>
                </c:pt>
                <c:pt idx="41">
                  <c:v>3.5709999999999999E-2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1.7239999999999998E-2</c:v>
                </c:pt>
                <c:pt idx="48">
                  <c:v>0</c:v>
                </c:pt>
                <c:pt idx="49">
                  <c:v>5.1720000000000002E-2</c:v>
                </c:pt>
                <c:pt idx="50">
                  <c:v>3.4479999999999997E-2</c:v>
                </c:pt>
                <c:pt idx="51">
                  <c:v>0.37930999999999998</c:v>
                </c:pt>
                <c:pt idx="52">
                  <c:v>0.15517</c:v>
                </c:pt>
                <c:pt idx="53">
                  <c:v>3.4479999999999997E-2</c:v>
                </c:pt>
                <c:pt idx="54">
                  <c:v>0.17241000000000001</c:v>
                </c:pt>
                <c:pt idx="55">
                  <c:v>1.7239999999999998E-2</c:v>
                </c:pt>
                <c:pt idx="56">
                  <c:v>5.1720000000000002E-2</c:v>
                </c:pt>
                <c:pt idx="57">
                  <c:v>1.7239999999999998E-2</c:v>
                </c:pt>
                <c:pt idx="58">
                  <c:v>1.7239999999999998E-2</c:v>
                </c:pt>
                <c:pt idx="59">
                  <c:v>1.7239999999999998E-2</c:v>
                </c:pt>
                <c:pt idx="60">
                  <c:v>0</c:v>
                </c:pt>
                <c:pt idx="61">
                  <c:v>3.4479999999999997E-2</c:v>
                </c:pt>
                <c:pt idx="62">
                  <c:v>0</c:v>
                </c:pt>
                <c:pt idx="63">
                  <c:v>0</c:v>
                </c:pt>
                <c:pt idx="64">
                  <c:v>1.7239999999999998E-2</c:v>
                </c:pt>
                <c:pt idx="65">
                  <c:v>1.7239999999999998E-2</c:v>
                </c:pt>
                <c:pt idx="66">
                  <c:v>5.1720000000000002E-2</c:v>
                </c:pt>
                <c:pt idx="67">
                  <c:v>0.13793</c:v>
                </c:pt>
                <c:pt idx="68">
                  <c:v>0.17241000000000001</c:v>
                </c:pt>
                <c:pt idx="69">
                  <c:v>0.12069000000000001</c:v>
                </c:pt>
                <c:pt idx="70">
                  <c:v>0.15517</c:v>
                </c:pt>
                <c:pt idx="71">
                  <c:v>5.1720000000000002E-2</c:v>
                </c:pt>
                <c:pt idx="72">
                  <c:v>1.7239999999999998E-2</c:v>
                </c:pt>
                <c:pt idx="73">
                  <c:v>0.15517</c:v>
                </c:pt>
                <c:pt idx="74">
                  <c:v>1.7239999999999998E-2</c:v>
                </c:pt>
                <c:pt idx="75">
                  <c:v>6.8970000000000004E-2</c:v>
                </c:pt>
                <c:pt idx="76">
                  <c:v>1.7239999999999998E-2</c:v>
                </c:pt>
                <c:pt idx="77">
                  <c:v>0</c:v>
                </c:pt>
                <c:pt idx="78">
                  <c:v>0</c:v>
                </c:pt>
                <c:pt idx="79">
                  <c:v>1.6670000000000001E-2</c:v>
                </c:pt>
                <c:pt idx="80">
                  <c:v>0</c:v>
                </c:pt>
                <c:pt idx="81">
                  <c:v>3.3329999999999999E-2</c:v>
                </c:pt>
                <c:pt idx="82">
                  <c:v>0</c:v>
                </c:pt>
                <c:pt idx="83">
                  <c:v>3.3329999999999999E-2</c:v>
                </c:pt>
                <c:pt idx="84">
                  <c:v>0.05</c:v>
                </c:pt>
                <c:pt idx="85">
                  <c:v>1.6670000000000001E-2</c:v>
                </c:pt>
                <c:pt idx="86">
                  <c:v>0.18332999999999999</c:v>
                </c:pt>
                <c:pt idx="87">
                  <c:v>0.1</c:v>
                </c:pt>
                <c:pt idx="88">
                  <c:v>0.26667000000000002</c:v>
                </c:pt>
                <c:pt idx="89">
                  <c:v>0.2</c:v>
                </c:pt>
                <c:pt idx="90">
                  <c:v>3.3329999999999999E-2</c:v>
                </c:pt>
                <c:pt idx="91">
                  <c:v>0.05</c:v>
                </c:pt>
                <c:pt idx="92">
                  <c:v>0</c:v>
                </c:pt>
                <c:pt idx="93">
                  <c:v>1.6670000000000001E-2</c:v>
                </c:pt>
                <c:pt idx="94">
                  <c:v>1.6670000000000001E-2</c:v>
                </c:pt>
                <c:pt idx="95">
                  <c:v>1.6670000000000001E-2</c:v>
                </c:pt>
                <c:pt idx="96">
                  <c:v>0.05</c:v>
                </c:pt>
                <c:pt idx="97">
                  <c:v>1.6670000000000001E-2</c:v>
                </c:pt>
                <c:pt idx="98">
                  <c:v>3.3329999999999999E-2</c:v>
                </c:pt>
                <c:pt idx="99">
                  <c:v>3.3329999999999999E-2</c:v>
                </c:pt>
                <c:pt idx="100">
                  <c:v>0.41666999999999998</c:v>
                </c:pt>
                <c:pt idx="101">
                  <c:v>0.38333</c:v>
                </c:pt>
                <c:pt idx="102">
                  <c:v>0</c:v>
                </c:pt>
                <c:pt idx="103">
                  <c:v>3.3329999999999999E-2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6.6669999999999993E-2</c:v>
                </c:pt>
                <c:pt idx="110">
                  <c:v>0.11667</c:v>
                </c:pt>
                <c:pt idx="111">
                  <c:v>0.35</c:v>
                </c:pt>
                <c:pt idx="112">
                  <c:v>0.13333</c:v>
                </c:pt>
                <c:pt idx="113">
                  <c:v>0.16667000000000001</c:v>
                </c:pt>
                <c:pt idx="114">
                  <c:v>8.3330000000000001E-2</c:v>
                </c:pt>
                <c:pt idx="115">
                  <c:v>8.3330000000000001E-2</c:v>
                </c:pt>
                <c:pt idx="116">
                  <c:v>0</c:v>
                </c:pt>
                <c:pt idx="117">
                  <c:v>0</c:v>
                </c:pt>
                <c:pt idx="118">
                  <c:v>1.6670000000000001E-2</c:v>
                </c:pt>
                <c:pt idx="119">
                  <c:v>3.3329999999999999E-2</c:v>
                </c:pt>
                <c:pt idx="120">
                  <c:v>0.18332999999999999</c:v>
                </c:pt>
                <c:pt idx="121">
                  <c:v>0.31667000000000001</c:v>
                </c:pt>
                <c:pt idx="122">
                  <c:v>0.35</c:v>
                </c:pt>
                <c:pt idx="123">
                  <c:v>0</c:v>
                </c:pt>
                <c:pt idx="124">
                  <c:v>0.05</c:v>
                </c:pt>
                <c:pt idx="125">
                  <c:v>0</c:v>
                </c:pt>
                <c:pt idx="126">
                  <c:v>0</c:v>
                </c:pt>
                <c:pt idx="127">
                  <c:v>0.05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8.9289999999999994E-2</c:v>
                </c:pt>
                <c:pt idx="132">
                  <c:v>8.9289999999999994E-2</c:v>
                </c:pt>
                <c:pt idx="133">
                  <c:v>0.5</c:v>
                </c:pt>
                <c:pt idx="134">
                  <c:v>0.16070999999999999</c:v>
                </c:pt>
                <c:pt idx="135">
                  <c:v>5.357E-2</c:v>
                </c:pt>
                <c:pt idx="136">
                  <c:v>3.5709999999999999E-2</c:v>
                </c:pt>
                <c:pt idx="137">
                  <c:v>1.7860000000000001E-2</c:v>
                </c:pt>
                <c:pt idx="138">
                  <c:v>3.5709999999999999E-2</c:v>
                </c:pt>
                <c:pt idx="139">
                  <c:v>1.7860000000000001E-2</c:v>
                </c:pt>
                <c:pt idx="140">
                  <c:v>0</c:v>
                </c:pt>
                <c:pt idx="141">
                  <c:v>7.1429999999999993E-2</c:v>
                </c:pt>
                <c:pt idx="142">
                  <c:v>7.1429999999999993E-2</c:v>
                </c:pt>
                <c:pt idx="143">
                  <c:v>0.375</c:v>
                </c:pt>
                <c:pt idx="144">
                  <c:v>5.357E-2</c:v>
                </c:pt>
                <c:pt idx="145">
                  <c:v>0.14285999999999999</c:v>
                </c:pt>
                <c:pt idx="146">
                  <c:v>0.25</c:v>
                </c:pt>
                <c:pt idx="147">
                  <c:v>0</c:v>
                </c:pt>
                <c:pt idx="148">
                  <c:v>1.7860000000000001E-2</c:v>
                </c:pt>
                <c:pt idx="149">
                  <c:v>1.7860000000000001E-2</c:v>
                </c:pt>
                <c:pt idx="150">
                  <c:v>0</c:v>
                </c:pt>
                <c:pt idx="151">
                  <c:v>0</c:v>
                </c:pt>
                <c:pt idx="152">
                  <c:v>0.16667000000000001</c:v>
                </c:pt>
                <c:pt idx="153">
                  <c:v>0.2</c:v>
                </c:pt>
                <c:pt idx="154">
                  <c:v>0</c:v>
                </c:pt>
                <c:pt idx="155">
                  <c:v>0.13333</c:v>
                </c:pt>
                <c:pt idx="156">
                  <c:v>3.3329999999999999E-2</c:v>
                </c:pt>
                <c:pt idx="157">
                  <c:v>6.6669999999999993E-2</c:v>
                </c:pt>
                <c:pt idx="158">
                  <c:v>0.26667000000000002</c:v>
                </c:pt>
                <c:pt idx="159">
                  <c:v>0.13333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C-43F7-A99C-778D7F020E09}"/>
            </c:ext>
          </c:extLst>
        </c:ser>
        <c:ser>
          <c:idx val="1"/>
          <c:order val="1"/>
          <c:tx>
            <c:strRef>
              <c:f>'Region AGL'!$D$27</c:f>
              <c:strCache>
                <c:ptCount val="1"/>
                <c:pt idx="0">
                  <c:v>SNF</c:v>
                </c:pt>
              </c:strCache>
            </c:strRef>
          </c:tx>
          <c:invertIfNegative val="0"/>
          <c:cat>
            <c:multiLvlStrRef>
              <c:f>'Region AGL'!$A$28:$B$190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'Region AGL'!$D$28:$D$190</c:f>
              <c:numCache>
                <c:formatCode>0.000</c:formatCode>
                <c:ptCount val="163"/>
                <c:pt idx="0">
                  <c:v>2.3810000000000001E-2</c:v>
                </c:pt>
                <c:pt idx="1">
                  <c:v>1.5869999999999999E-2</c:v>
                </c:pt>
                <c:pt idx="2">
                  <c:v>1.5869999999999999E-2</c:v>
                </c:pt>
                <c:pt idx="3">
                  <c:v>9.5240000000000005E-2</c:v>
                </c:pt>
                <c:pt idx="4">
                  <c:v>0.19048000000000001</c:v>
                </c:pt>
                <c:pt idx="5">
                  <c:v>5.5559999999999998E-2</c:v>
                </c:pt>
                <c:pt idx="6">
                  <c:v>0.11905</c:v>
                </c:pt>
                <c:pt idx="7">
                  <c:v>4.7620000000000003E-2</c:v>
                </c:pt>
                <c:pt idx="8">
                  <c:v>0.27778000000000003</c:v>
                </c:pt>
                <c:pt idx="9">
                  <c:v>7.9369999999999996E-2</c:v>
                </c:pt>
                <c:pt idx="10">
                  <c:v>5.5559999999999998E-2</c:v>
                </c:pt>
                <c:pt idx="11">
                  <c:v>2.3810000000000001E-2</c:v>
                </c:pt>
                <c:pt idx="12">
                  <c:v>2.0830000000000001E-2</c:v>
                </c:pt>
                <c:pt idx="13">
                  <c:v>2.0830000000000001E-2</c:v>
                </c:pt>
                <c:pt idx="14">
                  <c:v>4.1669999999999999E-2</c:v>
                </c:pt>
                <c:pt idx="15">
                  <c:v>0.11458</c:v>
                </c:pt>
                <c:pt idx="16">
                  <c:v>0.26041999999999998</c:v>
                </c:pt>
                <c:pt idx="17">
                  <c:v>0.23957999999999999</c:v>
                </c:pt>
                <c:pt idx="18">
                  <c:v>5.2080000000000001E-2</c:v>
                </c:pt>
                <c:pt idx="19">
                  <c:v>0.10417</c:v>
                </c:pt>
                <c:pt idx="20">
                  <c:v>2.0830000000000001E-2</c:v>
                </c:pt>
                <c:pt idx="21">
                  <c:v>2.0830000000000001E-2</c:v>
                </c:pt>
                <c:pt idx="22">
                  <c:v>5.2080000000000001E-2</c:v>
                </c:pt>
                <c:pt idx="23">
                  <c:v>4.1669999999999999E-2</c:v>
                </c:pt>
                <c:pt idx="24">
                  <c:v>1.042E-2</c:v>
                </c:pt>
                <c:pt idx="25">
                  <c:v>3.0300000000000001E-2</c:v>
                </c:pt>
                <c:pt idx="26">
                  <c:v>0.42424000000000001</c:v>
                </c:pt>
                <c:pt idx="27">
                  <c:v>0.17424000000000001</c:v>
                </c:pt>
                <c:pt idx="28">
                  <c:v>3.7879999999999997E-2</c:v>
                </c:pt>
                <c:pt idx="29">
                  <c:v>0.14394000000000001</c:v>
                </c:pt>
                <c:pt idx="30">
                  <c:v>0.10606</c:v>
                </c:pt>
                <c:pt idx="31">
                  <c:v>5.3030000000000001E-2</c:v>
                </c:pt>
                <c:pt idx="32">
                  <c:v>1.515E-2</c:v>
                </c:pt>
                <c:pt idx="33">
                  <c:v>1.515E-2</c:v>
                </c:pt>
                <c:pt idx="34">
                  <c:v>0.24603</c:v>
                </c:pt>
                <c:pt idx="35">
                  <c:v>0.23016</c:v>
                </c:pt>
                <c:pt idx="36">
                  <c:v>5.5559999999999998E-2</c:v>
                </c:pt>
                <c:pt idx="37">
                  <c:v>0.10317</c:v>
                </c:pt>
                <c:pt idx="38">
                  <c:v>0.17460000000000001</c:v>
                </c:pt>
                <c:pt idx="39">
                  <c:v>1.5869999999999999E-2</c:v>
                </c:pt>
                <c:pt idx="40">
                  <c:v>6.3490000000000005E-2</c:v>
                </c:pt>
                <c:pt idx="41">
                  <c:v>5.5559999999999998E-2</c:v>
                </c:pt>
                <c:pt idx="42">
                  <c:v>7.9399999999999991E-3</c:v>
                </c:pt>
                <c:pt idx="43">
                  <c:v>7.9399999999999991E-3</c:v>
                </c:pt>
                <c:pt idx="44">
                  <c:v>2.3810000000000001E-2</c:v>
                </c:pt>
                <c:pt idx="45">
                  <c:v>1.5869999999999999E-2</c:v>
                </c:pt>
                <c:pt idx="46">
                  <c:v>7.5799999999999999E-3</c:v>
                </c:pt>
                <c:pt idx="47">
                  <c:v>4.5449999999999997E-2</c:v>
                </c:pt>
                <c:pt idx="48">
                  <c:v>7.5799999999999999E-3</c:v>
                </c:pt>
                <c:pt idx="49">
                  <c:v>2.273E-2</c:v>
                </c:pt>
                <c:pt idx="50">
                  <c:v>6.8180000000000004E-2</c:v>
                </c:pt>
                <c:pt idx="51">
                  <c:v>1.515E-2</c:v>
                </c:pt>
                <c:pt idx="52">
                  <c:v>0.37120999999999998</c:v>
                </c:pt>
                <c:pt idx="53">
                  <c:v>0.18182000000000001</c:v>
                </c:pt>
                <c:pt idx="54">
                  <c:v>9.0910000000000005E-2</c:v>
                </c:pt>
                <c:pt idx="55">
                  <c:v>7.5799999999999999E-3</c:v>
                </c:pt>
                <c:pt idx="56">
                  <c:v>3.7879999999999997E-2</c:v>
                </c:pt>
                <c:pt idx="57">
                  <c:v>7.5799999999999999E-3</c:v>
                </c:pt>
                <c:pt idx="58">
                  <c:v>5.3030000000000001E-2</c:v>
                </c:pt>
                <c:pt idx="59">
                  <c:v>1.515E-2</c:v>
                </c:pt>
                <c:pt idx="60">
                  <c:v>5.3030000000000001E-2</c:v>
                </c:pt>
                <c:pt idx="61">
                  <c:v>0</c:v>
                </c:pt>
                <c:pt idx="62">
                  <c:v>7.5799999999999999E-3</c:v>
                </c:pt>
                <c:pt idx="63">
                  <c:v>7.5799999999999999E-3</c:v>
                </c:pt>
                <c:pt idx="64">
                  <c:v>0</c:v>
                </c:pt>
                <c:pt idx="65">
                  <c:v>2.308E-2</c:v>
                </c:pt>
                <c:pt idx="66">
                  <c:v>1.538E-2</c:v>
                </c:pt>
                <c:pt idx="67">
                  <c:v>0.16922999999999999</c:v>
                </c:pt>
                <c:pt idx="68">
                  <c:v>0.19231000000000001</c:v>
                </c:pt>
                <c:pt idx="69">
                  <c:v>0.15384999999999999</c:v>
                </c:pt>
                <c:pt idx="70">
                  <c:v>0.22308</c:v>
                </c:pt>
                <c:pt idx="71">
                  <c:v>0.12307999999999999</c:v>
                </c:pt>
                <c:pt idx="72">
                  <c:v>3.0769999999999999E-2</c:v>
                </c:pt>
                <c:pt idx="73">
                  <c:v>7.6899999999999998E-3</c:v>
                </c:pt>
                <c:pt idx="74">
                  <c:v>1.538E-2</c:v>
                </c:pt>
                <c:pt idx="75">
                  <c:v>1.538E-2</c:v>
                </c:pt>
                <c:pt idx="76">
                  <c:v>7.6899999999999998E-3</c:v>
                </c:pt>
                <c:pt idx="77">
                  <c:v>7.6899999999999998E-3</c:v>
                </c:pt>
                <c:pt idx="78">
                  <c:v>1.538E-2</c:v>
                </c:pt>
                <c:pt idx="79">
                  <c:v>1.4930000000000001E-2</c:v>
                </c:pt>
                <c:pt idx="80">
                  <c:v>1.4930000000000001E-2</c:v>
                </c:pt>
                <c:pt idx="81">
                  <c:v>1.4930000000000001E-2</c:v>
                </c:pt>
                <c:pt idx="82">
                  <c:v>2.239E-2</c:v>
                </c:pt>
                <c:pt idx="83">
                  <c:v>2.239E-2</c:v>
                </c:pt>
                <c:pt idx="84">
                  <c:v>2.9850000000000002E-2</c:v>
                </c:pt>
                <c:pt idx="85">
                  <c:v>7.4630000000000002E-2</c:v>
                </c:pt>
                <c:pt idx="86">
                  <c:v>0.11940000000000001</c:v>
                </c:pt>
                <c:pt idx="87">
                  <c:v>0.18657000000000001</c:v>
                </c:pt>
                <c:pt idx="88">
                  <c:v>3.7310000000000003E-2</c:v>
                </c:pt>
                <c:pt idx="89">
                  <c:v>0.19403000000000001</c:v>
                </c:pt>
                <c:pt idx="90">
                  <c:v>5.9700000000000003E-2</c:v>
                </c:pt>
                <c:pt idx="91">
                  <c:v>0.18657000000000001</c:v>
                </c:pt>
                <c:pt idx="92">
                  <c:v>2.239E-2</c:v>
                </c:pt>
                <c:pt idx="93">
                  <c:v>0</c:v>
                </c:pt>
                <c:pt idx="94">
                  <c:v>0</c:v>
                </c:pt>
                <c:pt idx="95">
                  <c:v>0.13433</c:v>
                </c:pt>
                <c:pt idx="96">
                  <c:v>0</c:v>
                </c:pt>
                <c:pt idx="97">
                  <c:v>7.4599999999999996E-3</c:v>
                </c:pt>
                <c:pt idx="98">
                  <c:v>4.478E-2</c:v>
                </c:pt>
                <c:pt idx="99">
                  <c:v>0.14179</c:v>
                </c:pt>
                <c:pt idx="100">
                  <c:v>0.29851</c:v>
                </c:pt>
                <c:pt idx="101">
                  <c:v>4.478E-2</c:v>
                </c:pt>
                <c:pt idx="102">
                  <c:v>5.2240000000000002E-2</c:v>
                </c:pt>
                <c:pt idx="103">
                  <c:v>0.14179</c:v>
                </c:pt>
                <c:pt idx="104">
                  <c:v>3.7310000000000003E-2</c:v>
                </c:pt>
                <c:pt idx="105">
                  <c:v>7.4599999999999996E-3</c:v>
                </c:pt>
                <c:pt idx="106">
                  <c:v>8.2089999999999996E-2</c:v>
                </c:pt>
                <c:pt idx="107">
                  <c:v>7.4599999999999996E-3</c:v>
                </c:pt>
                <c:pt idx="108">
                  <c:v>8.0599999999999995E-3</c:v>
                </c:pt>
                <c:pt idx="109">
                  <c:v>8.0649999999999999E-2</c:v>
                </c:pt>
                <c:pt idx="110">
                  <c:v>5.645E-2</c:v>
                </c:pt>
                <c:pt idx="111">
                  <c:v>0.14516000000000001</c:v>
                </c:pt>
                <c:pt idx="112">
                  <c:v>7.2580000000000006E-2</c:v>
                </c:pt>
                <c:pt idx="113">
                  <c:v>0.20161000000000001</c:v>
                </c:pt>
                <c:pt idx="114">
                  <c:v>0.27418999999999999</c:v>
                </c:pt>
                <c:pt idx="115">
                  <c:v>8.0649999999999999E-2</c:v>
                </c:pt>
                <c:pt idx="116">
                  <c:v>7.2580000000000006E-2</c:v>
                </c:pt>
                <c:pt idx="117">
                  <c:v>8.0599999999999995E-3</c:v>
                </c:pt>
                <c:pt idx="118">
                  <c:v>0</c:v>
                </c:pt>
                <c:pt idx="119">
                  <c:v>7.4599999999999996E-3</c:v>
                </c:pt>
                <c:pt idx="120">
                  <c:v>0.26866000000000001</c:v>
                </c:pt>
                <c:pt idx="121">
                  <c:v>0.40299000000000001</c:v>
                </c:pt>
                <c:pt idx="122">
                  <c:v>0.20896000000000001</c:v>
                </c:pt>
                <c:pt idx="123">
                  <c:v>7.4599999999999996E-3</c:v>
                </c:pt>
                <c:pt idx="124">
                  <c:v>0</c:v>
                </c:pt>
                <c:pt idx="125">
                  <c:v>1.4930000000000001E-2</c:v>
                </c:pt>
                <c:pt idx="126">
                  <c:v>1.4930000000000001E-2</c:v>
                </c:pt>
                <c:pt idx="127">
                  <c:v>2.239E-2</c:v>
                </c:pt>
                <c:pt idx="128">
                  <c:v>3.7310000000000003E-2</c:v>
                </c:pt>
                <c:pt idx="129">
                  <c:v>1.4930000000000001E-2</c:v>
                </c:pt>
                <c:pt idx="130">
                  <c:v>7.5799999999999999E-3</c:v>
                </c:pt>
                <c:pt idx="131">
                  <c:v>0.18182000000000001</c:v>
                </c:pt>
                <c:pt idx="132">
                  <c:v>0.20455000000000001</c:v>
                </c:pt>
                <c:pt idx="133">
                  <c:v>0.32575999999999999</c:v>
                </c:pt>
                <c:pt idx="134">
                  <c:v>8.3330000000000001E-2</c:v>
                </c:pt>
                <c:pt idx="135">
                  <c:v>0.12121</c:v>
                </c:pt>
                <c:pt idx="136">
                  <c:v>3.0300000000000001E-2</c:v>
                </c:pt>
                <c:pt idx="137">
                  <c:v>2.273E-2</c:v>
                </c:pt>
                <c:pt idx="138">
                  <c:v>2.273E-2</c:v>
                </c:pt>
                <c:pt idx="139">
                  <c:v>0</c:v>
                </c:pt>
                <c:pt idx="140">
                  <c:v>7.5799999999999999E-3</c:v>
                </c:pt>
                <c:pt idx="141">
                  <c:v>0.20455000000000001</c:v>
                </c:pt>
                <c:pt idx="142">
                  <c:v>0.14394000000000001</c:v>
                </c:pt>
                <c:pt idx="143">
                  <c:v>0.28788000000000002</c:v>
                </c:pt>
                <c:pt idx="144">
                  <c:v>0.12121</c:v>
                </c:pt>
                <c:pt idx="145">
                  <c:v>9.8479999999999998E-2</c:v>
                </c:pt>
                <c:pt idx="146">
                  <c:v>5.3030000000000001E-2</c:v>
                </c:pt>
                <c:pt idx="147">
                  <c:v>3.7879999999999997E-2</c:v>
                </c:pt>
                <c:pt idx="148">
                  <c:v>4.5449999999999997E-2</c:v>
                </c:pt>
                <c:pt idx="149">
                  <c:v>0</c:v>
                </c:pt>
                <c:pt idx="150">
                  <c:v>1.042E-2</c:v>
                </c:pt>
                <c:pt idx="151">
                  <c:v>3.125E-2</c:v>
                </c:pt>
                <c:pt idx="152">
                  <c:v>4.1669999999999999E-2</c:v>
                </c:pt>
                <c:pt idx="153">
                  <c:v>2.0830000000000001E-2</c:v>
                </c:pt>
                <c:pt idx="154">
                  <c:v>3.125E-2</c:v>
                </c:pt>
                <c:pt idx="155">
                  <c:v>7.2919999999999999E-2</c:v>
                </c:pt>
                <c:pt idx="156">
                  <c:v>0.11458</c:v>
                </c:pt>
                <c:pt idx="157">
                  <c:v>0.1875</c:v>
                </c:pt>
                <c:pt idx="158">
                  <c:v>0.16667000000000001</c:v>
                </c:pt>
                <c:pt idx="159">
                  <c:v>0.19792000000000001</c:v>
                </c:pt>
                <c:pt idx="160">
                  <c:v>4.1669999999999999E-2</c:v>
                </c:pt>
                <c:pt idx="161">
                  <c:v>6.25E-2</c:v>
                </c:pt>
                <c:pt idx="162">
                  <c:v>2.0830000000000001E-2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C-43F7-A99C-778D7F020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84280992"/>
        <c:axId val="684294720"/>
      </c:barChart>
      <c:catAx>
        <c:axId val="6842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294720"/>
        <c:crosses val="autoZero"/>
        <c:auto val="1"/>
        <c:lblAlgn val="ctr"/>
        <c:lblOffset val="100"/>
        <c:noMultiLvlLbl val="0"/>
      </c:catAx>
      <c:valAx>
        <c:axId val="68429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8428099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AGL!$C$27</c:f>
              <c:strCache>
                <c:ptCount val="1"/>
                <c:pt idx="0">
                  <c:v>E680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AGL!$C$28:$C$190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8.3330000000000001E-2</c:v>
                </c:pt>
                <c:pt idx="4">
                  <c:v>0.16667000000000001</c:v>
                </c:pt>
                <c:pt idx="5">
                  <c:v>0</c:v>
                </c:pt>
                <c:pt idx="6">
                  <c:v>0</c:v>
                </c:pt>
                <c:pt idx="7">
                  <c:v>0.58333000000000002</c:v>
                </c:pt>
                <c:pt idx="8">
                  <c:v>0.16667000000000001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0.125</c:v>
                </c:pt>
                <c:pt idx="15">
                  <c:v>0</c:v>
                </c:pt>
                <c:pt idx="16">
                  <c:v>0</c:v>
                </c:pt>
                <c:pt idx="17">
                  <c:v>0.375</c:v>
                </c:pt>
                <c:pt idx="18">
                  <c:v>0.125</c:v>
                </c:pt>
                <c:pt idx="19">
                  <c:v>0.25</c:v>
                </c:pt>
                <c:pt idx="20">
                  <c:v>0.125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0.83333000000000002</c:v>
                </c:pt>
                <c:pt idx="27">
                  <c:v>0</c:v>
                </c:pt>
                <c:pt idx="28">
                  <c:v>0.16667000000000001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0.3</c:v>
                </c:pt>
                <c:pt idx="38">
                  <c:v>0.3</c:v>
                </c:pt>
                <c:pt idx="39">
                  <c:v>0</c:v>
                </c:pt>
                <c:pt idx="40">
                  <c:v>0.1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0.41666999999999998</c:v>
                </c:pt>
                <c:pt idx="53">
                  <c:v>0</c:v>
                </c:pt>
                <c:pt idx="54">
                  <c:v>8.3330000000000001E-2</c:v>
                </c:pt>
                <c:pt idx="55">
                  <c:v>0</c:v>
                </c:pt>
                <c:pt idx="56">
                  <c:v>0.25</c:v>
                </c:pt>
                <c:pt idx="57">
                  <c:v>8.3330000000000001E-2</c:v>
                </c:pt>
                <c:pt idx="58">
                  <c:v>8.3330000000000001E-2</c:v>
                </c:pt>
                <c:pt idx="59">
                  <c:v>8.3330000000000001E-2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8.3330000000000001E-2</c:v>
                </c:pt>
                <c:pt idx="65">
                  <c:v>0</c:v>
                </c:pt>
                <c:pt idx="66">
                  <c:v>0</c:v>
                </c:pt>
                <c:pt idx="67">
                  <c:v>0.16667000000000001</c:v>
                </c:pt>
                <c:pt idx="68">
                  <c:v>0.41666999999999998</c:v>
                </c:pt>
                <c:pt idx="69">
                  <c:v>8.3330000000000001E-2</c:v>
                </c:pt>
                <c:pt idx="70">
                  <c:v>0.25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0.25</c:v>
                </c:pt>
                <c:pt idx="87">
                  <c:v>0.16667000000000001</c:v>
                </c:pt>
                <c:pt idx="88">
                  <c:v>0.25</c:v>
                </c:pt>
                <c:pt idx="89">
                  <c:v>8.3330000000000001E-2</c:v>
                </c:pt>
                <c:pt idx="90">
                  <c:v>8.3330000000000001E-2</c:v>
                </c:pt>
                <c:pt idx="91">
                  <c:v>0.16667000000000001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8.3330000000000001E-2</c:v>
                </c:pt>
                <c:pt idx="96">
                  <c:v>0</c:v>
                </c:pt>
                <c:pt idx="97">
                  <c:v>8.3330000000000001E-2</c:v>
                </c:pt>
                <c:pt idx="98">
                  <c:v>0</c:v>
                </c:pt>
                <c:pt idx="99">
                  <c:v>0</c:v>
                </c:pt>
                <c:pt idx="100">
                  <c:v>0.58333000000000002</c:v>
                </c:pt>
                <c:pt idx="101">
                  <c:v>0.25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8.3330000000000001E-2</c:v>
                </c:pt>
                <c:pt idx="110">
                  <c:v>0</c:v>
                </c:pt>
                <c:pt idx="111">
                  <c:v>0.33333000000000002</c:v>
                </c:pt>
                <c:pt idx="112">
                  <c:v>0.16667000000000001</c:v>
                </c:pt>
                <c:pt idx="113">
                  <c:v>0.25</c:v>
                </c:pt>
                <c:pt idx="114">
                  <c:v>0.16667000000000001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0.25</c:v>
                </c:pt>
                <c:pt idx="121">
                  <c:v>0</c:v>
                </c:pt>
                <c:pt idx="122">
                  <c:v>0.75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0.16667000000000001</c:v>
                </c:pt>
                <c:pt idx="132">
                  <c:v>8.3330000000000001E-2</c:v>
                </c:pt>
                <c:pt idx="133">
                  <c:v>0.58333000000000002</c:v>
                </c:pt>
                <c:pt idx="134">
                  <c:v>8.3330000000000001E-2</c:v>
                </c:pt>
                <c:pt idx="135">
                  <c:v>8.3330000000000001E-2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8.3330000000000001E-2</c:v>
                </c:pt>
                <c:pt idx="142">
                  <c:v>0.16667000000000001</c:v>
                </c:pt>
                <c:pt idx="143">
                  <c:v>0.66666999999999998</c:v>
                </c:pt>
                <c:pt idx="144">
                  <c:v>8.3330000000000001E-2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0.5</c:v>
                </c:pt>
                <c:pt idx="156">
                  <c:v>0</c:v>
                </c:pt>
                <c:pt idx="157">
                  <c:v>0.5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0-4CF2-B91C-20B4736386EB}"/>
            </c:ext>
          </c:extLst>
        </c:ser>
        <c:ser>
          <c:idx val="1"/>
          <c:order val="1"/>
          <c:tx>
            <c:strRef>
              <c:f>AGL!$D$27</c:f>
              <c:strCache>
                <c:ptCount val="1"/>
                <c:pt idx="0">
                  <c:v>W680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AGL!$D$28:$D$190</c:f>
              <c:numCache>
                <c:formatCode>0.000</c:formatCode>
                <c:ptCount val="163"/>
                <c:pt idx="0">
                  <c:v>0</c:v>
                </c:pt>
                <c:pt idx="1">
                  <c:v>7.8950000000000006E-2</c:v>
                </c:pt>
                <c:pt idx="2">
                  <c:v>0</c:v>
                </c:pt>
                <c:pt idx="3">
                  <c:v>7.8950000000000006E-2</c:v>
                </c:pt>
                <c:pt idx="4">
                  <c:v>0.36842000000000003</c:v>
                </c:pt>
                <c:pt idx="5">
                  <c:v>2.632E-2</c:v>
                </c:pt>
                <c:pt idx="6">
                  <c:v>2.632E-2</c:v>
                </c:pt>
                <c:pt idx="7">
                  <c:v>0.28947000000000001</c:v>
                </c:pt>
                <c:pt idx="8">
                  <c:v>0.10526000000000001</c:v>
                </c:pt>
                <c:pt idx="9">
                  <c:v>0</c:v>
                </c:pt>
                <c:pt idx="10">
                  <c:v>2.632E-2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7.1429999999999993E-2</c:v>
                </c:pt>
                <c:pt idx="16">
                  <c:v>0</c:v>
                </c:pt>
                <c:pt idx="17">
                  <c:v>0</c:v>
                </c:pt>
                <c:pt idx="18">
                  <c:v>0.28571000000000002</c:v>
                </c:pt>
                <c:pt idx="19">
                  <c:v>0.28571000000000002</c:v>
                </c:pt>
                <c:pt idx="20">
                  <c:v>7.1429999999999993E-2</c:v>
                </c:pt>
                <c:pt idx="21">
                  <c:v>0.14285999999999999</c:v>
                </c:pt>
                <c:pt idx="22">
                  <c:v>0.14285999999999999</c:v>
                </c:pt>
                <c:pt idx="23">
                  <c:v>0</c:v>
                </c:pt>
                <c:pt idx="24">
                  <c:v>0</c:v>
                </c:pt>
                <c:pt idx="25">
                  <c:v>0.05</c:v>
                </c:pt>
                <c:pt idx="26">
                  <c:v>0.65</c:v>
                </c:pt>
                <c:pt idx="27">
                  <c:v>0.125</c:v>
                </c:pt>
                <c:pt idx="28">
                  <c:v>7.4999999999999997E-2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0.52632000000000001</c:v>
                </c:pt>
                <c:pt idx="35">
                  <c:v>0</c:v>
                </c:pt>
                <c:pt idx="36">
                  <c:v>2.632E-2</c:v>
                </c:pt>
                <c:pt idx="37">
                  <c:v>5.2630000000000003E-2</c:v>
                </c:pt>
                <c:pt idx="38">
                  <c:v>0</c:v>
                </c:pt>
                <c:pt idx="39">
                  <c:v>0.10526000000000001</c:v>
                </c:pt>
                <c:pt idx="40">
                  <c:v>0.28947000000000001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2.632E-2</c:v>
                </c:pt>
                <c:pt idx="48">
                  <c:v>0</c:v>
                </c:pt>
                <c:pt idx="49">
                  <c:v>5.2630000000000003E-2</c:v>
                </c:pt>
                <c:pt idx="50">
                  <c:v>5.2630000000000003E-2</c:v>
                </c:pt>
                <c:pt idx="51">
                  <c:v>0.47367999999999999</c:v>
                </c:pt>
                <c:pt idx="52">
                  <c:v>7.8950000000000006E-2</c:v>
                </c:pt>
                <c:pt idx="53">
                  <c:v>2.632E-2</c:v>
                </c:pt>
                <c:pt idx="54">
                  <c:v>0.21052999999999999</c:v>
                </c:pt>
                <c:pt idx="55">
                  <c:v>2.632E-2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5.2630000000000003E-2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2.632E-2</c:v>
                </c:pt>
                <c:pt idx="66">
                  <c:v>5.2630000000000003E-2</c:v>
                </c:pt>
                <c:pt idx="67">
                  <c:v>0.15789</c:v>
                </c:pt>
                <c:pt idx="68">
                  <c:v>0.13158</c:v>
                </c:pt>
                <c:pt idx="69">
                  <c:v>0.15789</c:v>
                </c:pt>
                <c:pt idx="70">
                  <c:v>7.8950000000000006E-2</c:v>
                </c:pt>
                <c:pt idx="71">
                  <c:v>5.2630000000000003E-2</c:v>
                </c:pt>
                <c:pt idx="72">
                  <c:v>0</c:v>
                </c:pt>
                <c:pt idx="73">
                  <c:v>0.18421000000000001</c:v>
                </c:pt>
                <c:pt idx="74">
                  <c:v>2.632E-2</c:v>
                </c:pt>
                <c:pt idx="75">
                  <c:v>0.10526000000000001</c:v>
                </c:pt>
                <c:pt idx="76">
                  <c:v>2.632E-2</c:v>
                </c:pt>
                <c:pt idx="77">
                  <c:v>0</c:v>
                </c:pt>
                <c:pt idx="78">
                  <c:v>0</c:v>
                </c:pt>
                <c:pt idx="79">
                  <c:v>2.5000000000000001E-2</c:v>
                </c:pt>
                <c:pt idx="80">
                  <c:v>0</c:v>
                </c:pt>
                <c:pt idx="81">
                  <c:v>0.05</c:v>
                </c:pt>
                <c:pt idx="82">
                  <c:v>0</c:v>
                </c:pt>
                <c:pt idx="83">
                  <c:v>0.05</c:v>
                </c:pt>
                <c:pt idx="84">
                  <c:v>2.5000000000000001E-2</c:v>
                </c:pt>
                <c:pt idx="85">
                  <c:v>2.5000000000000001E-2</c:v>
                </c:pt>
                <c:pt idx="86">
                  <c:v>0.17499999999999999</c:v>
                </c:pt>
                <c:pt idx="87">
                  <c:v>2.5000000000000001E-2</c:v>
                </c:pt>
                <c:pt idx="88">
                  <c:v>0.32500000000000001</c:v>
                </c:pt>
                <c:pt idx="89">
                  <c:v>0.25</c:v>
                </c:pt>
                <c:pt idx="90">
                  <c:v>0</c:v>
                </c:pt>
                <c:pt idx="91">
                  <c:v>2.5000000000000001E-2</c:v>
                </c:pt>
                <c:pt idx="92">
                  <c:v>0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0</c:v>
                </c:pt>
                <c:pt idx="96">
                  <c:v>0.05</c:v>
                </c:pt>
                <c:pt idx="97">
                  <c:v>0</c:v>
                </c:pt>
                <c:pt idx="98">
                  <c:v>2.5000000000000001E-2</c:v>
                </c:pt>
                <c:pt idx="99">
                  <c:v>0.05</c:v>
                </c:pt>
                <c:pt idx="100">
                  <c:v>0.32500000000000001</c:v>
                </c:pt>
                <c:pt idx="101">
                  <c:v>0.47499999999999998</c:v>
                </c:pt>
                <c:pt idx="102">
                  <c:v>0</c:v>
                </c:pt>
                <c:pt idx="103">
                  <c:v>0.05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7.4999999999999997E-2</c:v>
                </c:pt>
                <c:pt idx="110">
                  <c:v>0.125</c:v>
                </c:pt>
                <c:pt idx="111">
                  <c:v>0.35</c:v>
                </c:pt>
                <c:pt idx="112">
                  <c:v>0.1</c:v>
                </c:pt>
                <c:pt idx="113">
                  <c:v>0.17499999999999999</c:v>
                </c:pt>
                <c:pt idx="114">
                  <c:v>7.4999999999999997E-2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0.1</c:v>
                </c:pt>
                <c:pt idx="121">
                  <c:v>0.45</c:v>
                </c:pt>
                <c:pt idx="122">
                  <c:v>0.27500000000000002</c:v>
                </c:pt>
                <c:pt idx="123">
                  <c:v>0</c:v>
                </c:pt>
                <c:pt idx="124">
                  <c:v>0.05</c:v>
                </c:pt>
                <c:pt idx="125">
                  <c:v>0</c:v>
                </c:pt>
                <c:pt idx="126">
                  <c:v>0</c:v>
                </c:pt>
                <c:pt idx="127">
                  <c:v>7.4999999999999997E-2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5.2630000000000003E-2</c:v>
                </c:pt>
                <c:pt idx="132">
                  <c:v>5.2630000000000003E-2</c:v>
                </c:pt>
                <c:pt idx="133">
                  <c:v>0.52632000000000001</c:v>
                </c:pt>
                <c:pt idx="134">
                  <c:v>0.21052999999999999</c:v>
                </c:pt>
                <c:pt idx="135">
                  <c:v>5.2630000000000003E-2</c:v>
                </c:pt>
                <c:pt idx="136">
                  <c:v>2.632E-2</c:v>
                </c:pt>
                <c:pt idx="137">
                  <c:v>2.632E-2</c:v>
                </c:pt>
                <c:pt idx="138">
                  <c:v>2.632E-2</c:v>
                </c:pt>
                <c:pt idx="139">
                  <c:v>2.632E-2</c:v>
                </c:pt>
                <c:pt idx="140">
                  <c:v>0</c:v>
                </c:pt>
                <c:pt idx="141">
                  <c:v>8.3330000000000001E-2</c:v>
                </c:pt>
                <c:pt idx="142">
                  <c:v>5.5559999999999998E-2</c:v>
                </c:pt>
                <c:pt idx="143">
                  <c:v>0.30556</c:v>
                </c:pt>
                <c:pt idx="144">
                  <c:v>2.7779999999999999E-2</c:v>
                </c:pt>
                <c:pt idx="145">
                  <c:v>0.13889000000000001</c:v>
                </c:pt>
                <c:pt idx="146">
                  <c:v>0.33333000000000002</c:v>
                </c:pt>
                <c:pt idx="147">
                  <c:v>0</c:v>
                </c:pt>
                <c:pt idx="148">
                  <c:v>2.7779999999999999E-2</c:v>
                </c:pt>
                <c:pt idx="149">
                  <c:v>2.7779999999999999E-2</c:v>
                </c:pt>
                <c:pt idx="150">
                  <c:v>0</c:v>
                </c:pt>
                <c:pt idx="151">
                  <c:v>0</c:v>
                </c:pt>
                <c:pt idx="152">
                  <c:v>0.22727</c:v>
                </c:pt>
                <c:pt idx="153">
                  <c:v>0.22727</c:v>
                </c:pt>
                <c:pt idx="154">
                  <c:v>0</c:v>
                </c:pt>
                <c:pt idx="155">
                  <c:v>0.13636000000000001</c:v>
                </c:pt>
                <c:pt idx="156">
                  <c:v>4.5449999999999997E-2</c:v>
                </c:pt>
                <c:pt idx="157">
                  <c:v>0</c:v>
                </c:pt>
                <c:pt idx="158">
                  <c:v>0.22727</c:v>
                </c:pt>
                <c:pt idx="159">
                  <c:v>0.13636000000000001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0-4CF2-B91C-20B4736386EB}"/>
            </c:ext>
          </c:extLst>
        </c:ser>
        <c:ser>
          <c:idx val="2"/>
          <c:order val="2"/>
          <c:tx>
            <c:strRef>
              <c:f>AGL!$E$27</c:f>
              <c:strCache>
                <c:ptCount val="1"/>
                <c:pt idx="0">
                  <c:v>PLS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AGL!$E$28:$E$190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0.5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0.25</c:v>
                </c:pt>
                <c:pt idx="27">
                  <c:v>0.125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0.125</c:v>
                </c:pt>
                <c:pt idx="32">
                  <c:v>0</c:v>
                </c:pt>
                <c:pt idx="33">
                  <c:v>0</c:v>
                </c:pt>
                <c:pt idx="34">
                  <c:v>0.125</c:v>
                </c:pt>
                <c:pt idx="35">
                  <c:v>0.375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0.25</c:v>
                </c:pt>
                <c:pt idx="40">
                  <c:v>0</c:v>
                </c:pt>
                <c:pt idx="41">
                  <c:v>0.125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0.125</c:v>
                </c:pt>
                <c:pt idx="50">
                  <c:v>0</c:v>
                </c:pt>
                <c:pt idx="51">
                  <c:v>0.5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0.125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0.375</c:v>
                </c:pt>
                <c:pt idx="71">
                  <c:v>0.125</c:v>
                </c:pt>
                <c:pt idx="72">
                  <c:v>0.125</c:v>
                </c:pt>
                <c:pt idx="73">
                  <c:v>0.25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0.25</c:v>
                </c:pt>
                <c:pt idx="85">
                  <c:v>0</c:v>
                </c:pt>
                <c:pt idx="86">
                  <c:v>0.125</c:v>
                </c:pt>
                <c:pt idx="87">
                  <c:v>0.375</c:v>
                </c:pt>
                <c:pt idx="88">
                  <c:v>0</c:v>
                </c:pt>
                <c:pt idx="89">
                  <c:v>0.125</c:v>
                </c:pt>
                <c:pt idx="90">
                  <c:v>0.125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0.125</c:v>
                </c:pt>
                <c:pt idx="97">
                  <c:v>0</c:v>
                </c:pt>
                <c:pt idx="98">
                  <c:v>0.125</c:v>
                </c:pt>
                <c:pt idx="99">
                  <c:v>0</c:v>
                </c:pt>
                <c:pt idx="100">
                  <c:v>0.625</c:v>
                </c:pt>
                <c:pt idx="101">
                  <c:v>0.125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0.25</c:v>
                </c:pt>
                <c:pt idx="111">
                  <c:v>0.375</c:v>
                </c:pt>
                <c:pt idx="112">
                  <c:v>0.25</c:v>
                </c:pt>
                <c:pt idx="113">
                  <c:v>0</c:v>
                </c:pt>
                <c:pt idx="114">
                  <c:v>0</c:v>
                </c:pt>
                <c:pt idx="115">
                  <c:v>0.125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0.125</c:v>
                </c:pt>
                <c:pt idx="120">
                  <c:v>0.5</c:v>
                </c:pt>
                <c:pt idx="121">
                  <c:v>0.125</c:v>
                </c:pt>
                <c:pt idx="122">
                  <c:v>0.125</c:v>
                </c:pt>
                <c:pt idx="123">
                  <c:v>0</c:v>
                </c:pt>
                <c:pt idx="124">
                  <c:v>0.125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0.16667000000000001</c:v>
                </c:pt>
                <c:pt idx="132">
                  <c:v>0.33333000000000002</c:v>
                </c:pt>
                <c:pt idx="133">
                  <c:v>0.16667000000000001</c:v>
                </c:pt>
                <c:pt idx="134">
                  <c:v>0</c:v>
                </c:pt>
                <c:pt idx="135">
                  <c:v>0</c:v>
                </c:pt>
                <c:pt idx="136">
                  <c:v>0.16667000000000001</c:v>
                </c:pt>
                <c:pt idx="137">
                  <c:v>0</c:v>
                </c:pt>
                <c:pt idx="138">
                  <c:v>0.16667000000000001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0.25</c:v>
                </c:pt>
                <c:pt idx="144">
                  <c:v>0.125</c:v>
                </c:pt>
                <c:pt idx="145">
                  <c:v>0.375</c:v>
                </c:pt>
                <c:pt idx="146">
                  <c:v>0.25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0.16667000000000001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0.16667000000000001</c:v>
                </c:pt>
                <c:pt idx="158">
                  <c:v>0.5</c:v>
                </c:pt>
                <c:pt idx="159">
                  <c:v>0.16667000000000001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0-4CF2-B91C-20B4736386EB}"/>
            </c:ext>
          </c:extLst>
        </c:ser>
        <c:ser>
          <c:idx val="3"/>
          <c:order val="3"/>
          <c:tx>
            <c:strRef>
              <c:f>AGL!$F$27</c:f>
              <c:strCache>
                <c:ptCount val="1"/>
                <c:pt idx="0">
                  <c:v>N80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AGL!$F$28:$F$190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5.5559999999999998E-2</c:v>
                </c:pt>
                <c:pt idx="4">
                  <c:v>0.16667000000000001</c:v>
                </c:pt>
                <c:pt idx="5">
                  <c:v>0.11111</c:v>
                </c:pt>
                <c:pt idx="6">
                  <c:v>0.11111</c:v>
                </c:pt>
                <c:pt idx="7">
                  <c:v>5.5559999999999998E-2</c:v>
                </c:pt>
                <c:pt idx="8">
                  <c:v>0.44444</c:v>
                </c:pt>
                <c:pt idx="9">
                  <c:v>0</c:v>
                </c:pt>
                <c:pt idx="10">
                  <c:v>5.5559999999999998E-2</c:v>
                </c:pt>
                <c:pt idx="11">
                  <c:v>0</c:v>
                </c:pt>
                <c:pt idx="12">
                  <c:v>0</c:v>
                </c:pt>
                <c:pt idx="13">
                  <c:v>5.5559999999999998E-2</c:v>
                </c:pt>
                <c:pt idx="14">
                  <c:v>0.16667000000000001</c:v>
                </c:pt>
                <c:pt idx="15">
                  <c:v>0.16667000000000001</c:v>
                </c:pt>
                <c:pt idx="16">
                  <c:v>0.11111</c:v>
                </c:pt>
                <c:pt idx="17">
                  <c:v>0.27778000000000003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0.11111</c:v>
                </c:pt>
                <c:pt idx="22">
                  <c:v>5.5559999999999998E-2</c:v>
                </c:pt>
                <c:pt idx="23">
                  <c:v>5.5559999999999998E-2</c:v>
                </c:pt>
                <c:pt idx="24">
                  <c:v>0</c:v>
                </c:pt>
                <c:pt idx="25">
                  <c:v>0</c:v>
                </c:pt>
                <c:pt idx="26">
                  <c:v>0.55556000000000005</c:v>
                </c:pt>
                <c:pt idx="27">
                  <c:v>0.22222</c:v>
                </c:pt>
                <c:pt idx="28">
                  <c:v>0</c:v>
                </c:pt>
                <c:pt idx="29">
                  <c:v>0.11111</c:v>
                </c:pt>
                <c:pt idx="30">
                  <c:v>0</c:v>
                </c:pt>
                <c:pt idx="31">
                  <c:v>0.11111</c:v>
                </c:pt>
                <c:pt idx="32">
                  <c:v>0</c:v>
                </c:pt>
                <c:pt idx="33">
                  <c:v>0</c:v>
                </c:pt>
                <c:pt idx="34">
                  <c:v>0.22222</c:v>
                </c:pt>
                <c:pt idx="35">
                  <c:v>0.16667000000000001</c:v>
                </c:pt>
                <c:pt idx="36">
                  <c:v>0.11111</c:v>
                </c:pt>
                <c:pt idx="37">
                  <c:v>0.11111</c:v>
                </c:pt>
                <c:pt idx="38">
                  <c:v>0.22222</c:v>
                </c:pt>
                <c:pt idx="39">
                  <c:v>0</c:v>
                </c:pt>
                <c:pt idx="40">
                  <c:v>0.11111</c:v>
                </c:pt>
                <c:pt idx="41">
                  <c:v>0</c:v>
                </c:pt>
                <c:pt idx="42">
                  <c:v>5.5559999999999998E-2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5.5559999999999998E-2</c:v>
                </c:pt>
                <c:pt idx="50">
                  <c:v>0.22222</c:v>
                </c:pt>
                <c:pt idx="51">
                  <c:v>0</c:v>
                </c:pt>
                <c:pt idx="52">
                  <c:v>0.44444</c:v>
                </c:pt>
                <c:pt idx="53">
                  <c:v>0.11111</c:v>
                </c:pt>
                <c:pt idx="54">
                  <c:v>0.11111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5.5559999999999998E-2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7.1429999999999993E-2</c:v>
                </c:pt>
                <c:pt idx="66">
                  <c:v>0</c:v>
                </c:pt>
                <c:pt idx="67">
                  <c:v>7.1429999999999993E-2</c:v>
                </c:pt>
                <c:pt idx="68">
                  <c:v>0.21429000000000001</c:v>
                </c:pt>
                <c:pt idx="69">
                  <c:v>0</c:v>
                </c:pt>
                <c:pt idx="70">
                  <c:v>0.42857000000000001</c:v>
                </c:pt>
                <c:pt idx="71">
                  <c:v>7.1429999999999993E-2</c:v>
                </c:pt>
                <c:pt idx="72">
                  <c:v>7.1429999999999993E-2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7.1429999999999993E-2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5.5559999999999998E-2</c:v>
                </c:pt>
                <c:pt idx="83">
                  <c:v>0</c:v>
                </c:pt>
                <c:pt idx="84">
                  <c:v>0.11111</c:v>
                </c:pt>
                <c:pt idx="85">
                  <c:v>5.5559999999999998E-2</c:v>
                </c:pt>
                <c:pt idx="86">
                  <c:v>0.11111</c:v>
                </c:pt>
                <c:pt idx="87">
                  <c:v>0.16667000000000001</c:v>
                </c:pt>
                <c:pt idx="88">
                  <c:v>5.5559999999999998E-2</c:v>
                </c:pt>
                <c:pt idx="89">
                  <c:v>0.22222</c:v>
                </c:pt>
                <c:pt idx="90">
                  <c:v>0</c:v>
                </c:pt>
                <c:pt idx="91">
                  <c:v>0.16667000000000001</c:v>
                </c:pt>
                <c:pt idx="92">
                  <c:v>5.5559999999999998E-2</c:v>
                </c:pt>
                <c:pt idx="93">
                  <c:v>0</c:v>
                </c:pt>
                <c:pt idx="94">
                  <c:v>0</c:v>
                </c:pt>
                <c:pt idx="95">
                  <c:v>0.16667000000000001</c:v>
                </c:pt>
                <c:pt idx="96">
                  <c:v>0</c:v>
                </c:pt>
                <c:pt idx="97">
                  <c:v>0</c:v>
                </c:pt>
                <c:pt idx="98">
                  <c:v>0.11111</c:v>
                </c:pt>
                <c:pt idx="99">
                  <c:v>5.5559999999999998E-2</c:v>
                </c:pt>
                <c:pt idx="100">
                  <c:v>0.33333000000000002</c:v>
                </c:pt>
                <c:pt idx="101">
                  <c:v>5.5559999999999998E-2</c:v>
                </c:pt>
                <c:pt idx="102">
                  <c:v>0</c:v>
                </c:pt>
                <c:pt idx="103">
                  <c:v>0.11111</c:v>
                </c:pt>
                <c:pt idx="104">
                  <c:v>0</c:v>
                </c:pt>
                <c:pt idx="105">
                  <c:v>0</c:v>
                </c:pt>
                <c:pt idx="106">
                  <c:v>0.11111</c:v>
                </c:pt>
                <c:pt idx="107">
                  <c:v>5.5559999999999998E-2</c:v>
                </c:pt>
                <c:pt idx="108">
                  <c:v>0</c:v>
                </c:pt>
                <c:pt idx="109">
                  <c:v>0</c:v>
                </c:pt>
                <c:pt idx="110">
                  <c:v>0.1875</c:v>
                </c:pt>
                <c:pt idx="111">
                  <c:v>0.125</c:v>
                </c:pt>
                <c:pt idx="112">
                  <c:v>6.25E-2</c:v>
                </c:pt>
                <c:pt idx="113">
                  <c:v>0</c:v>
                </c:pt>
                <c:pt idx="114">
                  <c:v>0.5</c:v>
                </c:pt>
                <c:pt idx="115">
                  <c:v>6.25E-2</c:v>
                </c:pt>
                <c:pt idx="116">
                  <c:v>6.25E-2</c:v>
                </c:pt>
                <c:pt idx="117">
                  <c:v>0</c:v>
                </c:pt>
                <c:pt idx="118">
                  <c:v>0</c:v>
                </c:pt>
                <c:pt idx="119">
                  <c:v>5.5559999999999998E-2</c:v>
                </c:pt>
                <c:pt idx="120">
                  <c:v>0.33333000000000002</c:v>
                </c:pt>
                <c:pt idx="121">
                  <c:v>0.5</c:v>
                </c:pt>
                <c:pt idx="122">
                  <c:v>0.11111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0.22222</c:v>
                </c:pt>
                <c:pt idx="132">
                  <c:v>0.16667000000000001</c:v>
                </c:pt>
                <c:pt idx="133">
                  <c:v>0.33333000000000002</c:v>
                </c:pt>
                <c:pt idx="134">
                  <c:v>0.16667000000000001</c:v>
                </c:pt>
                <c:pt idx="135">
                  <c:v>5.5559999999999998E-2</c:v>
                </c:pt>
                <c:pt idx="136">
                  <c:v>0</c:v>
                </c:pt>
                <c:pt idx="137">
                  <c:v>5.5559999999999998E-2</c:v>
                </c:pt>
                <c:pt idx="138">
                  <c:v>0</c:v>
                </c:pt>
                <c:pt idx="139">
                  <c:v>0</c:v>
                </c:pt>
                <c:pt idx="140">
                  <c:v>5.5559999999999998E-2</c:v>
                </c:pt>
                <c:pt idx="141">
                  <c:v>0.22222</c:v>
                </c:pt>
                <c:pt idx="142">
                  <c:v>0.11111</c:v>
                </c:pt>
                <c:pt idx="143">
                  <c:v>0.33333000000000002</c:v>
                </c:pt>
                <c:pt idx="144">
                  <c:v>0</c:v>
                </c:pt>
                <c:pt idx="145">
                  <c:v>0.11111</c:v>
                </c:pt>
                <c:pt idx="146">
                  <c:v>0</c:v>
                </c:pt>
                <c:pt idx="147">
                  <c:v>0</c:v>
                </c:pt>
                <c:pt idx="148">
                  <c:v>0.16667000000000001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0.2</c:v>
                </c:pt>
                <c:pt idx="157">
                  <c:v>0.4</c:v>
                </c:pt>
                <c:pt idx="158">
                  <c:v>0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10-4CF2-B91C-20B4736386EB}"/>
            </c:ext>
          </c:extLst>
        </c:ser>
        <c:ser>
          <c:idx val="4"/>
          <c:order val="4"/>
          <c:tx>
            <c:strRef>
              <c:f>AGL!$G$27</c:f>
              <c:strCache>
                <c:ptCount val="1"/>
                <c:pt idx="0">
                  <c:v>N80-E49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AGL!$G$28:$G$190</c:f>
              <c:numCache>
                <c:formatCode>0.000</c:formatCode>
                <c:ptCount val="163"/>
                <c:pt idx="0">
                  <c:v>0</c:v>
                </c:pt>
                <c:pt idx="1">
                  <c:v>4.5449999999999997E-2</c:v>
                </c:pt>
                <c:pt idx="2">
                  <c:v>9.0910000000000005E-2</c:v>
                </c:pt>
                <c:pt idx="3">
                  <c:v>4.5449999999999997E-2</c:v>
                </c:pt>
                <c:pt idx="4">
                  <c:v>9.0910000000000005E-2</c:v>
                </c:pt>
                <c:pt idx="5">
                  <c:v>9.0910000000000005E-2</c:v>
                </c:pt>
                <c:pt idx="6">
                  <c:v>9.0910000000000005E-2</c:v>
                </c:pt>
                <c:pt idx="7">
                  <c:v>4.5449999999999997E-2</c:v>
                </c:pt>
                <c:pt idx="8">
                  <c:v>0.13636000000000001</c:v>
                </c:pt>
                <c:pt idx="9">
                  <c:v>0.18182000000000001</c:v>
                </c:pt>
                <c:pt idx="10">
                  <c:v>4.5449999999999997E-2</c:v>
                </c:pt>
                <c:pt idx="11">
                  <c:v>0.13636000000000001</c:v>
                </c:pt>
                <c:pt idx="12">
                  <c:v>0.125</c:v>
                </c:pt>
                <c:pt idx="13">
                  <c:v>0</c:v>
                </c:pt>
                <c:pt idx="14">
                  <c:v>6.25E-2</c:v>
                </c:pt>
                <c:pt idx="15">
                  <c:v>0.125</c:v>
                </c:pt>
                <c:pt idx="16">
                  <c:v>0</c:v>
                </c:pt>
                <c:pt idx="17">
                  <c:v>0.125</c:v>
                </c:pt>
                <c:pt idx="18">
                  <c:v>0</c:v>
                </c:pt>
                <c:pt idx="19">
                  <c:v>6.25E-2</c:v>
                </c:pt>
                <c:pt idx="20">
                  <c:v>0.125</c:v>
                </c:pt>
                <c:pt idx="21">
                  <c:v>0</c:v>
                </c:pt>
                <c:pt idx="22">
                  <c:v>0.25</c:v>
                </c:pt>
                <c:pt idx="23">
                  <c:v>0.125</c:v>
                </c:pt>
                <c:pt idx="24">
                  <c:v>0</c:v>
                </c:pt>
                <c:pt idx="25">
                  <c:v>0.18182000000000001</c:v>
                </c:pt>
                <c:pt idx="26">
                  <c:v>0.27272999999999997</c:v>
                </c:pt>
                <c:pt idx="27">
                  <c:v>4.5449999999999997E-2</c:v>
                </c:pt>
                <c:pt idx="28">
                  <c:v>0</c:v>
                </c:pt>
                <c:pt idx="29">
                  <c:v>0.13636000000000001</c:v>
                </c:pt>
                <c:pt idx="30">
                  <c:v>4.5449999999999997E-2</c:v>
                </c:pt>
                <c:pt idx="31">
                  <c:v>0.13636000000000001</c:v>
                </c:pt>
                <c:pt idx="32">
                  <c:v>9.0910000000000005E-2</c:v>
                </c:pt>
                <c:pt idx="33">
                  <c:v>9.0910000000000005E-2</c:v>
                </c:pt>
                <c:pt idx="34">
                  <c:v>0.25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0.1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</c:v>
                </c:pt>
                <c:pt idx="43">
                  <c:v>0.05</c:v>
                </c:pt>
                <c:pt idx="44">
                  <c:v>0.05</c:v>
                </c:pt>
                <c:pt idx="45">
                  <c:v>0</c:v>
                </c:pt>
                <c:pt idx="46">
                  <c:v>4.5449999999999997E-2</c:v>
                </c:pt>
                <c:pt idx="47">
                  <c:v>0.13636000000000001</c:v>
                </c:pt>
                <c:pt idx="48">
                  <c:v>0</c:v>
                </c:pt>
                <c:pt idx="49">
                  <c:v>9.0910000000000005E-2</c:v>
                </c:pt>
                <c:pt idx="50">
                  <c:v>9.0910000000000005E-2</c:v>
                </c:pt>
                <c:pt idx="51">
                  <c:v>9.0910000000000005E-2</c:v>
                </c:pt>
                <c:pt idx="52">
                  <c:v>0.22727</c:v>
                </c:pt>
                <c:pt idx="53">
                  <c:v>0.18182000000000001</c:v>
                </c:pt>
                <c:pt idx="54">
                  <c:v>4.5449999999999997E-2</c:v>
                </c:pt>
                <c:pt idx="55">
                  <c:v>0</c:v>
                </c:pt>
                <c:pt idx="56">
                  <c:v>9.0910000000000005E-2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4.5449999999999997E-2</c:v>
                </c:pt>
                <c:pt idx="67">
                  <c:v>0</c:v>
                </c:pt>
                <c:pt idx="68">
                  <c:v>0.27272999999999997</c:v>
                </c:pt>
                <c:pt idx="69">
                  <c:v>9.0910000000000005E-2</c:v>
                </c:pt>
                <c:pt idx="70">
                  <c:v>0.22727</c:v>
                </c:pt>
                <c:pt idx="71">
                  <c:v>0.18182000000000001</c:v>
                </c:pt>
                <c:pt idx="72">
                  <c:v>0</c:v>
                </c:pt>
                <c:pt idx="73">
                  <c:v>4.5449999999999997E-2</c:v>
                </c:pt>
                <c:pt idx="74">
                  <c:v>4.5449999999999997E-2</c:v>
                </c:pt>
                <c:pt idx="75">
                  <c:v>0</c:v>
                </c:pt>
                <c:pt idx="76">
                  <c:v>4.5449999999999997E-2</c:v>
                </c:pt>
                <c:pt idx="77">
                  <c:v>4.5449999999999997E-2</c:v>
                </c:pt>
                <c:pt idx="78">
                  <c:v>0</c:v>
                </c:pt>
                <c:pt idx="79">
                  <c:v>4.5449999999999997E-2</c:v>
                </c:pt>
                <c:pt idx="80">
                  <c:v>4.5449999999999997E-2</c:v>
                </c:pt>
                <c:pt idx="81">
                  <c:v>0</c:v>
                </c:pt>
                <c:pt idx="82">
                  <c:v>9.0910000000000005E-2</c:v>
                </c:pt>
                <c:pt idx="83">
                  <c:v>0</c:v>
                </c:pt>
                <c:pt idx="84">
                  <c:v>0</c:v>
                </c:pt>
                <c:pt idx="85">
                  <c:v>4.5449999999999997E-2</c:v>
                </c:pt>
                <c:pt idx="86">
                  <c:v>4.5449999999999997E-2</c:v>
                </c:pt>
                <c:pt idx="87">
                  <c:v>0.18182000000000001</c:v>
                </c:pt>
                <c:pt idx="88">
                  <c:v>9.0910000000000005E-2</c:v>
                </c:pt>
                <c:pt idx="89">
                  <c:v>0.31818000000000002</c:v>
                </c:pt>
                <c:pt idx="90">
                  <c:v>0</c:v>
                </c:pt>
                <c:pt idx="91">
                  <c:v>0.13636000000000001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0.13636000000000001</c:v>
                </c:pt>
                <c:pt idx="96">
                  <c:v>0</c:v>
                </c:pt>
                <c:pt idx="97">
                  <c:v>4.5449999999999997E-2</c:v>
                </c:pt>
                <c:pt idx="98">
                  <c:v>4.5449999999999997E-2</c:v>
                </c:pt>
                <c:pt idx="99">
                  <c:v>0.22727</c:v>
                </c:pt>
                <c:pt idx="100">
                  <c:v>0.40909000000000001</c:v>
                </c:pt>
                <c:pt idx="101">
                  <c:v>0</c:v>
                </c:pt>
                <c:pt idx="102">
                  <c:v>0</c:v>
                </c:pt>
                <c:pt idx="103">
                  <c:v>4.5449999999999997E-2</c:v>
                </c:pt>
                <c:pt idx="104">
                  <c:v>0</c:v>
                </c:pt>
                <c:pt idx="105">
                  <c:v>4.5449999999999997E-2</c:v>
                </c:pt>
                <c:pt idx="106">
                  <c:v>4.5449999999999997E-2</c:v>
                </c:pt>
                <c:pt idx="107">
                  <c:v>0</c:v>
                </c:pt>
                <c:pt idx="108">
                  <c:v>0</c:v>
                </c:pt>
                <c:pt idx="109">
                  <c:v>4.5449999999999997E-2</c:v>
                </c:pt>
                <c:pt idx="110">
                  <c:v>9.0910000000000005E-2</c:v>
                </c:pt>
                <c:pt idx="111">
                  <c:v>0</c:v>
                </c:pt>
                <c:pt idx="112">
                  <c:v>0.27272999999999997</c:v>
                </c:pt>
                <c:pt idx="113">
                  <c:v>9.0910000000000005E-2</c:v>
                </c:pt>
                <c:pt idx="114">
                  <c:v>0.40909000000000001</c:v>
                </c:pt>
                <c:pt idx="115">
                  <c:v>9.0910000000000005E-2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0.22727</c:v>
                </c:pt>
                <c:pt idx="121">
                  <c:v>0.22727</c:v>
                </c:pt>
                <c:pt idx="122">
                  <c:v>0.27272999999999997</c:v>
                </c:pt>
                <c:pt idx="123">
                  <c:v>0</c:v>
                </c:pt>
                <c:pt idx="124">
                  <c:v>0</c:v>
                </c:pt>
                <c:pt idx="125">
                  <c:v>4.5449999999999997E-2</c:v>
                </c:pt>
                <c:pt idx="126">
                  <c:v>9.0910000000000005E-2</c:v>
                </c:pt>
                <c:pt idx="127">
                  <c:v>4.5449999999999997E-2</c:v>
                </c:pt>
                <c:pt idx="128">
                  <c:v>9.0910000000000005E-2</c:v>
                </c:pt>
                <c:pt idx="129">
                  <c:v>0</c:v>
                </c:pt>
                <c:pt idx="130">
                  <c:v>0</c:v>
                </c:pt>
                <c:pt idx="131">
                  <c:v>0.13636000000000001</c:v>
                </c:pt>
                <c:pt idx="132">
                  <c:v>0.13636000000000001</c:v>
                </c:pt>
                <c:pt idx="133">
                  <c:v>0.27272999999999997</c:v>
                </c:pt>
                <c:pt idx="134">
                  <c:v>0</c:v>
                </c:pt>
                <c:pt idx="135">
                  <c:v>0.27272999999999997</c:v>
                </c:pt>
                <c:pt idx="136">
                  <c:v>0</c:v>
                </c:pt>
                <c:pt idx="137">
                  <c:v>4.5449999999999997E-2</c:v>
                </c:pt>
                <c:pt idx="138">
                  <c:v>0.13636000000000001</c:v>
                </c:pt>
                <c:pt idx="139">
                  <c:v>0</c:v>
                </c:pt>
                <c:pt idx="140">
                  <c:v>0</c:v>
                </c:pt>
                <c:pt idx="141">
                  <c:v>4.5449999999999997E-2</c:v>
                </c:pt>
                <c:pt idx="142">
                  <c:v>9.0910000000000005E-2</c:v>
                </c:pt>
                <c:pt idx="143">
                  <c:v>0.31818000000000002</c:v>
                </c:pt>
                <c:pt idx="144">
                  <c:v>0.18182000000000001</c:v>
                </c:pt>
                <c:pt idx="145">
                  <c:v>0.18182000000000001</c:v>
                </c:pt>
                <c:pt idx="146">
                  <c:v>0</c:v>
                </c:pt>
                <c:pt idx="147">
                  <c:v>4.5449999999999997E-2</c:v>
                </c:pt>
                <c:pt idx="148">
                  <c:v>0.13636000000000001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5.5559999999999998E-2</c:v>
                </c:pt>
                <c:pt idx="153">
                  <c:v>0</c:v>
                </c:pt>
                <c:pt idx="154">
                  <c:v>0</c:v>
                </c:pt>
                <c:pt idx="155">
                  <c:v>0.22222</c:v>
                </c:pt>
                <c:pt idx="156">
                  <c:v>0.16667000000000001</c:v>
                </c:pt>
                <c:pt idx="157">
                  <c:v>0.11111</c:v>
                </c:pt>
                <c:pt idx="158">
                  <c:v>0.27778000000000003</c:v>
                </c:pt>
                <c:pt idx="159">
                  <c:v>5.5559999999999998E-2</c:v>
                </c:pt>
                <c:pt idx="160">
                  <c:v>0</c:v>
                </c:pt>
                <c:pt idx="161">
                  <c:v>0</c:v>
                </c:pt>
                <c:pt idx="162">
                  <c:v>0.11111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10-4CF2-B91C-20B4736386EB}"/>
            </c:ext>
          </c:extLst>
        </c:ser>
        <c:ser>
          <c:idx val="5"/>
          <c:order val="5"/>
          <c:tx>
            <c:strRef>
              <c:f>AGL!$H$27</c:f>
              <c:strCache>
                <c:ptCount val="1"/>
                <c:pt idx="0">
                  <c:v>N80-W49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AGL!$H$28:$H$190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0.14285999999999999</c:v>
                </c:pt>
                <c:pt idx="4">
                  <c:v>0</c:v>
                </c:pt>
                <c:pt idx="5">
                  <c:v>0.14285999999999999</c:v>
                </c:pt>
                <c:pt idx="6">
                  <c:v>0.21429000000000001</c:v>
                </c:pt>
                <c:pt idx="7">
                  <c:v>7.1429999999999993E-2</c:v>
                </c:pt>
                <c:pt idx="8">
                  <c:v>0.42857000000000001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0.25</c:v>
                </c:pt>
                <c:pt idx="16">
                  <c:v>0.25</c:v>
                </c:pt>
                <c:pt idx="17">
                  <c:v>0.125</c:v>
                </c:pt>
                <c:pt idx="18">
                  <c:v>0</c:v>
                </c:pt>
                <c:pt idx="19">
                  <c:v>0.375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0.375</c:v>
                </c:pt>
                <c:pt idx="27">
                  <c:v>0.25</c:v>
                </c:pt>
                <c:pt idx="28">
                  <c:v>0</c:v>
                </c:pt>
                <c:pt idx="29">
                  <c:v>0.125</c:v>
                </c:pt>
                <c:pt idx="30">
                  <c:v>0.1875</c:v>
                </c:pt>
                <c:pt idx="31">
                  <c:v>6.25E-2</c:v>
                </c:pt>
                <c:pt idx="32">
                  <c:v>0</c:v>
                </c:pt>
                <c:pt idx="33">
                  <c:v>0</c:v>
                </c:pt>
                <c:pt idx="34">
                  <c:v>0.25</c:v>
                </c:pt>
                <c:pt idx="35">
                  <c:v>0.33333000000000002</c:v>
                </c:pt>
                <c:pt idx="36">
                  <c:v>0.16667000000000001</c:v>
                </c:pt>
                <c:pt idx="37">
                  <c:v>8.3330000000000001E-2</c:v>
                </c:pt>
                <c:pt idx="38">
                  <c:v>8.3330000000000001E-2</c:v>
                </c:pt>
                <c:pt idx="39">
                  <c:v>0</c:v>
                </c:pt>
                <c:pt idx="40">
                  <c:v>0</c:v>
                </c:pt>
                <c:pt idx="41">
                  <c:v>8.3330000000000001E-2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0.125</c:v>
                </c:pt>
                <c:pt idx="48">
                  <c:v>6.25E-2</c:v>
                </c:pt>
                <c:pt idx="49">
                  <c:v>0</c:v>
                </c:pt>
                <c:pt idx="50">
                  <c:v>6.25E-2</c:v>
                </c:pt>
                <c:pt idx="51">
                  <c:v>0</c:v>
                </c:pt>
                <c:pt idx="52">
                  <c:v>0.1875</c:v>
                </c:pt>
                <c:pt idx="53">
                  <c:v>0.25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6.25E-2</c:v>
                </c:pt>
                <c:pt idx="58">
                  <c:v>0</c:v>
                </c:pt>
                <c:pt idx="59">
                  <c:v>0</c:v>
                </c:pt>
                <c:pt idx="60">
                  <c:v>0.25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6.25E-2</c:v>
                </c:pt>
                <c:pt idx="69">
                  <c:v>0.4375</c:v>
                </c:pt>
                <c:pt idx="70">
                  <c:v>6.25E-2</c:v>
                </c:pt>
                <c:pt idx="71">
                  <c:v>0.25</c:v>
                </c:pt>
                <c:pt idx="72">
                  <c:v>0</c:v>
                </c:pt>
                <c:pt idx="73">
                  <c:v>0</c:v>
                </c:pt>
                <c:pt idx="74">
                  <c:v>6.25E-2</c:v>
                </c:pt>
                <c:pt idx="75">
                  <c:v>0.125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6.25E-2</c:v>
                </c:pt>
                <c:pt idx="80">
                  <c:v>6.25E-2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6.25E-2</c:v>
                </c:pt>
                <c:pt idx="86">
                  <c:v>0.125</c:v>
                </c:pt>
                <c:pt idx="87">
                  <c:v>0.125</c:v>
                </c:pt>
                <c:pt idx="88">
                  <c:v>0</c:v>
                </c:pt>
                <c:pt idx="89">
                  <c:v>0.125</c:v>
                </c:pt>
                <c:pt idx="90">
                  <c:v>0.3125</c:v>
                </c:pt>
                <c:pt idx="91">
                  <c:v>6.25E-2</c:v>
                </c:pt>
                <c:pt idx="92">
                  <c:v>6.25E-2</c:v>
                </c:pt>
                <c:pt idx="93">
                  <c:v>0</c:v>
                </c:pt>
                <c:pt idx="94">
                  <c:v>0</c:v>
                </c:pt>
                <c:pt idx="95">
                  <c:v>6.25E-2</c:v>
                </c:pt>
                <c:pt idx="96">
                  <c:v>0</c:v>
                </c:pt>
                <c:pt idx="97">
                  <c:v>0</c:v>
                </c:pt>
                <c:pt idx="98">
                  <c:v>6.25E-2</c:v>
                </c:pt>
                <c:pt idx="99">
                  <c:v>0.1875</c:v>
                </c:pt>
                <c:pt idx="100">
                  <c:v>0.125</c:v>
                </c:pt>
                <c:pt idx="101">
                  <c:v>0</c:v>
                </c:pt>
                <c:pt idx="102">
                  <c:v>0</c:v>
                </c:pt>
                <c:pt idx="103">
                  <c:v>0.125</c:v>
                </c:pt>
                <c:pt idx="104">
                  <c:v>0.1875</c:v>
                </c:pt>
                <c:pt idx="105">
                  <c:v>0</c:v>
                </c:pt>
                <c:pt idx="106">
                  <c:v>0.25</c:v>
                </c:pt>
                <c:pt idx="107">
                  <c:v>0</c:v>
                </c:pt>
                <c:pt idx="108">
                  <c:v>6.25E-2</c:v>
                </c:pt>
                <c:pt idx="109">
                  <c:v>0</c:v>
                </c:pt>
                <c:pt idx="110">
                  <c:v>0</c:v>
                </c:pt>
                <c:pt idx="111">
                  <c:v>6.25E-2</c:v>
                </c:pt>
                <c:pt idx="112">
                  <c:v>0</c:v>
                </c:pt>
                <c:pt idx="113">
                  <c:v>0.375</c:v>
                </c:pt>
                <c:pt idx="114">
                  <c:v>0.3125</c:v>
                </c:pt>
                <c:pt idx="115">
                  <c:v>6.25E-2</c:v>
                </c:pt>
                <c:pt idx="116">
                  <c:v>6.25E-2</c:v>
                </c:pt>
                <c:pt idx="117">
                  <c:v>6.25E-2</c:v>
                </c:pt>
                <c:pt idx="118">
                  <c:v>0</c:v>
                </c:pt>
                <c:pt idx="119">
                  <c:v>0</c:v>
                </c:pt>
                <c:pt idx="120">
                  <c:v>0.125</c:v>
                </c:pt>
                <c:pt idx="121">
                  <c:v>0.5</c:v>
                </c:pt>
                <c:pt idx="122">
                  <c:v>0.125</c:v>
                </c:pt>
                <c:pt idx="123">
                  <c:v>0</c:v>
                </c:pt>
                <c:pt idx="124">
                  <c:v>0</c:v>
                </c:pt>
                <c:pt idx="125">
                  <c:v>6.25E-2</c:v>
                </c:pt>
                <c:pt idx="126">
                  <c:v>0</c:v>
                </c:pt>
                <c:pt idx="127">
                  <c:v>0.125</c:v>
                </c:pt>
                <c:pt idx="128">
                  <c:v>6.25E-2</c:v>
                </c:pt>
                <c:pt idx="129">
                  <c:v>0</c:v>
                </c:pt>
                <c:pt idx="130">
                  <c:v>0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</c:v>
                </c:pt>
                <c:pt idx="135">
                  <c:v>0.1875</c:v>
                </c:pt>
                <c:pt idx="136">
                  <c:v>6.25E-2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0.1875</c:v>
                </c:pt>
                <c:pt idx="142">
                  <c:v>0</c:v>
                </c:pt>
                <c:pt idx="143">
                  <c:v>0.375</c:v>
                </c:pt>
                <c:pt idx="144">
                  <c:v>0.3125</c:v>
                </c:pt>
                <c:pt idx="145">
                  <c:v>6.25E-2</c:v>
                </c:pt>
                <c:pt idx="146">
                  <c:v>0</c:v>
                </c:pt>
                <c:pt idx="147">
                  <c:v>6.25E-2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6.25E-2</c:v>
                </c:pt>
                <c:pt idx="153">
                  <c:v>0</c:v>
                </c:pt>
                <c:pt idx="154">
                  <c:v>6.25E-2</c:v>
                </c:pt>
                <c:pt idx="155">
                  <c:v>6.25E-2</c:v>
                </c:pt>
                <c:pt idx="156">
                  <c:v>0</c:v>
                </c:pt>
                <c:pt idx="157">
                  <c:v>0.125</c:v>
                </c:pt>
                <c:pt idx="158">
                  <c:v>0.3125</c:v>
                </c:pt>
                <c:pt idx="159">
                  <c:v>6.25E-2</c:v>
                </c:pt>
                <c:pt idx="160">
                  <c:v>0.25</c:v>
                </c:pt>
                <c:pt idx="161">
                  <c:v>6.25E-2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10-4CF2-B91C-20B4736386EB}"/>
            </c:ext>
          </c:extLst>
        </c:ser>
        <c:ser>
          <c:idx val="6"/>
          <c:order val="6"/>
          <c:tx>
            <c:strRef>
              <c:f>AGL!$I$27</c:f>
              <c:strCache>
                <c:ptCount val="1"/>
                <c:pt idx="0">
                  <c:v>S50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AGL!$I$28:$I$190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0.66666999999999998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0.25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0.33333000000000002</c:v>
                </c:pt>
                <c:pt idx="35">
                  <c:v>0.33333000000000002</c:v>
                </c:pt>
                <c:pt idx="36">
                  <c:v>0.16667000000000001</c:v>
                </c:pt>
                <c:pt idx="37">
                  <c:v>0</c:v>
                </c:pt>
                <c:pt idx="38">
                  <c:v>0</c:v>
                </c:pt>
                <c:pt idx="39">
                  <c:v>0.16667000000000001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</c:v>
                </c:pt>
                <c:pt idx="53">
                  <c:v>0</c:v>
                </c:pt>
                <c:pt idx="54">
                  <c:v>0.16667000000000001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0.33333000000000002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0.33333000000000002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0.66666999999999998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0.33333000000000002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0.5</c:v>
                </c:pt>
                <c:pt idx="91">
                  <c:v>0.16667000000000001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0.33333000000000002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0.16667000000000001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</c:v>
                </c:pt>
                <c:pt idx="108">
                  <c:v>0</c:v>
                </c:pt>
                <c:pt idx="109">
                  <c:v>0.16667000000000001</c:v>
                </c:pt>
                <c:pt idx="110">
                  <c:v>0.33333000000000002</c:v>
                </c:pt>
                <c:pt idx="111">
                  <c:v>0.16667000000000001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0.33333000000000002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0.5</c:v>
                </c:pt>
                <c:pt idx="121">
                  <c:v>0.5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0.16667000000000001</c:v>
                </c:pt>
                <c:pt idx="132">
                  <c:v>0.5</c:v>
                </c:pt>
                <c:pt idx="133">
                  <c:v>0.33333000000000002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0.16667000000000001</c:v>
                </c:pt>
                <c:pt idx="142">
                  <c:v>0</c:v>
                </c:pt>
                <c:pt idx="143">
                  <c:v>0.33333000000000002</c:v>
                </c:pt>
                <c:pt idx="144">
                  <c:v>0</c:v>
                </c:pt>
                <c:pt idx="145">
                  <c:v>0</c:v>
                </c:pt>
                <c:pt idx="146">
                  <c:v>0.5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0.33333000000000002</c:v>
                </c:pt>
                <c:pt idx="158">
                  <c:v>0.33333000000000002</c:v>
                </c:pt>
                <c:pt idx="159">
                  <c:v>0.33333000000000002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10-4CF2-B91C-20B4736386EB}"/>
            </c:ext>
          </c:extLst>
        </c:ser>
        <c:ser>
          <c:idx val="7"/>
          <c:order val="7"/>
          <c:tx>
            <c:strRef>
              <c:f>AGL!$J$27</c:f>
              <c:strCache>
                <c:ptCount val="1"/>
                <c:pt idx="0">
                  <c:v>S80-E49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AGL!$J$28:$J$190</c:f>
              <c:numCache>
                <c:formatCode>0.000</c:formatCode>
                <c:ptCount val="1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0.16667000000000001</c:v>
                </c:pt>
                <c:pt idx="8">
                  <c:v>0.16667000000000001</c:v>
                </c:pt>
                <c:pt idx="9">
                  <c:v>0</c:v>
                </c:pt>
                <c:pt idx="10">
                  <c:v>0.33333000000000002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0.16667000000000001</c:v>
                </c:pt>
                <c:pt idx="28">
                  <c:v>0</c:v>
                </c:pt>
                <c:pt idx="29">
                  <c:v>0.33333000000000002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0.5</c:v>
                </c:pt>
                <c:pt idx="35">
                  <c:v>0.33333000000000002</c:v>
                </c:pt>
                <c:pt idx="36">
                  <c:v>0</c:v>
                </c:pt>
                <c:pt idx="37">
                  <c:v>0.16667000000000001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0.66666999999999998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0.33333000000000002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0.5</c:v>
                </c:pt>
                <c:pt idx="69">
                  <c:v>0.16667000000000001</c:v>
                </c:pt>
                <c:pt idx="70">
                  <c:v>0</c:v>
                </c:pt>
                <c:pt idx="71">
                  <c:v>0.33333000000000002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0.33333000000000002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0.16667000000000001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0.33333000000000002</c:v>
                </c:pt>
                <c:pt idx="102">
                  <c:v>0</c:v>
                </c:pt>
                <c:pt idx="103">
                  <c:v>0.66666999999999998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0.25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0.75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0.66666999999999998</c:v>
                </c:pt>
                <c:pt idx="121">
                  <c:v>0.16667000000000001</c:v>
                </c:pt>
                <c:pt idx="122">
                  <c:v>0.16667000000000001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0.66666999999999998</c:v>
                </c:pt>
                <c:pt idx="132">
                  <c:v>0.33333000000000002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0.16667000000000001</c:v>
                </c:pt>
                <c:pt idx="142">
                  <c:v>0.16667000000000001</c:v>
                </c:pt>
                <c:pt idx="143">
                  <c:v>0.33333000000000002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0.33333000000000002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0.25</c:v>
                </c:pt>
                <c:pt idx="156">
                  <c:v>0.5</c:v>
                </c:pt>
                <c:pt idx="157">
                  <c:v>0.25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10-4CF2-B91C-20B4736386EB}"/>
            </c:ext>
          </c:extLst>
        </c:ser>
        <c:ser>
          <c:idx val="8"/>
          <c:order val="8"/>
          <c:tx>
            <c:strRef>
              <c:f>AGL!$K$27</c:f>
              <c:strCache>
                <c:ptCount val="1"/>
                <c:pt idx="0">
                  <c:v>S80-N50</c:v>
                </c:pt>
              </c:strCache>
            </c:strRef>
          </c:tx>
          <c:invertIfNegative val="0"/>
          <c:cat>
            <c:multiLvlStrRef>
              <c:f>AGL!$A$28:$B$190</c:f>
              <c:multiLvlStrCache>
                <c:ptCount val="163"/>
                <c:lvl>
                  <c:pt idx="0">
                    <c:v>152</c:v>
                  </c:pt>
                  <c:pt idx="1">
                    <c:v>160</c:v>
                  </c:pt>
                  <c:pt idx="2">
                    <c:v>162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170</c:v>
                  </c:pt>
                  <c:pt idx="6">
                    <c:v>172</c:v>
                  </c:pt>
                  <c:pt idx="7">
                    <c:v>174</c:v>
                  </c:pt>
                  <c:pt idx="8">
                    <c:v>176</c:v>
                  </c:pt>
                  <c:pt idx="9">
                    <c:v>178</c:v>
                  </c:pt>
                  <c:pt idx="10">
                    <c:v>180</c:v>
                  </c:pt>
                  <c:pt idx="11">
                    <c:v>182</c:v>
                  </c:pt>
                  <c:pt idx="12">
                    <c:v>148</c:v>
                  </c:pt>
                  <c:pt idx="13">
                    <c:v>150</c:v>
                  </c:pt>
                  <c:pt idx="14">
                    <c:v>152</c:v>
                  </c:pt>
                  <c:pt idx="15">
                    <c:v>154</c:v>
                  </c:pt>
                  <c:pt idx="16">
                    <c:v>156</c:v>
                  </c:pt>
                  <c:pt idx="17">
                    <c:v>158</c:v>
                  </c:pt>
                  <c:pt idx="18">
                    <c:v>160</c:v>
                  </c:pt>
                  <c:pt idx="19">
                    <c:v>162</c:v>
                  </c:pt>
                  <c:pt idx="20">
                    <c:v>164</c:v>
                  </c:pt>
                  <c:pt idx="21">
                    <c:v>166</c:v>
                  </c:pt>
                  <c:pt idx="22">
                    <c:v>168</c:v>
                  </c:pt>
                  <c:pt idx="23">
                    <c:v>170</c:v>
                  </c:pt>
                  <c:pt idx="24">
                    <c:v>178</c:v>
                  </c:pt>
                  <c:pt idx="25">
                    <c:v>168</c:v>
                  </c:pt>
                  <c:pt idx="26">
                    <c:v>170</c:v>
                  </c:pt>
                  <c:pt idx="27">
                    <c:v>172</c:v>
                  </c:pt>
                  <c:pt idx="28">
                    <c:v>174</c:v>
                  </c:pt>
                  <c:pt idx="29">
                    <c:v>176</c:v>
                  </c:pt>
                  <c:pt idx="30">
                    <c:v>178</c:v>
                  </c:pt>
                  <c:pt idx="31">
                    <c:v>180</c:v>
                  </c:pt>
                  <c:pt idx="32">
                    <c:v>190</c:v>
                  </c:pt>
                  <c:pt idx="33">
                    <c:v>192</c:v>
                  </c:pt>
                  <c:pt idx="34">
                    <c:v>74</c:v>
                  </c:pt>
                  <c:pt idx="35">
                    <c:v>76</c:v>
                  </c:pt>
                  <c:pt idx="36">
                    <c:v>78</c:v>
                  </c:pt>
                  <c:pt idx="37">
                    <c:v>80</c:v>
                  </c:pt>
                  <c:pt idx="38">
                    <c:v>82</c:v>
                  </c:pt>
                  <c:pt idx="39">
                    <c:v>84</c:v>
                  </c:pt>
                  <c:pt idx="40">
                    <c:v>86</c:v>
                  </c:pt>
                  <c:pt idx="41">
                    <c:v>88</c:v>
                  </c:pt>
                  <c:pt idx="42">
                    <c:v>90</c:v>
                  </c:pt>
                  <c:pt idx="43">
                    <c:v>92</c:v>
                  </c:pt>
                  <c:pt idx="44">
                    <c:v>94</c:v>
                  </c:pt>
                  <c:pt idx="45">
                    <c:v>98</c:v>
                  </c:pt>
                  <c:pt idx="46">
                    <c:v>120</c:v>
                  </c:pt>
                  <c:pt idx="47">
                    <c:v>130</c:v>
                  </c:pt>
                  <c:pt idx="48">
                    <c:v>132</c:v>
                  </c:pt>
                  <c:pt idx="49">
                    <c:v>134</c:v>
                  </c:pt>
                  <c:pt idx="50">
                    <c:v>138</c:v>
                  </c:pt>
                  <c:pt idx="51">
                    <c:v>142</c:v>
                  </c:pt>
                  <c:pt idx="52">
                    <c:v>144</c:v>
                  </c:pt>
                  <c:pt idx="53">
                    <c:v>146</c:v>
                  </c:pt>
                  <c:pt idx="54">
                    <c:v>148</c:v>
                  </c:pt>
                  <c:pt idx="55">
                    <c:v>150</c:v>
                  </c:pt>
                  <c:pt idx="56">
                    <c:v>152</c:v>
                  </c:pt>
                  <c:pt idx="57">
                    <c:v>156</c:v>
                  </c:pt>
                  <c:pt idx="58">
                    <c:v>158</c:v>
                  </c:pt>
                  <c:pt idx="59">
                    <c:v>160</c:v>
                  </c:pt>
                  <c:pt idx="60">
                    <c:v>164</c:v>
                  </c:pt>
                  <c:pt idx="61">
                    <c:v>166</c:v>
                  </c:pt>
                  <c:pt idx="62">
                    <c:v>176</c:v>
                  </c:pt>
                  <c:pt idx="63">
                    <c:v>180</c:v>
                  </c:pt>
                  <c:pt idx="64">
                    <c:v>164</c:v>
                  </c:pt>
                  <c:pt idx="65">
                    <c:v>194</c:v>
                  </c:pt>
                  <c:pt idx="66">
                    <c:v>196</c:v>
                  </c:pt>
                  <c:pt idx="67">
                    <c:v>198</c:v>
                  </c:pt>
                  <c:pt idx="68">
                    <c:v>200</c:v>
                  </c:pt>
                  <c:pt idx="69">
                    <c:v>202</c:v>
                  </c:pt>
                  <c:pt idx="70">
                    <c:v>204</c:v>
                  </c:pt>
                  <c:pt idx="71">
                    <c:v>206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214</c:v>
                  </c:pt>
                  <c:pt idx="76">
                    <c:v>216</c:v>
                  </c:pt>
                  <c:pt idx="77">
                    <c:v>218</c:v>
                  </c:pt>
                  <c:pt idx="78">
                    <c:v>222</c:v>
                  </c:pt>
                  <c:pt idx="79">
                    <c:v>126</c:v>
                  </c:pt>
                  <c:pt idx="80">
                    <c:v>128</c:v>
                  </c:pt>
                  <c:pt idx="81">
                    <c:v>130</c:v>
                  </c:pt>
                  <c:pt idx="82">
                    <c:v>132</c:v>
                  </c:pt>
                  <c:pt idx="83">
                    <c:v>134</c:v>
                  </c:pt>
                  <c:pt idx="84">
                    <c:v>136</c:v>
                  </c:pt>
                  <c:pt idx="85">
                    <c:v>138</c:v>
                  </c:pt>
                  <c:pt idx="86">
                    <c:v>140</c:v>
                  </c:pt>
                  <c:pt idx="87">
                    <c:v>142</c:v>
                  </c:pt>
                  <c:pt idx="88">
                    <c:v>144</c:v>
                  </c:pt>
                  <c:pt idx="89">
                    <c:v>146</c:v>
                  </c:pt>
                  <c:pt idx="90">
                    <c:v>148</c:v>
                  </c:pt>
                  <c:pt idx="91">
                    <c:v>150</c:v>
                  </c:pt>
                  <c:pt idx="92">
                    <c:v>152</c:v>
                  </c:pt>
                  <c:pt idx="93">
                    <c:v>154</c:v>
                  </c:pt>
                  <c:pt idx="94">
                    <c:v>120</c:v>
                  </c:pt>
                  <c:pt idx="95">
                    <c:v>124</c:v>
                  </c:pt>
                  <c:pt idx="96">
                    <c:v>126</c:v>
                  </c:pt>
                  <c:pt idx="97">
                    <c:v>128</c:v>
                  </c:pt>
                  <c:pt idx="98">
                    <c:v>130</c:v>
                  </c:pt>
                  <c:pt idx="99">
                    <c:v>132</c:v>
                  </c:pt>
                  <c:pt idx="100">
                    <c:v>134</c:v>
                  </c:pt>
                  <c:pt idx="101">
                    <c:v>136</c:v>
                  </c:pt>
                  <c:pt idx="102">
                    <c:v>138</c:v>
                  </c:pt>
                  <c:pt idx="103">
                    <c:v>140</c:v>
                  </c:pt>
                  <c:pt idx="104">
                    <c:v>142</c:v>
                  </c:pt>
                  <c:pt idx="105">
                    <c:v>146</c:v>
                  </c:pt>
                  <c:pt idx="106">
                    <c:v>148</c:v>
                  </c:pt>
                  <c:pt idx="107">
                    <c:v>150</c:v>
                  </c:pt>
                  <c:pt idx="108">
                    <c:v>80</c:v>
                  </c:pt>
                  <c:pt idx="109">
                    <c:v>86</c:v>
                  </c:pt>
                  <c:pt idx="110">
                    <c:v>94</c:v>
                  </c:pt>
                  <c:pt idx="111">
                    <c:v>96</c:v>
                  </c:pt>
                  <c:pt idx="112">
                    <c:v>98</c:v>
                  </c:pt>
                  <c:pt idx="113">
                    <c:v>100</c:v>
                  </c:pt>
                  <c:pt idx="114">
                    <c:v>102</c:v>
                  </c:pt>
                  <c:pt idx="115">
                    <c:v>104</c:v>
                  </c:pt>
                  <c:pt idx="116">
                    <c:v>106</c:v>
                  </c:pt>
                  <c:pt idx="117">
                    <c:v>108</c:v>
                  </c:pt>
                  <c:pt idx="118">
                    <c:v>100</c:v>
                  </c:pt>
                  <c:pt idx="119">
                    <c:v>102</c:v>
                  </c:pt>
                  <c:pt idx="120">
                    <c:v>104</c:v>
                  </c:pt>
                  <c:pt idx="121">
                    <c:v>106</c:v>
                  </c:pt>
                  <c:pt idx="122">
                    <c:v>108</c:v>
                  </c:pt>
                  <c:pt idx="123">
                    <c:v>112</c:v>
                  </c:pt>
                  <c:pt idx="124">
                    <c:v>118</c:v>
                  </c:pt>
                  <c:pt idx="125">
                    <c:v>120</c:v>
                  </c:pt>
                  <c:pt idx="126">
                    <c:v>122</c:v>
                  </c:pt>
                  <c:pt idx="127">
                    <c:v>124</c:v>
                  </c:pt>
                  <c:pt idx="128">
                    <c:v>126</c:v>
                  </c:pt>
                  <c:pt idx="129">
                    <c:v>128</c:v>
                  </c:pt>
                  <c:pt idx="130">
                    <c:v>204</c:v>
                  </c:pt>
                  <c:pt idx="131">
                    <c:v>208</c:v>
                  </c:pt>
                  <c:pt idx="132">
                    <c:v>210</c:v>
                  </c:pt>
                  <c:pt idx="133">
                    <c:v>212</c:v>
                  </c:pt>
                  <c:pt idx="134">
                    <c:v>214</c:v>
                  </c:pt>
                  <c:pt idx="135">
                    <c:v>216</c:v>
                  </c:pt>
                  <c:pt idx="136">
                    <c:v>218</c:v>
                  </c:pt>
                  <c:pt idx="137">
                    <c:v>220</c:v>
                  </c:pt>
                  <c:pt idx="138">
                    <c:v>222</c:v>
                  </c:pt>
                  <c:pt idx="139">
                    <c:v>280</c:v>
                  </c:pt>
                  <c:pt idx="140">
                    <c:v>168</c:v>
                  </c:pt>
                  <c:pt idx="141">
                    <c:v>170</c:v>
                  </c:pt>
                  <c:pt idx="142">
                    <c:v>172</c:v>
                  </c:pt>
                  <c:pt idx="143">
                    <c:v>174</c:v>
                  </c:pt>
                  <c:pt idx="144">
                    <c:v>176</c:v>
                  </c:pt>
                  <c:pt idx="145">
                    <c:v>178</c:v>
                  </c:pt>
                  <c:pt idx="146">
                    <c:v>180</c:v>
                  </c:pt>
                  <c:pt idx="147">
                    <c:v>182</c:v>
                  </c:pt>
                  <c:pt idx="148">
                    <c:v>184</c:v>
                  </c:pt>
                  <c:pt idx="149">
                    <c:v>190</c:v>
                  </c:pt>
                  <c:pt idx="150">
                    <c:v>218</c:v>
                  </c:pt>
                  <c:pt idx="151">
                    <c:v>308</c:v>
                  </c:pt>
                  <c:pt idx="152">
                    <c:v>310</c:v>
                  </c:pt>
                  <c:pt idx="153">
                    <c:v>312</c:v>
                  </c:pt>
                  <c:pt idx="154">
                    <c:v>314</c:v>
                  </c:pt>
                  <c:pt idx="155">
                    <c:v>316</c:v>
                  </c:pt>
                  <c:pt idx="156">
                    <c:v>318</c:v>
                  </c:pt>
                  <c:pt idx="157">
                    <c:v>320</c:v>
                  </c:pt>
                  <c:pt idx="158">
                    <c:v>322</c:v>
                  </c:pt>
                  <c:pt idx="159">
                    <c:v>324</c:v>
                  </c:pt>
                  <c:pt idx="160">
                    <c:v>326</c:v>
                  </c:pt>
                  <c:pt idx="161">
                    <c:v>328</c:v>
                  </c:pt>
                  <c:pt idx="162">
                    <c:v>330</c:v>
                  </c:pt>
                </c:lvl>
                <c:lvl>
                  <c:pt idx="0">
                    <c:v>AHTh171B</c:v>
                  </c:pt>
                  <c:pt idx="12">
                    <c:v>CPH11</c:v>
                  </c:pt>
                  <c:pt idx="25">
                    <c:v>CPH18</c:v>
                  </c:pt>
                  <c:pt idx="34">
                    <c:v>CXX468</c:v>
                  </c:pt>
                  <c:pt idx="46">
                    <c:v>CXX602</c:v>
                  </c:pt>
                  <c:pt idx="64">
                    <c:v>REN54P11</c:v>
                  </c:pt>
                  <c:pt idx="79">
                    <c:v>AHT137</c:v>
                  </c:pt>
                  <c:pt idx="94">
                    <c:v>AHT142</c:v>
                  </c:pt>
                  <c:pt idx="108">
                    <c:v>CXX.279</c:v>
                  </c:pt>
                  <c:pt idx="118">
                    <c:v>CXX.374</c:v>
                  </c:pt>
                  <c:pt idx="130">
                    <c:v>INU055</c:v>
                  </c:pt>
                  <c:pt idx="140">
                    <c:v>REN162C04</c:v>
                  </c:pt>
                  <c:pt idx="150">
                    <c:v>REN169O18coyote</c:v>
                  </c:pt>
                </c:lvl>
              </c:multiLvlStrCache>
            </c:multiLvlStrRef>
          </c:cat>
          <c:val>
            <c:numRef>
              <c:f>AGL!$K$28:$K$190</c:f>
              <c:numCache>
                <c:formatCode>0.000</c:formatCode>
                <c:ptCount val="163"/>
                <c:pt idx="0">
                  <c:v>0.05</c:v>
                </c:pt>
                <c:pt idx="1">
                  <c:v>1.6670000000000001E-2</c:v>
                </c:pt>
                <c:pt idx="2">
                  <c:v>0</c:v>
                </c:pt>
                <c:pt idx="3">
                  <c:v>0.1</c:v>
                </c:pt>
                <c:pt idx="4">
                  <c:v>0.28333000000000003</c:v>
                </c:pt>
                <c:pt idx="5">
                  <c:v>1.6670000000000001E-2</c:v>
                </c:pt>
                <c:pt idx="6">
                  <c:v>0.13333</c:v>
                </c:pt>
                <c:pt idx="7">
                  <c:v>3.3329999999999999E-2</c:v>
                </c:pt>
                <c:pt idx="8">
                  <c:v>0.21667</c:v>
                </c:pt>
                <c:pt idx="9">
                  <c:v>0.1</c:v>
                </c:pt>
                <c:pt idx="10">
                  <c:v>0.05</c:v>
                </c:pt>
                <c:pt idx="11">
                  <c:v>0</c:v>
                </c:pt>
                <c:pt idx="12">
                  <c:v>0</c:v>
                </c:pt>
                <c:pt idx="13">
                  <c:v>2.1739999999999999E-2</c:v>
                </c:pt>
                <c:pt idx="14">
                  <c:v>0</c:v>
                </c:pt>
                <c:pt idx="15">
                  <c:v>4.3479999999999998E-2</c:v>
                </c:pt>
                <c:pt idx="16">
                  <c:v>0.41304000000000002</c:v>
                </c:pt>
                <c:pt idx="17">
                  <c:v>0.26086999999999999</c:v>
                </c:pt>
                <c:pt idx="18">
                  <c:v>8.6959999999999996E-2</c:v>
                </c:pt>
                <c:pt idx="19">
                  <c:v>0.13042999999999999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2.1739999999999999E-2</c:v>
                </c:pt>
                <c:pt idx="24">
                  <c:v>2.1739999999999999E-2</c:v>
                </c:pt>
                <c:pt idx="25">
                  <c:v>0</c:v>
                </c:pt>
                <c:pt idx="26">
                  <c:v>0.4375</c:v>
                </c:pt>
                <c:pt idx="27">
                  <c:v>0.20313000000000001</c:v>
                </c:pt>
                <c:pt idx="28">
                  <c:v>3.125E-2</c:v>
                </c:pt>
                <c:pt idx="29">
                  <c:v>0.15625</c:v>
                </c:pt>
                <c:pt idx="30">
                  <c:v>0.15625</c:v>
                </c:pt>
                <c:pt idx="31">
                  <c:v>1.5630000000000002E-2</c:v>
                </c:pt>
                <c:pt idx="32">
                  <c:v>0</c:v>
                </c:pt>
                <c:pt idx="33">
                  <c:v>0</c:v>
                </c:pt>
                <c:pt idx="34">
                  <c:v>0.21875</c:v>
                </c:pt>
                <c:pt idx="35">
                  <c:v>0.25</c:v>
                </c:pt>
                <c:pt idx="36">
                  <c:v>0</c:v>
                </c:pt>
                <c:pt idx="37">
                  <c:v>7.8130000000000005E-2</c:v>
                </c:pt>
                <c:pt idx="38">
                  <c:v>0.23438000000000001</c:v>
                </c:pt>
                <c:pt idx="39">
                  <c:v>0</c:v>
                </c:pt>
                <c:pt idx="40">
                  <c:v>7.8130000000000005E-2</c:v>
                </c:pt>
                <c:pt idx="41">
                  <c:v>7.8130000000000005E-2</c:v>
                </c:pt>
                <c:pt idx="42">
                  <c:v>0</c:v>
                </c:pt>
                <c:pt idx="43">
                  <c:v>0</c:v>
                </c:pt>
                <c:pt idx="44">
                  <c:v>3.125E-2</c:v>
                </c:pt>
                <c:pt idx="45">
                  <c:v>3.125E-2</c:v>
                </c:pt>
                <c:pt idx="46">
                  <c:v>0</c:v>
                </c:pt>
                <c:pt idx="47">
                  <c:v>1.5630000000000002E-2</c:v>
                </c:pt>
                <c:pt idx="48">
                  <c:v>0</c:v>
                </c:pt>
                <c:pt idx="49">
                  <c:v>0</c:v>
                </c:pt>
                <c:pt idx="50">
                  <c:v>3.125E-2</c:v>
                </c:pt>
                <c:pt idx="51">
                  <c:v>0</c:v>
                </c:pt>
                <c:pt idx="52">
                  <c:v>0.40625</c:v>
                </c:pt>
                <c:pt idx="53">
                  <c:v>0.21875</c:v>
                </c:pt>
                <c:pt idx="54">
                  <c:v>0.125</c:v>
                </c:pt>
                <c:pt idx="55">
                  <c:v>1.5630000000000002E-2</c:v>
                </c:pt>
                <c:pt idx="56">
                  <c:v>4.6879999999999998E-2</c:v>
                </c:pt>
                <c:pt idx="57">
                  <c:v>0</c:v>
                </c:pt>
                <c:pt idx="58">
                  <c:v>9.375E-2</c:v>
                </c:pt>
                <c:pt idx="59">
                  <c:v>0</c:v>
                </c:pt>
                <c:pt idx="60">
                  <c:v>1.5630000000000002E-2</c:v>
                </c:pt>
                <c:pt idx="61">
                  <c:v>0</c:v>
                </c:pt>
                <c:pt idx="62">
                  <c:v>1.5630000000000002E-2</c:v>
                </c:pt>
                <c:pt idx="63">
                  <c:v>1.5630000000000002E-2</c:v>
                </c:pt>
                <c:pt idx="64">
                  <c:v>0</c:v>
                </c:pt>
                <c:pt idx="65">
                  <c:v>0</c:v>
                </c:pt>
                <c:pt idx="66">
                  <c:v>1.515E-2</c:v>
                </c:pt>
                <c:pt idx="67">
                  <c:v>0.31818000000000002</c:v>
                </c:pt>
                <c:pt idx="68">
                  <c:v>0.18182000000000001</c:v>
                </c:pt>
                <c:pt idx="69">
                  <c:v>0.15151999999999999</c:v>
                </c:pt>
                <c:pt idx="70">
                  <c:v>0.19697000000000001</c:v>
                </c:pt>
                <c:pt idx="71">
                  <c:v>7.5759999999999994E-2</c:v>
                </c:pt>
                <c:pt idx="72">
                  <c:v>4.5449999999999997E-2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1.515E-2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4.5449999999999997E-2</c:v>
                </c:pt>
                <c:pt idx="84">
                  <c:v>3.0300000000000001E-2</c:v>
                </c:pt>
                <c:pt idx="85">
                  <c:v>0.10606</c:v>
                </c:pt>
                <c:pt idx="86">
                  <c:v>0.13636000000000001</c:v>
                </c:pt>
                <c:pt idx="87">
                  <c:v>0.24242</c:v>
                </c:pt>
                <c:pt idx="88">
                  <c:v>3.0300000000000001E-2</c:v>
                </c:pt>
                <c:pt idx="89">
                  <c:v>0.19697000000000001</c:v>
                </c:pt>
                <c:pt idx="90">
                  <c:v>0</c:v>
                </c:pt>
                <c:pt idx="91">
                  <c:v>0.21212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0.13636000000000001</c:v>
                </c:pt>
                <c:pt idx="96">
                  <c:v>0</c:v>
                </c:pt>
                <c:pt idx="97">
                  <c:v>0</c:v>
                </c:pt>
                <c:pt idx="98">
                  <c:v>3.0300000000000001E-2</c:v>
                </c:pt>
                <c:pt idx="99">
                  <c:v>0.15151999999999999</c:v>
                </c:pt>
                <c:pt idx="100">
                  <c:v>0.33333000000000002</c:v>
                </c:pt>
                <c:pt idx="101">
                  <c:v>4.5449999999999997E-2</c:v>
                </c:pt>
                <c:pt idx="102">
                  <c:v>0.10606</c:v>
                </c:pt>
                <c:pt idx="103">
                  <c:v>0.15151999999999999</c:v>
                </c:pt>
                <c:pt idx="104">
                  <c:v>3.0300000000000001E-2</c:v>
                </c:pt>
                <c:pt idx="105">
                  <c:v>0</c:v>
                </c:pt>
                <c:pt idx="106">
                  <c:v>1.515E-2</c:v>
                </c:pt>
                <c:pt idx="107">
                  <c:v>0</c:v>
                </c:pt>
                <c:pt idx="108">
                  <c:v>0</c:v>
                </c:pt>
                <c:pt idx="109">
                  <c:v>0.11667</c:v>
                </c:pt>
                <c:pt idx="110">
                  <c:v>0</c:v>
                </c:pt>
                <c:pt idx="111">
                  <c:v>0.23333000000000001</c:v>
                </c:pt>
                <c:pt idx="112">
                  <c:v>3.3329999999999999E-2</c:v>
                </c:pt>
                <c:pt idx="113">
                  <c:v>0.28333000000000003</c:v>
                </c:pt>
                <c:pt idx="114">
                  <c:v>0.15</c:v>
                </c:pt>
                <c:pt idx="115">
                  <c:v>6.6669999999999993E-2</c:v>
                </c:pt>
                <c:pt idx="116">
                  <c:v>0.11667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0.24242</c:v>
                </c:pt>
                <c:pt idx="121">
                  <c:v>0.42424000000000001</c:v>
                </c:pt>
                <c:pt idx="122">
                  <c:v>0.25757999999999998</c:v>
                </c:pt>
                <c:pt idx="123">
                  <c:v>1.515E-2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3.0300000000000001E-2</c:v>
                </c:pt>
                <c:pt idx="129">
                  <c:v>3.0300000000000001E-2</c:v>
                </c:pt>
                <c:pt idx="130">
                  <c:v>1.5630000000000002E-2</c:v>
                </c:pt>
                <c:pt idx="131">
                  <c:v>0.125</c:v>
                </c:pt>
                <c:pt idx="132">
                  <c:v>0.1875</c:v>
                </c:pt>
                <c:pt idx="133">
                  <c:v>0.39062999999999998</c:v>
                </c:pt>
                <c:pt idx="134">
                  <c:v>0.125</c:v>
                </c:pt>
                <c:pt idx="135">
                  <c:v>9.375E-2</c:v>
                </c:pt>
                <c:pt idx="136">
                  <c:v>4.6879999999999998E-2</c:v>
                </c:pt>
                <c:pt idx="137">
                  <c:v>1.5630000000000002E-2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0.26562999999999998</c:v>
                </c:pt>
                <c:pt idx="142">
                  <c:v>0.21875</c:v>
                </c:pt>
                <c:pt idx="143">
                  <c:v>0.23438000000000001</c:v>
                </c:pt>
                <c:pt idx="144">
                  <c:v>0.10938000000000001</c:v>
                </c:pt>
                <c:pt idx="145">
                  <c:v>9.375E-2</c:v>
                </c:pt>
                <c:pt idx="146">
                  <c:v>6.25E-2</c:v>
                </c:pt>
                <c:pt idx="147">
                  <c:v>1.5630000000000002E-2</c:v>
                </c:pt>
                <c:pt idx="148">
                  <c:v>0</c:v>
                </c:pt>
                <c:pt idx="149">
                  <c:v>0</c:v>
                </c:pt>
                <c:pt idx="150">
                  <c:v>2.3810000000000001E-2</c:v>
                </c:pt>
                <c:pt idx="151">
                  <c:v>7.1429999999999993E-2</c:v>
                </c:pt>
                <c:pt idx="152">
                  <c:v>0</c:v>
                </c:pt>
                <c:pt idx="153">
                  <c:v>4.7620000000000003E-2</c:v>
                </c:pt>
                <c:pt idx="154">
                  <c:v>2.3810000000000001E-2</c:v>
                </c:pt>
                <c:pt idx="155">
                  <c:v>2.3810000000000001E-2</c:v>
                </c:pt>
                <c:pt idx="156">
                  <c:v>9.5240000000000005E-2</c:v>
                </c:pt>
                <c:pt idx="157">
                  <c:v>0.16667000000000001</c:v>
                </c:pt>
                <c:pt idx="158">
                  <c:v>9.5240000000000005E-2</c:v>
                </c:pt>
                <c:pt idx="159">
                  <c:v>0.33333000000000002</c:v>
                </c:pt>
                <c:pt idx="160">
                  <c:v>0</c:v>
                </c:pt>
                <c:pt idx="161">
                  <c:v>0.11905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10-4CF2-B91C-20B473638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76145296"/>
        <c:axId val="776144048"/>
      </c:barChart>
      <c:catAx>
        <c:axId val="77614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6144048"/>
        <c:crosses val="autoZero"/>
        <c:auto val="1"/>
        <c:lblAlgn val="ctr"/>
        <c:lblOffset val="100"/>
        <c:noMultiLvlLbl val="0"/>
      </c:catAx>
      <c:valAx>
        <c:axId val="77614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7614529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127000</xdr:rowOff>
    </xdr:from>
    <xdr:to>
      <xdr:col>7</xdr:col>
      <xdr:colOff>187325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514EC-A8C9-4635-AEAA-42FB4547C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9</xdr:col>
      <xdr:colOff>466725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2204C-5BDA-4449-A55C-3588D8184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8</xdr:row>
      <xdr:rowOff>0</xdr:rowOff>
    </xdr:from>
    <xdr:to>
      <xdr:col>9</xdr:col>
      <xdr:colOff>466725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4428B-A47B-4858-9348-3BC650B41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CAC4-9626-488F-AAC2-9167500F3D7A}">
  <dimension ref="A1:AQ102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L2" sqref="AL2:AL68"/>
    </sheetView>
  </sheetViews>
  <sheetFormatPr defaultRowHeight="15" x14ac:dyDescent="0.25"/>
  <sheetData>
    <row r="1" spans="1:41" x14ac:dyDescent="0.25">
      <c r="A1" s="6" t="s">
        <v>15</v>
      </c>
      <c r="B1" s="7" t="s">
        <v>0</v>
      </c>
      <c r="C1" t="s">
        <v>126</v>
      </c>
      <c r="D1" s="77" t="s">
        <v>1</v>
      </c>
      <c r="E1" s="78"/>
      <c r="F1" s="77" t="s">
        <v>2</v>
      </c>
      <c r="G1" s="78"/>
      <c r="H1" s="77" t="s">
        <v>3</v>
      </c>
      <c r="I1" s="78"/>
      <c r="J1" s="77" t="s">
        <v>4</v>
      </c>
      <c r="K1" s="79"/>
      <c r="L1" s="77" t="s">
        <v>5</v>
      </c>
      <c r="M1" s="78"/>
      <c r="N1" s="77" t="s">
        <v>6</v>
      </c>
      <c r="O1" s="78"/>
      <c r="P1" s="77" t="s">
        <v>7</v>
      </c>
      <c r="Q1" s="78"/>
      <c r="R1" s="77" t="s">
        <v>8</v>
      </c>
      <c r="S1" s="78"/>
      <c r="T1" s="77" t="s">
        <v>9</v>
      </c>
      <c r="U1" s="78"/>
      <c r="V1" s="77" t="s">
        <v>10</v>
      </c>
      <c r="W1" s="78"/>
      <c r="X1" s="77" t="s">
        <v>11</v>
      </c>
      <c r="Y1" s="78"/>
      <c r="Z1" s="77" t="s">
        <v>12</v>
      </c>
      <c r="AA1" s="78"/>
      <c r="AB1" s="77" t="s">
        <v>13</v>
      </c>
      <c r="AC1" s="78"/>
      <c r="AE1" t="s">
        <v>15</v>
      </c>
      <c r="AF1" t="s">
        <v>0</v>
      </c>
      <c r="AG1" t="s">
        <v>16</v>
      </c>
      <c r="AH1" t="s">
        <v>17</v>
      </c>
      <c r="AM1" t="s">
        <v>148</v>
      </c>
      <c r="AN1" t="s">
        <v>149</v>
      </c>
      <c r="AO1" t="s">
        <v>150</v>
      </c>
    </row>
    <row r="2" spans="1:41" x14ac:dyDescent="0.25">
      <c r="A2" s="1" t="s">
        <v>72</v>
      </c>
      <c r="B2" s="2">
        <v>64</v>
      </c>
      <c r="C2">
        <v>28</v>
      </c>
      <c r="D2" s="1">
        <v>164</v>
      </c>
      <c r="E2" s="3">
        <v>168</v>
      </c>
      <c r="F2" s="4">
        <v>-99</v>
      </c>
      <c r="G2" s="5">
        <v>-99</v>
      </c>
      <c r="H2" s="1">
        <v>170</v>
      </c>
      <c r="I2" s="3">
        <v>170</v>
      </c>
      <c r="J2" s="1">
        <v>-99</v>
      </c>
      <c r="K2" s="3">
        <v>-99</v>
      </c>
      <c r="L2" s="1">
        <v>144</v>
      </c>
      <c r="M2" s="3">
        <v>144</v>
      </c>
      <c r="N2" s="1">
        <v>200</v>
      </c>
      <c r="O2" s="3">
        <v>202</v>
      </c>
      <c r="P2" s="1">
        <v>140</v>
      </c>
      <c r="Q2" s="3">
        <v>148</v>
      </c>
      <c r="R2" s="1">
        <v>134</v>
      </c>
      <c r="S2" s="3">
        <v>134</v>
      </c>
      <c r="T2" s="1">
        <v>96</v>
      </c>
      <c r="U2" s="3">
        <v>100</v>
      </c>
      <c r="V2" s="1">
        <v>104</v>
      </c>
      <c r="W2" s="3">
        <v>108</v>
      </c>
      <c r="X2" s="1">
        <v>212</v>
      </c>
      <c r="Y2" s="3">
        <v>212</v>
      </c>
      <c r="Z2" s="1">
        <v>174</v>
      </c>
      <c r="AA2" s="3">
        <v>174</v>
      </c>
      <c r="AB2" s="4">
        <v>-99</v>
      </c>
      <c r="AC2" s="5">
        <v>-99</v>
      </c>
      <c r="AE2">
        <v>29</v>
      </c>
      <c r="AF2">
        <v>64</v>
      </c>
      <c r="AG2" t="s">
        <v>25</v>
      </c>
      <c r="AH2">
        <v>1</v>
      </c>
      <c r="AK2">
        <v>29</v>
      </c>
      <c r="AL2" t="s">
        <v>40</v>
      </c>
      <c r="AM2" s="13">
        <v>37.896203035488703</v>
      </c>
      <c r="AN2" s="13">
        <v>-122.017554994672</v>
      </c>
      <c r="AO2" t="s">
        <v>14</v>
      </c>
    </row>
    <row r="3" spans="1:41" x14ac:dyDescent="0.25">
      <c r="A3" s="1" t="s">
        <v>73</v>
      </c>
      <c r="B3" s="2">
        <v>69</v>
      </c>
      <c r="C3">
        <v>29</v>
      </c>
      <c r="D3" s="1">
        <v>168</v>
      </c>
      <c r="E3" s="3">
        <v>176</v>
      </c>
      <c r="F3" s="4">
        <v>-99</v>
      </c>
      <c r="G3" s="5">
        <v>-99</v>
      </c>
      <c r="H3" s="1">
        <v>170</v>
      </c>
      <c r="I3" s="3">
        <v>170</v>
      </c>
      <c r="J3" s="1">
        <v>80</v>
      </c>
      <c r="K3" s="3">
        <v>82</v>
      </c>
      <c r="L3" s="1">
        <v>144</v>
      </c>
      <c r="M3" s="3">
        <v>158</v>
      </c>
      <c r="N3" s="1">
        <v>198</v>
      </c>
      <c r="O3" s="3">
        <v>198</v>
      </c>
      <c r="P3" s="1">
        <v>144</v>
      </c>
      <c r="Q3" s="3">
        <v>146</v>
      </c>
      <c r="R3" s="1">
        <v>128</v>
      </c>
      <c r="S3" s="3">
        <v>134</v>
      </c>
      <c r="T3" s="1">
        <v>100</v>
      </c>
      <c r="U3" s="3">
        <v>102</v>
      </c>
      <c r="V3" s="1">
        <v>108</v>
      </c>
      <c r="W3" s="3">
        <v>108</v>
      </c>
      <c r="X3" s="1">
        <v>212</v>
      </c>
      <c r="Y3" s="3">
        <v>212</v>
      </c>
      <c r="Z3" s="1">
        <v>170</v>
      </c>
      <c r="AA3" s="3">
        <v>172</v>
      </c>
      <c r="AB3" s="4">
        <v>-99</v>
      </c>
      <c r="AC3" s="5">
        <v>-99</v>
      </c>
      <c r="AE3">
        <v>30</v>
      </c>
      <c r="AF3">
        <v>69</v>
      </c>
      <c r="AG3" t="s">
        <v>26</v>
      </c>
      <c r="AH3">
        <v>1</v>
      </c>
      <c r="AK3">
        <v>30</v>
      </c>
      <c r="AL3" t="s">
        <v>40</v>
      </c>
      <c r="AM3" s="13">
        <v>37.929944999999996</v>
      </c>
      <c r="AN3" s="13">
        <v>-121.992726</v>
      </c>
      <c r="AO3" t="s">
        <v>14</v>
      </c>
    </row>
    <row r="4" spans="1:41" x14ac:dyDescent="0.25">
      <c r="A4" s="1" t="s">
        <v>74</v>
      </c>
      <c r="B4" s="2">
        <v>70</v>
      </c>
      <c r="C4">
        <v>30</v>
      </c>
      <c r="D4" s="1">
        <v>174</v>
      </c>
      <c r="E4" s="3">
        <v>174</v>
      </c>
      <c r="F4" s="4">
        <v>160</v>
      </c>
      <c r="G4" s="5">
        <v>162</v>
      </c>
      <c r="H4" s="1">
        <v>170</v>
      </c>
      <c r="I4" s="3">
        <v>74</v>
      </c>
      <c r="J4" s="1">
        <v>74</v>
      </c>
      <c r="K4" s="3">
        <v>88</v>
      </c>
      <c r="L4" s="1">
        <v>156</v>
      </c>
      <c r="M4" s="3">
        <v>160</v>
      </c>
      <c r="N4" s="1">
        <v>164</v>
      </c>
      <c r="O4" s="3">
        <v>200</v>
      </c>
      <c r="P4" s="1">
        <v>140</v>
      </c>
      <c r="Q4" s="3">
        <v>142</v>
      </c>
      <c r="R4" s="1">
        <v>134</v>
      </c>
      <c r="S4" s="3">
        <v>134</v>
      </c>
      <c r="T4" s="1">
        <v>98</v>
      </c>
      <c r="U4" s="3">
        <v>100</v>
      </c>
      <c r="V4" s="1">
        <v>104</v>
      </c>
      <c r="W4" s="3">
        <v>108</v>
      </c>
      <c r="X4" s="1">
        <v>212</v>
      </c>
      <c r="Y4" s="3">
        <v>216</v>
      </c>
      <c r="Z4" s="1">
        <v>174</v>
      </c>
      <c r="AA4" s="3">
        <v>174</v>
      </c>
      <c r="AB4" s="4">
        <v>-99</v>
      </c>
      <c r="AC4" s="5">
        <v>-99</v>
      </c>
      <c r="AE4">
        <v>31</v>
      </c>
      <c r="AF4">
        <v>70</v>
      </c>
      <c r="AG4" t="s">
        <v>26</v>
      </c>
      <c r="AH4">
        <v>1</v>
      </c>
      <c r="AK4">
        <v>31</v>
      </c>
      <c r="AL4" t="s">
        <v>40</v>
      </c>
      <c r="AM4" s="13">
        <v>37.931624999999997</v>
      </c>
      <c r="AN4" s="13">
        <v>-121.99088399999999</v>
      </c>
      <c r="AO4" t="s">
        <v>14</v>
      </c>
    </row>
    <row r="5" spans="1:41" x14ac:dyDescent="0.25">
      <c r="A5" s="1" t="s">
        <v>75</v>
      </c>
      <c r="B5" s="2">
        <v>71</v>
      </c>
      <c r="C5">
        <v>31</v>
      </c>
      <c r="D5" s="1">
        <v>174</v>
      </c>
      <c r="E5" s="3">
        <v>174</v>
      </c>
      <c r="F5" s="4">
        <v>162</v>
      </c>
      <c r="G5" s="5">
        <v>164</v>
      </c>
      <c r="H5" s="1">
        <v>170</v>
      </c>
      <c r="I5" s="3">
        <v>17</v>
      </c>
      <c r="J5" s="1">
        <v>80</v>
      </c>
      <c r="K5" s="3">
        <v>82</v>
      </c>
      <c r="L5" s="1">
        <v>144</v>
      </c>
      <c r="M5" s="3">
        <v>152</v>
      </c>
      <c r="N5" s="1">
        <v>200</v>
      </c>
      <c r="O5" s="3">
        <v>204</v>
      </c>
      <c r="P5" s="1">
        <v>144</v>
      </c>
      <c r="Q5" s="3">
        <v>150</v>
      </c>
      <c r="R5" s="1">
        <v>134</v>
      </c>
      <c r="S5" s="3">
        <v>136</v>
      </c>
      <c r="T5" s="1">
        <v>96</v>
      </c>
      <c r="U5" s="3">
        <v>96</v>
      </c>
      <c r="V5" s="1">
        <v>108</v>
      </c>
      <c r="W5" s="3">
        <v>108</v>
      </c>
      <c r="X5" s="1">
        <v>210</v>
      </c>
      <c r="Y5" s="3">
        <v>212</v>
      </c>
      <c r="Z5" s="1">
        <v>174</v>
      </c>
      <c r="AA5" s="3">
        <v>176</v>
      </c>
      <c r="AB5" s="4">
        <v>-99</v>
      </c>
      <c r="AC5" s="5">
        <v>-99</v>
      </c>
      <c r="AE5">
        <v>32</v>
      </c>
      <c r="AF5">
        <v>71</v>
      </c>
      <c r="AG5" t="s">
        <v>26</v>
      </c>
      <c r="AH5">
        <v>1</v>
      </c>
      <c r="AK5">
        <v>32</v>
      </c>
      <c r="AL5" t="s">
        <v>40</v>
      </c>
      <c r="AM5" s="13">
        <v>37.932668999999997</v>
      </c>
      <c r="AN5" s="13">
        <v>-121.987909</v>
      </c>
      <c r="AO5" t="s">
        <v>14</v>
      </c>
    </row>
    <row r="6" spans="1:41" x14ac:dyDescent="0.25">
      <c r="A6" s="1" t="s">
        <v>76</v>
      </c>
      <c r="B6" s="2">
        <v>72</v>
      </c>
      <c r="C6">
        <v>32</v>
      </c>
      <c r="D6" s="1">
        <v>174</v>
      </c>
      <c r="E6" s="3">
        <v>174</v>
      </c>
      <c r="F6" s="4">
        <v>158</v>
      </c>
      <c r="G6" s="5">
        <v>158</v>
      </c>
      <c r="H6" s="1">
        <v>170</v>
      </c>
      <c r="I6" s="3">
        <v>170</v>
      </c>
      <c r="J6" s="1">
        <v>80</v>
      </c>
      <c r="K6" s="3">
        <v>82</v>
      </c>
      <c r="L6" s="1">
        <v>148</v>
      </c>
      <c r="M6" s="3">
        <v>152</v>
      </c>
      <c r="N6" s="1">
        <v>200</v>
      </c>
      <c r="O6" s="3">
        <v>204</v>
      </c>
      <c r="P6" s="1">
        <v>144</v>
      </c>
      <c r="Q6" s="3">
        <v>150</v>
      </c>
      <c r="R6" s="1">
        <v>134</v>
      </c>
      <c r="S6" s="3">
        <v>136</v>
      </c>
      <c r="T6" s="1">
        <v>96</v>
      </c>
      <c r="U6" s="3">
        <v>102</v>
      </c>
      <c r="V6" s="1">
        <v>108</v>
      </c>
      <c r="W6" s="3">
        <v>108</v>
      </c>
      <c r="X6" s="1">
        <v>208</v>
      </c>
      <c r="Y6" s="3">
        <v>214</v>
      </c>
      <c r="Z6" s="1">
        <v>172</v>
      </c>
      <c r="AA6" s="3">
        <v>174</v>
      </c>
      <c r="AB6" s="4">
        <v>-99</v>
      </c>
      <c r="AC6" s="5">
        <v>-99</v>
      </c>
      <c r="AE6">
        <v>33</v>
      </c>
      <c r="AF6">
        <v>72</v>
      </c>
      <c r="AG6" t="s">
        <v>26</v>
      </c>
      <c r="AH6">
        <v>1</v>
      </c>
      <c r="AK6">
        <v>33</v>
      </c>
      <c r="AL6" t="s">
        <v>40</v>
      </c>
      <c r="AM6" s="13">
        <v>37.933151000000002</v>
      </c>
      <c r="AN6" s="13">
        <v>-121.986403</v>
      </c>
      <c r="AO6" t="s">
        <v>14</v>
      </c>
    </row>
    <row r="7" spans="1:41" x14ac:dyDescent="0.25">
      <c r="A7" s="1" t="s">
        <v>95</v>
      </c>
      <c r="B7" s="2">
        <v>124</v>
      </c>
      <c r="C7">
        <v>51</v>
      </c>
      <c r="D7" s="1">
        <v>174</v>
      </c>
      <c r="E7" s="3">
        <v>176</v>
      </c>
      <c r="F7" s="4">
        <v>152</v>
      </c>
      <c r="G7" s="5">
        <v>158</v>
      </c>
      <c r="H7" s="1">
        <v>170</v>
      </c>
      <c r="I7" s="3">
        <v>174</v>
      </c>
      <c r="J7" s="1">
        <v>74</v>
      </c>
      <c r="K7" s="3">
        <v>86</v>
      </c>
      <c r="L7" s="1">
        <v>144</v>
      </c>
      <c r="M7" s="3">
        <v>152</v>
      </c>
      <c r="N7" s="1">
        <v>200</v>
      </c>
      <c r="O7" s="3">
        <v>204</v>
      </c>
      <c r="P7" s="1">
        <v>140</v>
      </c>
      <c r="Q7" s="3">
        <v>142</v>
      </c>
      <c r="R7" s="1">
        <v>124</v>
      </c>
      <c r="S7" s="3">
        <v>136</v>
      </c>
      <c r="T7" s="1">
        <v>86</v>
      </c>
      <c r="U7" s="3">
        <v>98</v>
      </c>
      <c r="V7" s="1">
        <v>104</v>
      </c>
      <c r="W7" s="3">
        <v>108</v>
      </c>
      <c r="X7" s="1">
        <v>208</v>
      </c>
      <c r="Y7" s="3">
        <v>212</v>
      </c>
      <c r="Z7" s="1">
        <v>174</v>
      </c>
      <c r="AA7" s="3">
        <v>174</v>
      </c>
      <c r="AB7" s="4">
        <v>316</v>
      </c>
      <c r="AC7" s="5">
        <v>320</v>
      </c>
      <c r="AE7">
        <v>52</v>
      </c>
      <c r="AF7">
        <v>124</v>
      </c>
      <c r="AG7" t="s">
        <v>31</v>
      </c>
      <c r="AH7">
        <v>1</v>
      </c>
      <c r="AK7">
        <v>52</v>
      </c>
      <c r="AL7" t="s">
        <v>40</v>
      </c>
      <c r="AM7" s="13">
        <v>37.737535033375003</v>
      </c>
      <c r="AN7" s="13">
        <v>-121.838120995089</v>
      </c>
      <c r="AO7" t="s">
        <v>14</v>
      </c>
    </row>
    <row r="8" spans="1:41" x14ac:dyDescent="0.25">
      <c r="A8" s="1" t="s">
        <v>59</v>
      </c>
      <c r="B8" s="2">
        <v>25</v>
      </c>
      <c r="D8" s="1">
        <v>168</v>
      </c>
      <c r="E8" s="3">
        <v>176</v>
      </c>
      <c r="F8" s="4">
        <v>-99</v>
      </c>
      <c r="G8" s="5">
        <v>-99</v>
      </c>
      <c r="H8" s="1">
        <v>176</v>
      </c>
      <c r="I8" s="3">
        <v>176</v>
      </c>
      <c r="J8" s="1">
        <v>74</v>
      </c>
      <c r="K8" s="3">
        <v>74</v>
      </c>
      <c r="L8" s="1">
        <v>142</v>
      </c>
      <c r="M8" s="3">
        <v>166</v>
      </c>
      <c r="N8" s="1">
        <v>200</v>
      </c>
      <c r="O8" s="3">
        <v>202</v>
      </c>
      <c r="P8" s="1">
        <v>140</v>
      </c>
      <c r="Q8" s="3">
        <v>146</v>
      </c>
      <c r="R8" s="1">
        <v>134</v>
      </c>
      <c r="S8" s="3">
        <v>136</v>
      </c>
      <c r="T8" s="1">
        <v>94</v>
      </c>
      <c r="U8" s="3">
        <v>96</v>
      </c>
      <c r="V8" s="1">
        <v>104</v>
      </c>
      <c r="W8" s="3">
        <v>108</v>
      </c>
      <c r="X8" s="1">
        <v>212</v>
      </c>
      <c r="Y8" s="3">
        <v>212</v>
      </c>
      <c r="Z8" s="1">
        <v>174</v>
      </c>
      <c r="AA8" s="3">
        <v>180</v>
      </c>
      <c r="AB8" s="4">
        <v>-99</v>
      </c>
      <c r="AC8" s="5">
        <v>-99</v>
      </c>
      <c r="AE8">
        <v>16</v>
      </c>
      <c r="AF8">
        <v>25</v>
      </c>
      <c r="AG8" t="s">
        <v>20</v>
      </c>
      <c r="AH8">
        <v>2</v>
      </c>
      <c r="AK8">
        <v>16</v>
      </c>
      <c r="AL8" t="s">
        <v>40</v>
      </c>
      <c r="AM8" s="14">
        <v>37.936898013576801</v>
      </c>
      <c r="AN8" s="14">
        <v>-122.14127498678801</v>
      </c>
      <c r="AO8" t="s">
        <v>14</v>
      </c>
    </row>
    <row r="9" spans="1:41" x14ac:dyDescent="0.25">
      <c r="A9" s="1" t="s">
        <v>60</v>
      </c>
      <c r="B9" s="2">
        <v>26</v>
      </c>
      <c r="C9">
        <v>16</v>
      </c>
      <c r="D9" s="1">
        <v>160</v>
      </c>
      <c r="E9" s="3">
        <v>164</v>
      </c>
      <c r="F9" s="4">
        <v>168</v>
      </c>
      <c r="G9" s="5">
        <v>168</v>
      </c>
      <c r="H9" s="1">
        <v>176</v>
      </c>
      <c r="I9" s="3">
        <v>176</v>
      </c>
      <c r="J9" s="1">
        <v>74</v>
      </c>
      <c r="K9" s="3">
        <v>84</v>
      </c>
      <c r="L9" s="1">
        <v>142</v>
      </c>
      <c r="M9" s="3">
        <v>142</v>
      </c>
      <c r="N9" s="1">
        <v>214</v>
      </c>
      <c r="O9" s="3">
        <v>214</v>
      </c>
      <c r="P9" s="1">
        <v>134</v>
      </c>
      <c r="Q9" s="3">
        <v>146</v>
      </c>
      <c r="R9" s="1">
        <v>132</v>
      </c>
      <c r="S9" s="3">
        <v>134</v>
      </c>
      <c r="T9" s="1">
        <v>98</v>
      </c>
      <c r="U9" s="3">
        <v>102</v>
      </c>
      <c r="V9" s="1">
        <v>104</v>
      </c>
      <c r="W9" s="3">
        <v>124</v>
      </c>
      <c r="X9" s="1">
        <v>214</v>
      </c>
      <c r="Y9" s="3">
        <v>214</v>
      </c>
      <c r="Z9" s="1">
        <v>172</v>
      </c>
      <c r="AA9" s="3">
        <v>174</v>
      </c>
      <c r="AB9" s="4">
        <v>-99</v>
      </c>
      <c r="AC9" s="5">
        <v>-99</v>
      </c>
      <c r="AE9">
        <v>17</v>
      </c>
      <c r="AF9">
        <v>26</v>
      </c>
      <c r="AG9" t="s">
        <v>20</v>
      </c>
      <c r="AH9">
        <v>2</v>
      </c>
      <c r="AK9">
        <v>17</v>
      </c>
      <c r="AL9" t="s">
        <v>40</v>
      </c>
      <c r="AM9" s="14">
        <v>37.921561980619998</v>
      </c>
      <c r="AN9" s="14">
        <v>-122.139427028596</v>
      </c>
      <c r="AO9" t="s">
        <v>14</v>
      </c>
    </row>
    <row r="10" spans="1:41" x14ac:dyDescent="0.25">
      <c r="A10" s="1" t="s">
        <v>61</v>
      </c>
      <c r="B10" s="2">
        <v>27</v>
      </c>
      <c r="C10">
        <v>17</v>
      </c>
      <c r="D10" s="1">
        <v>168</v>
      </c>
      <c r="E10" s="3">
        <v>168</v>
      </c>
      <c r="F10" s="4">
        <v>-99</v>
      </c>
      <c r="G10" s="5">
        <v>-99</v>
      </c>
      <c r="H10" s="1">
        <v>170</v>
      </c>
      <c r="I10" s="3">
        <v>170</v>
      </c>
      <c r="J10" s="1">
        <v>74</v>
      </c>
      <c r="K10" s="3">
        <v>74</v>
      </c>
      <c r="L10" s="1">
        <v>142</v>
      </c>
      <c r="M10" s="3">
        <v>148</v>
      </c>
      <c r="N10" s="1">
        <v>198</v>
      </c>
      <c r="O10" s="3">
        <v>200</v>
      </c>
      <c r="P10" s="1">
        <v>136</v>
      </c>
      <c r="Q10" s="3">
        <v>146</v>
      </c>
      <c r="R10" s="1">
        <v>134</v>
      </c>
      <c r="S10" s="3">
        <v>134</v>
      </c>
      <c r="T10" s="1">
        <v>96</v>
      </c>
      <c r="U10" s="3">
        <v>104</v>
      </c>
      <c r="V10" s="1">
        <v>106</v>
      </c>
      <c r="W10" s="3">
        <v>106</v>
      </c>
      <c r="X10" s="1">
        <v>212</v>
      </c>
      <c r="Y10" s="3">
        <v>212</v>
      </c>
      <c r="Z10" s="1">
        <v>174</v>
      </c>
      <c r="AA10" s="3">
        <v>178</v>
      </c>
      <c r="AB10" s="4">
        <v>312</v>
      </c>
      <c r="AC10" s="5">
        <v>316</v>
      </c>
      <c r="AE10">
        <v>18</v>
      </c>
      <c r="AF10">
        <v>27</v>
      </c>
      <c r="AG10" t="s">
        <v>21</v>
      </c>
      <c r="AH10">
        <v>2</v>
      </c>
      <c r="AK10">
        <v>18</v>
      </c>
      <c r="AL10" t="s">
        <v>40</v>
      </c>
      <c r="AM10" s="14">
        <v>37.830315995961399</v>
      </c>
      <c r="AN10" s="14">
        <v>-122.045836038887</v>
      </c>
      <c r="AO10" t="s">
        <v>14</v>
      </c>
    </row>
    <row r="11" spans="1:41" x14ac:dyDescent="0.25">
      <c r="A11" s="1" t="s">
        <v>62</v>
      </c>
      <c r="B11" s="2">
        <v>28</v>
      </c>
      <c r="C11">
        <v>18</v>
      </c>
      <c r="D11" s="1">
        <v>160</v>
      </c>
      <c r="E11" s="3">
        <v>170</v>
      </c>
      <c r="F11" s="4">
        <v>166</v>
      </c>
      <c r="G11" s="5">
        <v>166</v>
      </c>
      <c r="H11" s="1">
        <v>172</v>
      </c>
      <c r="I11" s="3">
        <v>172</v>
      </c>
      <c r="J11" s="1">
        <v>84</v>
      </c>
      <c r="K11" s="3">
        <v>84</v>
      </c>
      <c r="L11" s="1">
        <v>130</v>
      </c>
      <c r="M11" s="3">
        <v>134</v>
      </c>
      <c r="N11" s="1">
        <v>212</v>
      </c>
      <c r="O11" s="3">
        <v>216</v>
      </c>
      <c r="P11" s="1">
        <v>126</v>
      </c>
      <c r="Q11" s="3">
        <v>146</v>
      </c>
      <c r="R11" s="1">
        <v>120</v>
      </c>
      <c r="S11" s="3">
        <v>126</v>
      </c>
      <c r="T11" s="1">
        <v>98</v>
      </c>
      <c r="U11" s="3">
        <v>104</v>
      </c>
      <c r="V11" s="1">
        <v>118</v>
      </c>
      <c r="W11" s="3">
        <v>118</v>
      </c>
      <c r="X11" s="1">
        <v>212</v>
      </c>
      <c r="Y11" s="3">
        <v>214</v>
      </c>
      <c r="Z11" s="1">
        <v>184</v>
      </c>
      <c r="AA11" s="3">
        <v>190</v>
      </c>
      <c r="AB11" s="4">
        <v>-99</v>
      </c>
      <c r="AC11" s="5">
        <v>-99</v>
      </c>
      <c r="AE11">
        <v>19</v>
      </c>
      <c r="AF11">
        <v>28</v>
      </c>
      <c r="AG11" t="s">
        <v>21</v>
      </c>
      <c r="AH11">
        <v>2</v>
      </c>
      <c r="AK11">
        <v>19</v>
      </c>
      <c r="AL11" t="s">
        <v>40</v>
      </c>
      <c r="AM11" s="14">
        <v>37.826167037710498</v>
      </c>
      <c r="AN11" s="14">
        <v>-122.05068899318501</v>
      </c>
      <c r="AO11" t="s">
        <v>14</v>
      </c>
    </row>
    <row r="12" spans="1:41" x14ac:dyDescent="0.25">
      <c r="A12" s="1" t="s">
        <v>70</v>
      </c>
      <c r="B12" s="2">
        <v>55</v>
      </c>
      <c r="C12">
        <v>26</v>
      </c>
      <c r="D12" s="1">
        <v>-99</v>
      </c>
      <c r="E12" s="3">
        <v>-99</v>
      </c>
      <c r="F12" s="4">
        <v>-99</v>
      </c>
      <c r="G12" s="5">
        <v>-99</v>
      </c>
      <c r="H12" s="1">
        <v>170</v>
      </c>
      <c r="I12" s="3">
        <v>170</v>
      </c>
      <c r="J12" s="1">
        <v>74</v>
      </c>
      <c r="K12" s="3">
        <v>74</v>
      </c>
      <c r="L12" s="1">
        <v>142</v>
      </c>
      <c r="M12" s="3">
        <v>146</v>
      </c>
      <c r="N12" s="1">
        <v>200</v>
      </c>
      <c r="O12" s="3">
        <v>200</v>
      </c>
      <c r="P12" s="1">
        <v>146</v>
      </c>
      <c r="Q12" s="3">
        <v>154</v>
      </c>
      <c r="R12" s="1">
        <v>134</v>
      </c>
      <c r="S12" s="3">
        <v>134</v>
      </c>
      <c r="T12" s="1">
        <v>100</v>
      </c>
      <c r="U12" s="3">
        <v>104</v>
      </c>
      <c r="V12" s="1">
        <v>106</v>
      </c>
      <c r="W12" s="3">
        <v>106</v>
      </c>
      <c r="X12" s="1">
        <v>212</v>
      </c>
      <c r="Y12" s="3">
        <v>212</v>
      </c>
      <c r="Z12" s="1">
        <v>170</v>
      </c>
      <c r="AA12" s="3">
        <v>174</v>
      </c>
      <c r="AB12" s="4">
        <v>-99</v>
      </c>
      <c r="AC12" s="5">
        <v>-99</v>
      </c>
      <c r="AE12">
        <v>27</v>
      </c>
      <c r="AF12">
        <v>55</v>
      </c>
      <c r="AG12" t="s">
        <v>21</v>
      </c>
      <c r="AH12">
        <v>2</v>
      </c>
      <c r="AK12">
        <v>27</v>
      </c>
      <c r="AL12" t="s">
        <v>40</v>
      </c>
      <c r="AM12" s="14">
        <v>37.834052983671398</v>
      </c>
      <c r="AN12" s="14">
        <v>-122.03844403847999</v>
      </c>
      <c r="AO12" t="s">
        <v>14</v>
      </c>
    </row>
    <row r="13" spans="1:41" x14ac:dyDescent="0.25">
      <c r="A13" s="1" t="s">
        <v>71</v>
      </c>
      <c r="B13" s="2">
        <v>59</v>
      </c>
      <c r="C13">
        <v>27</v>
      </c>
      <c r="D13" s="1">
        <v>160</v>
      </c>
      <c r="E13" s="3">
        <v>172</v>
      </c>
      <c r="F13" s="4">
        <v>168</v>
      </c>
      <c r="G13" s="5">
        <v>168</v>
      </c>
      <c r="H13" s="1">
        <v>168</v>
      </c>
      <c r="I13" s="3">
        <v>168</v>
      </c>
      <c r="J13" s="1">
        <v>-99</v>
      </c>
      <c r="K13" s="3">
        <v>-99</v>
      </c>
      <c r="L13" s="1">
        <v>-99</v>
      </c>
      <c r="M13" s="3">
        <v>-99</v>
      </c>
      <c r="N13" s="1">
        <v>214</v>
      </c>
      <c r="O13" s="3">
        <v>214</v>
      </c>
      <c r="P13" s="1">
        <v>138</v>
      </c>
      <c r="Q13" s="3">
        <v>140</v>
      </c>
      <c r="R13" s="1">
        <v>126</v>
      </c>
      <c r="S13" s="3">
        <v>132</v>
      </c>
      <c r="T13" s="1">
        <v>98</v>
      </c>
      <c r="U13" s="3">
        <v>102</v>
      </c>
      <c r="V13" s="1">
        <v>124</v>
      </c>
      <c r="W13" s="3">
        <v>124</v>
      </c>
      <c r="X13" s="1">
        <v>216</v>
      </c>
      <c r="Y13" s="3">
        <v>218</v>
      </c>
      <c r="Z13" s="1">
        <v>170</v>
      </c>
      <c r="AA13" s="3">
        <v>174</v>
      </c>
      <c r="AB13" s="4">
        <v>-99</v>
      </c>
      <c r="AC13" s="5">
        <v>-99</v>
      </c>
      <c r="AE13">
        <v>28</v>
      </c>
      <c r="AF13">
        <v>59</v>
      </c>
      <c r="AG13" t="s">
        <v>21</v>
      </c>
      <c r="AH13">
        <v>2</v>
      </c>
      <c r="AK13">
        <v>28</v>
      </c>
      <c r="AL13" t="s">
        <v>40</v>
      </c>
      <c r="AM13" s="14">
        <v>37.835796000435899</v>
      </c>
      <c r="AN13" s="14">
        <v>-122.055360982194</v>
      </c>
      <c r="AO13" t="s">
        <v>14</v>
      </c>
    </row>
    <row r="14" spans="1:41" x14ac:dyDescent="0.25">
      <c r="A14" s="1" t="s">
        <v>105</v>
      </c>
      <c r="B14" s="2">
        <v>162</v>
      </c>
      <c r="C14">
        <v>61</v>
      </c>
      <c r="D14" s="1">
        <v>168</v>
      </c>
      <c r="E14" s="3">
        <v>176</v>
      </c>
      <c r="F14" s="4">
        <v>-99</v>
      </c>
      <c r="G14" s="5">
        <v>-99</v>
      </c>
      <c r="H14" s="1">
        <v>172</v>
      </c>
      <c r="I14" s="3">
        <v>172</v>
      </c>
      <c r="J14" s="1">
        <v>84</v>
      </c>
      <c r="K14" s="3">
        <v>86</v>
      </c>
      <c r="L14" s="1">
        <v>134</v>
      </c>
      <c r="M14" s="3">
        <v>142</v>
      </c>
      <c r="N14" s="1">
        <v>204</v>
      </c>
      <c r="O14" s="3">
        <v>206</v>
      </c>
      <c r="P14" s="1">
        <v>130</v>
      </c>
      <c r="Q14" s="3">
        <v>146</v>
      </c>
      <c r="R14" s="1">
        <v>134</v>
      </c>
      <c r="S14" s="3">
        <v>134</v>
      </c>
      <c r="T14" s="1">
        <v>96</v>
      </c>
      <c r="U14" s="3">
        <v>104</v>
      </c>
      <c r="V14" s="1">
        <v>102</v>
      </c>
      <c r="W14" s="3">
        <v>106</v>
      </c>
      <c r="X14" s="1">
        <v>214</v>
      </c>
      <c r="Y14" s="3">
        <v>214</v>
      </c>
      <c r="Z14" s="1">
        <v>180</v>
      </c>
      <c r="AA14" s="3">
        <v>180</v>
      </c>
      <c r="AB14" s="4">
        <v>-99</v>
      </c>
      <c r="AC14" s="5">
        <v>-99</v>
      </c>
      <c r="AE14">
        <v>62</v>
      </c>
      <c r="AF14">
        <v>162</v>
      </c>
      <c r="AG14" t="s">
        <v>36</v>
      </c>
      <c r="AH14">
        <v>2</v>
      </c>
      <c r="AK14">
        <v>62</v>
      </c>
      <c r="AL14" t="s">
        <v>40</v>
      </c>
      <c r="AM14" s="15">
        <v>37.701593013480299</v>
      </c>
      <c r="AN14" s="15">
        <v>-121.97034400887701</v>
      </c>
      <c r="AO14" t="s">
        <v>14</v>
      </c>
    </row>
    <row r="15" spans="1:41" x14ac:dyDescent="0.25">
      <c r="A15" s="1" t="s">
        <v>106</v>
      </c>
      <c r="B15" s="2">
        <v>164</v>
      </c>
      <c r="C15">
        <v>62</v>
      </c>
      <c r="D15" s="1">
        <v>168</v>
      </c>
      <c r="E15" s="3">
        <v>168</v>
      </c>
      <c r="F15" s="4">
        <v>162</v>
      </c>
      <c r="G15" s="5">
        <v>164</v>
      </c>
      <c r="H15" s="1">
        <v>170</v>
      </c>
      <c r="I15" s="3">
        <v>170</v>
      </c>
      <c r="J15" s="1">
        <v>74</v>
      </c>
      <c r="K15" s="3">
        <v>80</v>
      </c>
      <c r="L15" s="1">
        <v>144</v>
      </c>
      <c r="M15" s="3">
        <v>166</v>
      </c>
      <c r="N15" s="1">
        <v>198</v>
      </c>
      <c r="O15" s="3">
        <v>198</v>
      </c>
      <c r="P15" s="1">
        <v>140</v>
      </c>
      <c r="Q15" s="3">
        <v>142</v>
      </c>
      <c r="R15" s="1">
        <v>134</v>
      </c>
      <c r="S15" s="3">
        <v>140</v>
      </c>
      <c r="T15" s="1">
        <v>100</v>
      </c>
      <c r="U15" s="3">
        <v>100</v>
      </c>
      <c r="V15" s="1">
        <v>106</v>
      </c>
      <c r="W15" s="3">
        <v>108</v>
      </c>
      <c r="X15" s="1">
        <v>212</v>
      </c>
      <c r="Y15" s="3">
        <v>222</v>
      </c>
      <c r="Z15" s="1">
        <v>170</v>
      </c>
      <c r="AA15" s="3">
        <v>180</v>
      </c>
      <c r="AB15" s="4">
        <v>318</v>
      </c>
      <c r="AC15" s="5">
        <v>322</v>
      </c>
      <c r="AE15">
        <v>63</v>
      </c>
      <c r="AF15">
        <v>164</v>
      </c>
      <c r="AG15" t="s">
        <v>36</v>
      </c>
      <c r="AH15">
        <v>2</v>
      </c>
      <c r="AK15">
        <v>63</v>
      </c>
      <c r="AL15" t="s">
        <v>40</v>
      </c>
      <c r="AM15" s="15">
        <v>37.707641000000002</v>
      </c>
      <c r="AN15" s="15">
        <v>-121.971971</v>
      </c>
      <c r="AO15" t="s">
        <v>14</v>
      </c>
    </row>
    <row r="16" spans="1:41" x14ac:dyDescent="0.25">
      <c r="A16" s="1" t="s">
        <v>107</v>
      </c>
      <c r="B16" s="2">
        <v>165</v>
      </c>
      <c r="C16">
        <v>63</v>
      </c>
      <c r="D16" s="1">
        <v>168</v>
      </c>
      <c r="E16" s="3">
        <v>180</v>
      </c>
      <c r="F16" s="4">
        <v>-99</v>
      </c>
      <c r="G16" s="5">
        <v>-99</v>
      </c>
      <c r="H16" s="1">
        <v>170</v>
      </c>
      <c r="I16" s="3">
        <v>174</v>
      </c>
      <c r="J16" s="1">
        <v>74</v>
      </c>
      <c r="K16" s="3">
        <v>80</v>
      </c>
      <c r="L16" s="1">
        <v>144</v>
      </c>
      <c r="M16" s="3">
        <v>150</v>
      </c>
      <c r="N16" s="1">
        <v>200</v>
      </c>
      <c r="O16" s="3">
        <v>206</v>
      </c>
      <c r="P16" s="1">
        <v>130</v>
      </c>
      <c r="Q16" s="3">
        <v>146</v>
      </c>
      <c r="R16" s="1">
        <v>130</v>
      </c>
      <c r="S16" s="3">
        <v>134</v>
      </c>
      <c r="T16" s="1">
        <v>86</v>
      </c>
      <c r="U16" s="3">
        <v>86</v>
      </c>
      <c r="V16" s="1">
        <v>100</v>
      </c>
      <c r="W16" s="3">
        <v>106</v>
      </c>
      <c r="X16" s="1">
        <v>214</v>
      </c>
      <c r="Y16" s="3">
        <v>214</v>
      </c>
      <c r="Z16" s="1">
        <v>-99</v>
      </c>
      <c r="AA16" s="3">
        <v>-99</v>
      </c>
      <c r="AB16" s="4">
        <v>-99</v>
      </c>
      <c r="AC16" s="5">
        <v>-99</v>
      </c>
      <c r="AE16">
        <v>64</v>
      </c>
      <c r="AF16">
        <v>165</v>
      </c>
      <c r="AG16" t="s">
        <v>36</v>
      </c>
      <c r="AH16">
        <v>2</v>
      </c>
      <c r="AK16">
        <v>64</v>
      </c>
      <c r="AL16" t="s">
        <v>40</v>
      </c>
      <c r="AM16" s="15">
        <v>37.707431009039198</v>
      </c>
      <c r="AN16" s="15">
        <v>-121.972001027315</v>
      </c>
      <c r="AO16" t="s">
        <v>14</v>
      </c>
    </row>
    <row r="17" spans="1:41" x14ac:dyDescent="0.25">
      <c r="A17" s="1" t="s">
        <v>108</v>
      </c>
      <c r="B17" s="2">
        <v>166</v>
      </c>
      <c r="C17">
        <v>64</v>
      </c>
      <c r="D17" s="1">
        <v>174</v>
      </c>
      <c r="E17" s="3">
        <v>176</v>
      </c>
      <c r="F17" s="4">
        <v>162</v>
      </c>
      <c r="G17" s="5">
        <v>164</v>
      </c>
      <c r="H17" s="1">
        <v>170</v>
      </c>
      <c r="I17" s="3">
        <v>170</v>
      </c>
      <c r="J17" s="1">
        <v>74</v>
      </c>
      <c r="K17" s="3">
        <v>74</v>
      </c>
      <c r="L17" s="1">
        <v>142</v>
      </c>
      <c r="M17" s="3">
        <v>142</v>
      </c>
      <c r="N17" s="1">
        <v>198</v>
      </c>
      <c r="O17" s="3">
        <v>204</v>
      </c>
      <c r="P17" s="1">
        <v>140</v>
      </c>
      <c r="Q17" s="3">
        <v>146</v>
      </c>
      <c r="R17" s="1">
        <v>136</v>
      </c>
      <c r="S17" s="3">
        <v>140</v>
      </c>
      <c r="T17" s="1">
        <v>86</v>
      </c>
      <c r="U17" s="3">
        <v>100</v>
      </c>
      <c r="V17" s="1">
        <v>104</v>
      </c>
      <c r="W17" s="3">
        <v>108</v>
      </c>
      <c r="X17" s="1">
        <v>212</v>
      </c>
      <c r="Y17" s="3">
        <v>216</v>
      </c>
      <c r="Z17" s="1">
        <v>178</v>
      </c>
      <c r="AA17" s="3">
        <v>180</v>
      </c>
      <c r="AB17" s="4">
        <v>322</v>
      </c>
      <c r="AC17" s="5">
        <v>324</v>
      </c>
      <c r="AE17">
        <v>65</v>
      </c>
      <c r="AF17">
        <v>166</v>
      </c>
      <c r="AG17" t="s">
        <v>36</v>
      </c>
      <c r="AH17">
        <v>2</v>
      </c>
      <c r="AK17">
        <v>65</v>
      </c>
      <c r="AL17" t="s">
        <v>166</v>
      </c>
      <c r="AM17" s="15">
        <v>37.707498986273997</v>
      </c>
      <c r="AN17" s="15">
        <v>-121.971945958212</v>
      </c>
      <c r="AO17" t="s">
        <v>14</v>
      </c>
    </row>
    <row r="18" spans="1:41" x14ac:dyDescent="0.25">
      <c r="A18" s="1" t="s">
        <v>109</v>
      </c>
      <c r="B18" s="2">
        <v>168</v>
      </c>
      <c r="C18">
        <v>66</v>
      </c>
      <c r="D18" s="1">
        <v>168</v>
      </c>
      <c r="E18" s="3">
        <v>174</v>
      </c>
      <c r="F18" s="4">
        <v>160</v>
      </c>
      <c r="G18" s="5">
        <v>160</v>
      </c>
      <c r="H18" s="1">
        <v>170</v>
      </c>
      <c r="I18" s="3">
        <v>170</v>
      </c>
      <c r="J18" s="1">
        <v>74</v>
      </c>
      <c r="K18" s="3">
        <v>86</v>
      </c>
      <c r="L18" s="1">
        <v>142</v>
      </c>
      <c r="M18" s="3">
        <v>142</v>
      </c>
      <c r="N18" s="1">
        <v>194</v>
      </c>
      <c r="O18" s="3">
        <v>202</v>
      </c>
      <c r="P18" s="1">
        <v>140</v>
      </c>
      <c r="Q18" s="3">
        <v>144</v>
      </c>
      <c r="R18" s="1">
        <v>136</v>
      </c>
      <c r="S18" s="3">
        <v>136</v>
      </c>
      <c r="T18" s="1">
        <v>94</v>
      </c>
      <c r="U18" s="3">
        <v>96</v>
      </c>
      <c r="V18" s="1">
        <v>106</v>
      </c>
      <c r="W18" s="3">
        <v>106</v>
      </c>
      <c r="X18" s="1">
        <v>212</v>
      </c>
      <c r="Y18" s="3">
        <v>212</v>
      </c>
      <c r="Z18" s="1">
        <v>178</v>
      </c>
      <c r="AA18" s="3">
        <v>180</v>
      </c>
      <c r="AB18" s="4">
        <v>310</v>
      </c>
      <c r="AC18" s="5">
        <v>316</v>
      </c>
      <c r="AE18">
        <v>67</v>
      </c>
      <c r="AF18">
        <v>168</v>
      </c>
      <c r="AG18" t="s">
        <v>36</v>
      </c>
      <c r="AH18">
        <v>2</v>
      </c>
      <c r="AK18">
        <v>67</v>
      </c>
      <c r="AL18" t="s">
        <v>39</v>
      </c>
      <c r="AM18" s="15">
        <v>37.7128690201789</v>
      </c>
      <c r="AN18" s="15">
        <v>-121.97433999739501</v>
      </c>
      <c r="AO18" t="s">
        <v>14</v>
      </c>
    </row>
    <row r="19" spans="1:41" x14ac:dyDescent="0.25">
      <c r="A19" s="1" t="s">
        <v>110</v>
      </c>
      <c r="B19" s="2">
        <v>169</v>
      </c>
      <c r="C19">
        <v>67</v>
      </c>
      <c r="D19" s="1">
        <v>168</v>
      </c>
      <c r="E19" s="3">
        <v>174</v>
      </c>
      <c r="F19" s="4">
        <v>160</v>
      </c>
      <c r="G19" s="5">
        <v>162</v>
      </c>
      <c r="H19" s="1">
        <v>170</v>
      </c>
      <c r="I19" s="3">
        <v>170</v>
      </c>
      <c r="J19" s="1">
        <v>74</v>
      </c>
      <c r="K19" s="3">
        <v>86</v>
      </c>
      <c r="L19" s="1">
        <v>142</v>
      </c>
      <c r="M19" s="3">
        <v>142</v>
      </c>
      <c r="N19" s="1">
        <v>202</v>
      </c>
      <c r="O19" s="3">
        <v>210</v>
      </c>
      <c r="P19" s="1">
        <v>144</v>
      </c>
      <c r="Q19" s="3">
        <v>144</v>
      </c>
      <c r="R19" s="1">
        <v>136</v>
      </c>
      <c r="S19" s="3">
        <v>136</v>
      </c>
      <c r="T19" s="1">
        <v>94</v>
      </c>
      <c r="U19" s="3">
        <v>96</v>
      </c>
      <c r="V19" s="1">
        <v>106</v>
      </c>
      <c r="W19" s="3">
        <v>106</v>
      </c>
      <c r="X19" s="1">
        <v>280</v>
      </c>
      <c r="Y19" s="3">
        <v>212</v>
      </c>
      <c r="Z19" s="1">
        <v>180</v>
      </c>
      <c r="AA19" s="3">
        <v>180</v>
      </c>
      <c r="AB19" s="4">
        <v>310</v>
      </c>
      <c r="AC19" s="5">
        <v>310</v>
      </c>
      <c r="AE19">
        <v>68</v>
      </c>
      <c r="AF19">
        <v>169</v>
      </c>
      <c r="AG19" t="s">
        <v>36</v>
      </c>
      <c r="AH19">
        <v>2</v>
      </c>
      <c r="AK19">
        <v>68</v>
      </c>
      <c r="AL19" t="s">
        <v>40</v>
      </c>
      <c r="AM19" s="15">
        <v>37.7168579678982</v>
      </c>
      <c r="AN19" s="15">
        <v>-121.97606398724</v>
      </c>
      <c r="AO19" t="s">
        <v>14</v>
      </c>
    </row>
    <row r="20" spans="1:41" x14ac:dyDescent="0.25">
      <c r="A20" s="1" t="s">
        <v>111</v>
      </c>
      <c r="B20" s="2">
        <v>171</v>
      </c>
      <c r="C20">
        <v>68</v>
      </c>
      <c r="D20" s="1">
        <v>168</v>
      </c>
      <c r="E20" s="3">
        <v>174</v>
      </c>
      <c r="F20" s="4">
        <v>160</v>
      </c>
      <c r="G20" s="5">
        <v>162</v>
      </c>
      <c r="H20" s="1">
        <v>170</v>
      </c>
      <c r="I20" s="3">
        <v>170</v>
      </c>
      <c r="J20" s="1">
        <v>74</v>
      </c>
      <c r="K20" s="3">
        <v>86</v>
      </c>
      <c r="L20" s="1">
        <v>142</v>
      </c>
      <c r="M20" s="3">
        <v>148</v>
      </c>
      <c r="N20" s="1">
        <v>202</v>
      </c>
      <c r="O20" s="3">
        <v>210</v>
      </c>
      <c r="P20" s="1">
        <v>144</v>
      </c>
      <c r="Q20" s="3">
        <v>144</v>
      </c>
      <c r="R20" s="1">
        <v>136</v>
      </c>
      <c r="S20" s="3">
        <v>136</v>
      </c>
      <c r="T20" s="1">
        <v>94</v>
      </c>
      <c r="U20" s="3">
        <v>96</v>
      </c>
      <c r="V20" s="1">
        <v>106</v>
      </c>
      <c r="W20" s="3">
        <v>108</v>
      </c>
      <c r="X20" s="1">
        <v>208</v>
      </c>
      <c r="Y20" s="3">
        <v>212</v>
      </c>
      <c r="Z20" s="1">
        <v>174</v>
      </c>
      <c r="AA20" s="3">
        <v>180</v>
      </c>
      <c r="AB20" s="4">
        <v>310</v>
      </c>
      <c r="AC20" s="5">
        <v>322</v>
      </c>
      <c r="AE20">
        <v>69</v>
      </c>
      <c r="AF20">
        <v>171</v>
      </c>
      <c r="AG20" t="s">
        <v>36</v>
      </c>
      <c r="AH20">
        <v>2</v>
      </c>
      <c r="AK20">
        <v>69</v>
      </c>
      <c r="AL20" t="s">
        <v>40</v>
      </c>
      <c r="AM20" s="15">
        <v>37.717914</v>
      </c>
      <c r="AN20" s="15">
        <v>-121.976285</v>
      </c>
      <c r="AO20" t="s">
        <v>14</v>
      </c>
    </row>
    <row r="21" spans="1:41" x14ac:dyDescent="0.25">
      <c r="A21" s="1" t="s">
        <v>112</v>
      </c>
      <c r="B21" s="2">
        <v>172</v>
      </c>
      <c r="C21">
        <v>69</v>
      </c>
      <c r="D21" s="1">
        <v>168</v>
      </c>
      <c r="E21" s="3">
        <v>168</v>
      </c>
      <c r="F21" s="4">
        <v>-99</v>
      </c>
      <c r="G21" s="5">
        <v>-99</v>
      </c>
      <c r="H21" s="1">
        <v>170</v>
      </c>
      <c r="I21" s="3">
        <v>170</v>
      </c>
      <c r="J21" s="1">
        <v>74</v>
      </c>
      <c r="K21" s="3">
        <v>86</v>
      </c>
      <c r="L21" s="1">
        <v>138</v>
      </c>
      <c r="M21" s="3">
        <v>148</v>
      </c>
      <c r="N21" s="1">
        <v>198</v>
      </c>
      <c r="O21" s="3">
        <v>210</v>
      </c>
      <c r="P21" s="1">
        <v>144</v>
      </c>
      <c r="Q21" s="3">
        <v>146</v>
      </c>
      <c r="R21" s="1">
        <v>136</v>
      </c>
      <c r="S21" s="3">
        <v>136</v>
      </c>
      <c r="T21" s="1">
        <v>96</v>
      </c>
      <c r="U21" s="3">
        <v>100</v>
      </c>
      <c r="V21" s="1">
        <v>108</v>
      </c>
      <c r="W21" s="3">
        <v>108</v>
      </c>
      <c r="X21" s="1">
        <v>214</v>
      </c>
      <c r="Y21" s="3">
        <v>220</v>
      </c>
      <c r="Z21" s="1">
        <v>174</v>
      </c>
      <c r="AA21" s="3">
        <v>178</v>
      </c>
      <c r="AB21" s="4">
        <v>312</v>
      </c>
      <c r="AC21" s="5">
        <v>312</v>
      </c>
      <c r="AE21">
        <v>70</v>
      </c>
      <c r="AF21">
        <v>172</v>
      </c>
      <c r="AG21" t="s">
        <v>36</v>
      </c>
      <c r="AH21">
        <v>2</v>
      </c>
      <c r="AK21">
        <v>70</v>
      </c>
      <c r="AL21" t="s">
        <v>40</v>
      </c>
      <c r="AM21" s="15">
        <v>37.720858</v>
      </c>
      <c r="AN21" s="15">
        <v>-121.97149899999999</v>
      </c>
      <c r="AO21" t="s">
        <v>14</v>
      </c>
    </row>
    <row r="22" spans="1:41" x14ac:dyDescent="0.25">
      <c r="A22" s="1" t="s">
        <v>113</v>
      </c>
      <c r="B22" s="2">
        <v>175</v>
      </c>
      <c r="C22">
        <v>70</v>
      </c>
      <c r="D22" s="1">
        <v>168</v>
      </c>
      <c r="E22" s="3">
        <v>174</v>
      </c>
      <c r="F22" s="4">
        <v>160</v>
      </c>
      <c r="G22" s="5">
        <v>162</v>
      </c>
      <c r="H22" s="1">
        <v>170</v>
      </c>
      <c r="I22" s="3">
        <v>170</v>
      </c>
      <c r="J22" s="1">
        <v>74</v>
      </c>
      <c r="K22" s="3">
        <v>86</v>
      </c>
      <c r="L22" s="1">
        <v>142</v>
      </c>
      <c r="M22" s="3">
        <v>142</v>
      </c>
      <c r="N22" s="1">
        <v>202</v>
      </c>
      <c r="O22" s="3">
        <v>204</v>
      </c>
      <c r="P22" s="1">
        <v>140</v>
      </c>
      <c r="Q22" s="3">
        <v>144</v>
      </c>
      <c r="R22" s="1">
        <v>136</v>
      </c>
      <c r="S22" s="3">
        <v>136</v>
      </c>
      <c r="T22" s="1">
        <v>94</v>
      </c>
      <c r="U22" s="3">
        <v>96</v>
      </c>
      <c r="V22" s="1">
        <v>106</v>
      </c>
      <c r="W22" s="3">
        <v>106</v>
      </c>
      <c r="X22" s="1">
        <v>212</v>
      </c>
      <c r="Y22" s="3">
        <v>212</v>
      </c>
      <c r="Z22" s="1">
        <v>178</v>
      </c>
      <c r="AA22" s="3">
        <v>180</v>
      </c>
      <c r="AB22" s="4">
        <v>310</v>
      </c>
      <c r="AC22" s="5">
        <v>316</v>
      </c>
      <c r="AE22">
        <v>71</v>
      </c>
      <c r="AF22">
        <v>175</v>
      </c>
      <c r="AG22" t="s">
        <v>36</v>
      </c>
      <c r="AH22">
        <v>2</v>
      </c>
      <c r="AK22">
        <v>71</v>
      </c>
      <c r="AL22" t="s">
        <v>40</v>
      </c>
      <c r="AM22" s="15">
        <v>37.717411005869501</v>
      </c>
      <c r="AN22" s="15">
        <v>-121.976165995001</v>
      </c>
      <c r="AO22" t="s">
        <v>14</v>
      </c>
    </row>
    <row r="23" spans="1:41" x14ac:dyDescent="0.25">
      <c r="A23" s="1" t="s">
        <v>114</v>
      </c>
      <c r="B23" s="2">
        <v>176</v>
      </c>
      <c r="C23">
        <v>71</v>
      </c>
      <c r="D23" s="1">
        <v>164</v>
      </c>
      <c r="E23" s="3">
        <v>164</v>
      </c>
      <c r="F23" s="4">
        <v>166</v>
      </c>
      <c r="G23" s="5">
        <v>166</v>
      </c>
      <c r="H23" s="1">
        <v>174</v>
      </c>
      <c r="I23" s="3">
        <v>174</v>
      </c>
      <c r="J23" s="1">
        <v>78</v>
      </c>
      <c r="K23" s="3">
        <v>86</v>
      </c>
      <c r="L23" s="1">
        <v>148</v>
      </c>
      <c r="M23" s="3">
        <v>148</v>
      </c>
      <c r="N23" s="1">
        <v>196</v>
      </c>
      <c r="O23" s="3">
        <v>196</v>
      </c>
      <c r="P23" s="1">
        <v>134</v>
      </c>
      <c r="Q23" s="3">
        <v>150</v>
      </c>
      <c r="R23" s="1">
        <v>134</v>
      </c>
      <c r="S23" s="3">
        <v>134</v>
      </c>
      <c r="T23" s="1">
        <v>98</v>
      </c>
      <c r="U23" s="3">
        <v>102</v>
      </c>
      <c r="V23" s="1">
        <v>106</v>
      </c>
      <c r="W23" s="3">
        <v>108</v>
      </c>
      <c r="X23" s="1">
        <v>210</v>
      </c>
      <c r="Y23" s="3">
        <v>210</v>
      </c>
      <c r="Z23" s="1">
        <v>172</v>
      </c>
      <c r="AA23" s="3">
        <v>176</v>
      </c>
      <c r="AB23" s="4">
        <v>324</v>
      </c>
      <c r="AC23" s="5">
        <v>324</v>
      </c>
      <c r="AE23">
        <v>72</v>
      </c>
      <c r="AF23">
        <v>176</v>
      </c>
      <c r="AG23" t="s">
        <v>36</v>
      </c>
      <c r="AH23">
        <v>2</v>
      </c>
      <c r="AK23">
        <v>72</v>
      </c>
      <c r="AL23" t="s">
        <v>39</v>
      </c>
      <c r="AM23" s="15">
        <v>37.717787018045698</v>
      </c>
      <c r="AN23" s="15">
        <v>-121.97627102024801</v>
      </c>
      <c r="AO23" t="s">
        <v>14</v>
      </c>
    </row>
    <row r="24" spans="1:41" x14ac:dyDescent="0.25">
      <c r="A24" s="1" t="s">
        <v>115</v>
      </c>
      <c r="B24" s="2">
        <v>177</v>
      </c>
      <c r="C24">
        <v>72</v>
      </c>
      <c r="D24" s="1">
        <v>174</v>
      </c>
      <c r="E24" s="3">
        <v>176</v>
      </c>
      <c r="F24" s="4">
        <v>160</v>
      </c>
      <c r="G24" s="5">
        <v>162</v>
      </c>
      <c r="H24" s="1">
        <v>170</v>
      </c>
      <c r="I24" s="3">
        <v>170</v>
      </c>
      <c r="J24" s="1">
        <v>74</v>
      </c>
      <c r="K24" s="3">
        <v>86</v>
      </c>
      <c r="L24" s="1">
        <v>142</v>
      </c>
      <c r="M24" s="3">
        <v>148</v>
      </c>
      <c r="N24" s="1">
        <v>198</v>
      </c>
      <c r="O24" s="3">
        <v>210</v>
      </c>
      <c r="P24" s="1">
        <v>144</v>
      </c>
      <c r="Q24" s="3">
        <v>146</v>
      </c>
      <c r="R24" s="1">
        <v>136</v>
      </c>
      <c r="S24" s="3">
        <v>136</v>
      </c>
      <c r="T24" s="1">
        <v>96</v>
      </c>
      <c r="U24" s="3">
        <v>100</v>
      </c>
      <c r="V24" s="1">
        <v>106</v>
      </c>
      <c r="W24" s="3">
        <v>108</v>
      </c>
      <c r="X24" s="1">
        <v>208</v>
      </c>
      <c r="Y24" s="3">
        <v>212</v>
      </c>
      <c r="Z24" s="1">
        <v>174</v>
      </c>
      <c r="AA24" s="3">
        <v>180</v>
      </c>
      <c r="AB24" s="4">
        <v>312</v>
      </c>
      <c r="AC24" s="5">
        <v>312</v>
      </c>
      <c r="AE24">
        <v>73</v>
      </c>
      <c r="AF24">
        <v>177</v>
      </c>
      <c r="AG24" t="s">
        <v>36</v>
      </c>
      <c r="AH24">
        <v>2</v>
      </c>
      <c r="AK24">
        <v>73</v>
      </c>
      <c r="AL24" t="s">
        <v>40</v>
      </c>
      <c r="AM24" s="15">
        <v>37.718662004917803</v>
      </c>
      <c r="AN24" s="15">
        <v>-121.975846979767</v>
      </c>
      <c r="AO24" t="s">
        <v>14</v>
      </c>
    </row>
    <row r="25" spans="1:41" x14ac:dyDescent="0.25">
      <c r="A25" s="1" t="s">
        <v>116</v>
      </c>
      <c r="B25" s="2">
        <v>179</v>
      </c>
      <c r="C25">
        <v>73</v>
      </c>
      <c r="D25" s="1">
        <v>174</v>
      </c>
      <c r="E25" s="3">
        <v>174</v>
      </c>
      <c r="F25" s="4">
        <v>154</v>
      </c>
      <c r="G25" s="5">
        <v>154</v>
      </c>
      <c r="H25" s="1">
        <v>170</v>
      </c>
      <c r="I25" s="3">
        <v>170</v>
      </c>
      <c r="J25" s="1">
        <v>74</v>
      </c>
      <c r="K25" s="3">
        <v>86</v>
      </c>
      <c r="L25" s="1">
        <v>138</v>
      </c>
      <c r="M25" s="3">
        <v>142</v>
      </c>
      <c r="N25" s="1">
        <v>210</v>
      </c>
      <c r="O25" s="3">
        <v>210</v>
      </c>
      <c r="P25" s="1">
        <v>140</v>
      </c>
      <c r="Q25" s="3">
        <v>144</v>
      </c>
      <c r="R25" s="1">
        <v>134</v>
      </c>
      <c r="S25" s="3">
        <v>136</v>
      </c>
      <c r="T25" s="1">
        <v>96</v>
      </c>
      <c r="U25" s="3">
        <v>100</v>
      </c>
      <c r="V25" s="1">
        <v>104</v>
      </c>
      <c r="W25" s="3">
        <v>106</v>
      </c>
      <c r="X25" s="1">
        <v>212</v>
      </c>
      <c r="Y25" s="3">
        <v>212</v>
      </c>
      <c r="Z25" s="1">
        <v>174</v>
      </c>
      <c r="AA25" s="3">
        <v>174</v>
      </c>
      <c r="AB25" s="4">
        <v>-99</v>
      </c>
      <c r="AC25" s="5">
        <v>-99</v>
      </c>
      <c r="AE25">
        <v>74</v>
      </c>
      <c r="AF25">
        <v>179</v>
      </c>
      <c r="AG25" t="s">
        <v>36</v>
      </c>
      <c r="AH25">
        <v>2</v>
      </c>
      <c r="AK25">
        <v>74</v>
      </c>
      <c r="AL25" t="s">
        <v>40</v>
      </c>
      <c r="AM25" s="15">
        <v>37.718407027423297</v>
      </c>
      <c r="AN25" s="15">
        <v>-121.976249981671</v>
      </c>
      <c r="AO25" t="s">
        <v>14</v>
      </c>
    </row>
    <row r="26" spans="1:41" x14ac:dyDescent="0.25">
      <c r="A26" s="1" t="s">
        <v>117</v>
      </c>
      <c r="B26" s="2">
        <v>180</v>
      </c>
      <c r="C26">
        <v>74</v>
      </c>
      <c r="D26" s="1">
        <v>168</v>
      </c>
      <c r="E26" s="3">
        <v>174</v>
      </c>
      <c r="F26" s="4">
        <v>160</v>
      </c>
      <c r="G26" s="5">
        <v>162</v>
      </c>
      <c r="H26" s="1">
        <v>170</v>
      </c>
      <c r="I26" s="3">
        <v>172</v>
      </c>
      <c r="J26" s="1">
        <v>74</v>
      </c>
      <c r="K26" s="3">
        <v>86</v>
      </c>
      <c r="L26" s="1">
        <v>144</v>
      </c>
      <c r="M26" s="3">
        <v>148</v>
      </c>
      <c r="N26" s="1">
        <v>-99</v>
      </c>
      <c r="O26" s="3">
        <v>-99</v>
      </c>
      <c r="P26" s="1">
        <v>144</v>
      </c>
      <c r="Q26" s="3">
        <v>144</v>
      </c>
      <c r="R26" s="1">
        <v>136</v>
      </c>
      <c r="S26" s="3">
        <v>136</v>
      </c>
      <c r="T26" s="1">
        <v>96</v>
      </c>
      <c r="U26" s="3">
        <v>96</v>
      </c>
      <c r="V26" s="1">
        <v>108</v>
      </c>
      <c r="W26" s="3">
        <v>108</v>
      </c>
      <c r="X26" s="1">
        <v>212</v>
      </c>
      <c r="Y26" s="3">
        <v>212</v>
      </c>
      <c r="Z26" s="1">
        <v>-99</v>
      </c>
      <c r="AA26" s="3">
        <v>-99</v>
      </c>
      <c r="AB26" s="4">
        <v>-99</v>
      </c>
      <c r="AC26" s="5">
        <v>-99</v>
      </c>
      <c r="AE26">
        <v>75</v>
      </c>
      <c r="AF26">
        <v>180</v>
      </c>
      <c r="AG26" t="s">
        <v>36</v>
      </c>
      <c r="AH26">
        <v>2</v>
      </c>
      <c r="AK26">
        <v>75</v>
      </c>
      <c r="AL26" t="s">
        <v>40</v>
      </c>
      <c r="AM26" s="15">
        <v>37.712935000000002</v>
      </c>
      <c r="AN26" s="15">
        <v>-121.981881</v>
      </c>
      <c r="AO26" t="s">
        <v>14</v>
      </c>
    </row>
    <row r="27" spans="1:41" x14ac:dyDescent="0.25">
      <c r="A27" s="1" t="s">
        <v>118</v>
      </c>
      <c r="B27" s="2">
        <v>181</v>
      </c>
      <c r="C27">
        <v>75</v>
      </c>
      <c r="D27" s="1">
        <v>174</v>
      </c>
      <c r="E27" s="3">
        <v>174</v>
      </c>
      <c r="F27" s="4">
        <v>160</v>
      </c>
      <c r="G27" s="5">
        <v>162</v>
      </c>
      <c r="H27" s="1">
        <v>170</v>
      </c>
      <c r="I27" s="3">
        <v>170</v>
      </c>
      <c r="J27" s="1">
        <v>74</v>
      </c>
      <c r="K27" s="3">
        <v>86</v>
      </c>
      <c r="L27" s="1">
        <v>142</v>
      </c>
      <c r="M27" s="3">
        <v>148</v>
      </c>
      <c r="N27" s="1">
        <v>202</v>
      </c>
      <c r="O27" s="3">
        <v>210</v>
      </c>
      <c r="P27" s="1">
        <v>144</v>
      </c>
      <c r="Q27" s="3">
        <v>144</v>
      </c>
      <c r="R27" s="1">
        <v>136</v>
      </c>
      <c r="S27" s="3">
        <v>136</v>
      </c>
      <c r="T27" s="1">
        <v>96</v>
      </c>
      <c r="U27" s="3">
        <v>96</v>
      </c>
      <c r="V27" s="1">
        <v>106</v>
      </c>
      <c r="W27" s="3">
        <v>108</v>
      </c>
      <c r="X27" s="1">
        <v>-99</v>
      </c>
      <c r="Y27" s="3">
        <v>-99</v>
      </c>
      <c r="Z27" s="1">
        <v>174</v>
      </c>
      <c r="AA27" s="3">
        <v>180</v>
      </c>
      <c r="AB27" s="4">
        <v>322</v>
      </c>
      <c r="AC27" s="5">
        <v>322</v>
      </c>
      <c r="AE27">
        <v>76</v>
      </c>
      <c r="AF27">
        <v>181</v>
      </c>
      <c r="AG27" t="s">
        <v>36</v>
      </c>
      <c r="AH27">
        <v>2</v>
      </c>
      <c r="AK27">
        <v>76</v>
      </c>
      <c r="AL27" t="s">
        <v>40</v>
      </c>
      <c r="AM27" s="15">
        <v>37.718374002724801</v>
      </c>
      <c r="AN27" s="15">
        <v>-121.976285018026</v>
      </c>
      <c r="AO27" t="s">
        <v>14</v>
      </c>
    </row>
    <row r="28" spans="1:41" x14ac:dyDescent="0.25">
      <c r="A28" s="1" t="s">
        <v>119</v>
      </c>
      <c r="B28" s="2">
        <v>183</v>
      </c>
      <c r="C28">
        <v>76</v>
      </c>
      <c r="D28" s="1">
        <v>168</v>
      </c>
      <c r="E28" s="3">
        <v>176</v>
      </c>
      <c r="F28" s="4">
        <v>-99</v>
      </c>
      <c r="G28" s="5">
        <v>-99</v>
      </c>
      <c r="H28" s="1">
        <v>172</v>
      </c>
      <c r="I28" s="3">
        <v>180</v>
      </c>
      <c r="J28" s="1">
        <v>84</v>
      </c>
      <c r="K28" s="3">
        <v>84</v>
      </c>
      <c r="L28" s="1">
        <v>134</v>
      </c>
      <c r="M28" s="3">
        <v>146</v>
      </c>
      <c r="N28" s="1">
        <v>196</v>
      </c>
      <c r="O28" s="3">
        <v>204</v>
      </c>
      <c r="P28" s="1">
        <v>136</v>
      </c>
      <c r="Q28" s="3">
        <v>136</v>
      </c>
      <c r="R28" s="1">
        <v>130</v>
      </c>
      <c r="S28" s="3">
        <v>136</v>
      </c>
      <c r="T28" s="1">
        <v>94</v>
      </c>
      <c r="U28" s="3">
        <v>94</v>
      </c>
      <c r="V28" s="1">
        <v>102</v>
      </c>
      <c r="W28" s="3">
        <v>106</v>
      </c>
      <c r="X28" s="1">
        <v>210</v>
      </c>
      <c r="Y28" s="3">
        <v>218</v>
      </c>
      <c r="Z28" s="1">
        <v>180</v>
      </c>
      <c r="AA28" s="3">
        <v>180</v>
      </c>
      <c r="AB28" s="4">
        <v>322</v>
      </c>
      <c r="AC28" s="5">
        <v>324</v>
      </c>
      <c r="AE28">
        <v>77</v>
      </c>
      <c r="AF28">
        <v>183</v>
      </c>
      <c r="AG28" t="s">
        <v>37</v>
      </c>
      <c r="AH28">
        <v>3</v>
      </c>
      <c r="AK28">
        <v>77</v>
      </c>
      <c r="AL28" t="s">
        <v>40</v>
      </c>
      <c r="AM28" s="16">
        <v>37.601706963032399</v>
      </c>
      <c r="AN28" s="16">
        <v>-121.887560980394</v>
      </c>
      <c r="AO28" t="s">
        <v>14</v>
      </c>
    </row>
    <row r="29" spans="1:41" x14ac:dyDescent="0.25">
      <c r="A29" s="1" t="s">
        <v>120</v>
      </c>
      <c r="B29" s="2">
        <v>191</v>
      </c>
      <c r="C29">
        <v>77</v>
      </c>
      <c r="D29" s="1">
        <v>168</v>
      </c>
      <c r="E29" s="3">
        <v>176</v>
      </c>
      <c r="F29" s="4">
        <v>-99</v>
      </c>
      <c r="G29" s="5">
        <v>-99</v>
      </c>
      <c r="H29" s="1">
        <v>170</v>
      </c>
      <c r="I29" s="3">
        <v>176</v>
      </c>
      <c r="J29" s="1">
        <v>76</v>
      </c>
      <c r="K29" s="3">
        <v>82</v>
      </c>
      <c r="L29" s="1">
        <v>142</v>
      </c>
      <c r="M29" s="3">
        <v>148</v>
      </c>
      <c r="N29" s="1">
        <v>210</v>
      </c>
      <c r="O29" s="3">
        <v>210</v>
      </c>
      <c r="P29" s="1">
        <v>140</v>
      </c>
      <c r="Q29" s="3">
        <v>146</v>
      </c>
      <c r="R29" s="1">
        <v>134</v>
      </c>
      <c r="S29" s="3">
        <v>134</v>
      </c>
      <c r="T29" s="1">
        <v>98</v>
      </c>
      <c r="U29" s="3">
        <v>104</v>
      </c>
      <c r="V29" s="1">
        <v>104</v>
      </c>
      <c r="W29" s="3">
        <v>118</v>
      </c>
      <c r="X29" s="1">
        <v>212</v>
      </c>
      <c r="Y29" s="3">
        <v>222</v>
      </c>
      <c r="Z29" s="1">
        <v>178</v>
      </c>
      <c r="AA29" s="3">
        <v>178</v>
      </c>
      <c r="AB29" s="4">
        <v>-99</v>
      </c>
      <c r="AC29" s="5">
        <v>-99</v>
      </c>
      <c r="AE29">
        <v>78</v>
      </c>
      <c r="AF29">
        <v>191</v>
      </c>
      <c r="AG29" t="s">
        <v>37</v>
      </c>
      <c r="AH29">
        <v>3</v>
      </c>
      <c r="AK29">
        <v>78</v>
      </c>
      <c r="AL29" t="s">
        <v>40</v>
      </c>
      <c r="AM29" s="16">
        <v>37.625052994117098</v>
      </c>
      <c r="AN29" s="16">
        <v>-121.90395003184599</v>
      </c>
      <c r="AO29" t="s">
        <v>14</v>
      </c>
    </row>
    <row r="30" spans="1:41" x14ac:dyDescent="0.25">
      <c r="A30" s="1" t="s">
        <v>121</v>
      </c>
      <c r="B30" s="2">
        <v>218</v>
      </c>
      <c r="C30">
        <v>78</v>
      </c>
      <c r="D30" s="1">
        <v>176</v>
      </c>
      <c r="E30" s="3">
        <v>176</v>
      </c>
      <c r="F30" s="4">
        <v>162</v>
      </c>
      <c r="G30" s="5">
        <v>164</v>
      </c>
      <c r="H30" s="1">
        <v>176</v>
      </c>
      <c r="I30" s="3">
        <v>176</v>
      </c>
      <c r="J30" s="1">
        <v>76</v>
      </c>
      <c r="K30" s="3">
        <v>76</v>
      </c>
      <c r="L30" s="1">
        <v>142</v>
      </c>
      <c r="M30" s="3">
        <v>144</v>
      </c>
      <c r="N30" s="1">
        <v>204</v>
      </c>
      <c r="O30" s="3">
        <v>208</v>
      </c>
      <c r="P30" s="1">
        <v>142</v>
      </c>
      <c r="Q30" s="3">
        <v>142</v>
      </c>
      <c r="R30" s="1">
        <v>134</v>
      </c>
      <c r="S30" s="3">
        <v>134</v>
      </c>
      <c r="T30" s="1">
        <v>96</v>
      </c>
      <c r="U30" s="3">
        <v>96</v>
      </c>
      <c r="V30" s="1">
        <v>104</v>
      </c>
      <c r="W30" s="3">
        <v>108</v>
      </c>
      <c r="X30" s="1">
        <v>208</v>
      </c>
      <c r="Y30" s="3">
        <v>210</v>
      </c>
      <c r="Z30" s="1">
        <v>174</v>
      </c>
      <c r="AA30" s="3">
        <v>176</v>
      </c>
      <c r="AB30" s="4">
        <v>312</v>
      </c>
      <c r="AC30" s="5">
        <v>322</v>
      </c>
      <c r="AE30">
        <v>79</v>
      </c>
      <c r="AF30">
        <v>218</v>
      </c>
      <c r="AG30" t="s">
        <v>37</v>
      </c>
      <c r="AH30">
        <v>3</v>
      </c>
      <c r="AK30">
        <v>79</v>
      </c>
      <c r="AL30" t="s">
        <v>40</v>
      </c>
      <c r="AM30" s="16">
        <v>37.642775999999998</v>
      </c>
      <c r="AN30" s="16">
        <v>-121.927397</v>
      </c>
      <c r="AO30" t="s">
        <v>14</v>
      </c>
    </row>
    <row r="31" spans="1:41" x14ac:dyDescent="0.25">
      <c r="A31" s="1" t="s">
        <v>122</v>
      </c>
      <c r="B31" s="2">
        <v>219</v>
      </c>
      <c r="C31">
        <v>79</v>
      </c>
      <c r="D31" s="1">
        <v>176</v>
      </c>
      <c r="E31" s="3">
        <v>176</v>
      </c>
      <c r="F31" s="4">
        <v>-99</v>
      </c>
      <c r="G31" s="5">
        <v>-99</v>
      </c>
      <c r="H31" s="1">
        <v>170</v>
      </c>
      <c r="I31" s="3">
        <v>176</v>
      </c>
      <c r="J31" s="1">
        <v>74</v>
      </c>
      <c r="K31" s="3">
        <v>88</v>
      </c>
      <c r="L31" s="1">
        <v>142</v>
      </c>
      <c r="M31" s="3">
        <v>142</v>
      </c>
      <c r="N31" s="1">
        <v>204</v>
      </c>
      <c r="O31" s="3">
        <v>206</v>
      </c>
      <c r="P31" s="1">
        <v>142</v>
      </c>
      <c r="Q31" s="3">
        <v>148</v>
      </c>
      <c r="R31" s="1">
        <v>134</v>
      </c>
      <c r="S31" s="3">
        <v>134</v>
      </c>
      <c r="T31" s="1">
        <v>96</v>
      </c>
      <c r="U31" s="3">
        <v>98</v>
      </c>
      <c r="V31" s="1">
        <v>104</v>
      </c>
      <c r="W31" s="3">
        <v>104</v>
      </c>
      <c r="X31" s="1">
        <v>-99</v>
      </c>
      <c r="Y31" s="3">
        <v>-99</v>
      </c>
      <c r="Z31" s="1">
        <v>174</v>
      </c>
      <c r="AA31" s="3">
        <v>178</v>
      </c>
      <c r="AB31" s="4">
        <v>-99</v>
      </c>
      <c r="AC31" s="5">
        <v>-99</v>
      </c>
      <c r="AE31">
        <v>80</v>
      </c>
      <c r="AF31">
        <v>219</v>
      </c>
      <c r="AG31" t="s">
        <v>37</v>
      </c>
      <c r="AH31">
        <v>3</v>
      </c>
      <c r="AK31">
        <v>80</v>
      </c>
      <c r="AL31" t="s">
        <v>40</v>
      </c>
      <c r="AM31" s="16">
        <v>37.641686</v>
      </c>
      <c r="AN31" s="16">
        <v>-121.925938</v>
      </c>
      <c r="AO31" t="s">
        <v>14</v>
      </c>
    </row>
    <row r="32" spans="1:41" x14ac:dyDescent="0.25">
      <c r="A32" s="1" t="s">
        <v>63</v>
      </c>
      <c r="B32" s="2">
        <v>29</v>
      </c>
      <c r="C32">
        <v>19</v>
      </c>
      <c r="D32" s="1">
        <v>164</v>
      </c>
      <c r="E32" s="3">
        <v>176</v>
      </c>
      <c r="F32" s="4">
        <v>148</v>
      </c>
      <c r="G32" s="5">
        <v>148</v>
      </c>
      <c r="H32" s="1">
        <v>180</v>
      </c>
      <c r="I32" s="3">
        <v>180</v>
      </c>
      <c r="J32" s="1">
        <v>74</v>
      </c>
      <c r="K32" s="3">
        <v>82</v>
      </c>
      <c r="L32" s="1">
        <v>144</v>
      </c>
      <c r="M32" s="3">
        <v>152</v>
      </c>
      <c r="N32" s="1">
        <v>200</v>
      </c>
      <c r="O32" s="3">
        <v>206</v>
      </c>
      <c r="P32" s="1">
        <v>146</v>
      </c>
      <c r="Q32" s="3">
        <v>150</v>
      </c>
      <c r="R32" s="1">
        <v>134</v>
      </c>
      <c r="S32" s="3">
        <v>146</v>
      </c>
      <c r="T32" s="1">
        <v>94</v>
      </c>
      <c r="U32" s="3">
        <v>104</v>
      </c>
      <c r="V32" s="1">
        <v>106</v>
      </c>
      <c r="W32" s="3">
        <v>108</v>
      </c>
      <c r="X32" s="1">
        <v>212</v>
      </c>
      <c r="Y32" s="3">
        <v>212</v>
      </c>
      <c r="Z32" s="1">
        <v>174</v>
      </c>
      <c r="AA32" s="3">
        <v>174</v>
      </c>
      <c r="AB32" s="4">
        <v>-99</v>
      </c>
      <c r="AC32" s="5">
        <v>-99</v>
      </c>
      <c r="AE32">
        <v>20</v>
      </c>
      <c r="AF32">
        <v>29</v>
      </c>
      <c r="AG32" t="s">
        <v>22</v>
      </c>
      <c r="AH32">
        <v>4</v>
      </c>
      <c r="AK32">
        <v>20</v>
      </c>
      <c r="AL32" t="s">
        <v>40</v>
      </c>
      <c r="AM32" s="8">
        <v>38.984012966975499</v>
      </c>
      <c r="AN32" s="8">
        <v>-121.04925901628999</v>
      </c>
      <c r="AO32" t="s">
        <v>151</v>
      </c>
    </row>
    <row r="33" spans="1:41" x14ac:dyDescent="0.25">
      <c r="A33" s="1" t="s">
        <v>64</v>
      </c>
      <c r="B33" s="2">
        <v>32</v>
      </c>
      <c r="C33">
        <v>20</v>
      </c>
      <c r="D33" s="1">
        <v>174</v>
      </c>
      <c r="E33" s="3">
        <v>176</v>
      </c>
      <c r="F33" s="4">
        <v>-99</v>
      </c>
      <c r="G33" s="5">
        <v>-99</v>
      </c>
      <c r="H33" s="1">
        <v>170</v>
      </c>
      <c r="I33" s="3">
        <v>170</v>
      </c>
      <c r="J33" s="1">
        <v>74</v>
      </c>
      <c r="K33" s="3">
        <v>74</v>
      </c>
      <c r="L33" s="1">
        <v>138</v>
      </c>
      <c r="M33" s="3">
        <v>144</v>
      </c>
      <c r="N33" s="1">
        <v>204</v>
      </c>
      <c r="O33" s="3">
        <v>206</v>
      </c>
      <c r="P33" s="1">
        <v>140</v>
      </c>
      <c r="Q33" s="3">
        <v>142</v>
      </c>
      <c r="R33" s="1">
        <v>134</v>
      </c>
      <c r="S33" s="3">
        <v>148</v>
      </c>
      <c r="T33" s="1">
        <v>102</v>
      </c>
      <c r="U33" s="3">
        <v>102</v>
      </c>
      <c r="V33" s="1">
        <v>106</v>
      </c>
      <c r="W33" s="3">
        <v>108</v>
      </c>
      <c r="X33" s="1">
        <v>208</v>
      </c>
      <c r="Y33" s="3">
        <v>216</v>
      </c>
      <c r="Z33" s="1">
        <v>170</v>
      </c>
      <c r="AA33" s="3">
        <v>174</v>
      </c>
      <c r="AB33" s="4">
        <v>310</v>
      </c>
      <c r="AC33" s="5">
        <v>320</v>
      </c>
      <c r="AE33">
        <v>21</v>
      </c>
      <c r="AF33">
        <v>32</v>
      </c>
      <c r="AG33" t="s">
        <v>23</v>
      </c>
      <c r="AH33">
        <v>4</v>
      </c>
      <c r="AK33">
        <v>21</v>
      </c>
      <c r="AL33" t="s">
        <v>40</v>
      </c>
      <c r="AM33" s="8">
        <v>38.717742031440103</v>
      </c>
      <c r="AN33" s="8">
        <v>-121.401094011962</v>
      </c>
      <c r="AO33" t="s">
        <v>151</v>
      </c>
    </row>
    <row r="34" spans="1:41" x14ac:dyDescent="0.25">
      <c r="A34" s="1" t="s">
        <v>65</v>
      </c>
      <c r="B34" s="2">
        <v>39</v>
      </c>
      <c r="C34">
        <v>21</v>
      </c>
      <c r="D34" s="1">
        <v>160</v>
      </c>
      <c r="E34" s="3">
        <v>172</v>
      </c>
      <c r="F34" s="4">
        <v>-99</v>
      </c>
      <c r="G34" s="5">
        <v>-99</v>
      </c>
      <c r="H34" s="1">
        <v>178</v>
      </c>
      <c r="I34" s="3">
        <v>178</v>
      </c>
      <c r="J34" s="1">
        <v>-99</v>
      </c>
      <c r="K34" s="3">
        <v>-99</v>
      </c>
      <c r="L34" s="1">
        <v>130</v>
      </c>
      <c r="M34" s="3">
        <v>138</v>
      </c>
      <c r="N34" s="1">
        <v>204</v>
      </c>
      <c r="O34" s="3">
        <v>208</v>
      </c>
      <c r="P34" s="1">
        <v>134</v>
      </c>
      <c r="Q34" s="3">
        <v>138</v>
      </c>
      <c r="R34" s="1">
        <v>132</v>
      </c>
      <c r="S34" s="3">
        <v>132</v>
      </c>
      <c r="T34" s="1">
        <v>98</v>
      </c>
      <c r="U34" s="3">
        <v>106</v>
      </c>
      <c r="V34" s="1">
        <v>126</v>
      </c>
      <c r="W34" s="3">
        <v>128</v>
      </c>
      <c r="X34" s="1">
        <v>216</v>
      </c>
      <c r="Y34" s="3">
        <v>220</v>
      </c>
      <c r="Z34" s="1">
        <v>174</v>
      </c>
      <c r="AA34" s="3">
        <v>176</v>
      </c>
      <c r="AB34" s="4">
        <v>324</v>
      </c>
      <c r="AC34" s="5">
        <v>324</v>
      </c>
      <c r="AE34">
        <v>22</v>
      </c>
      <c r="AF34">
        <v>39</v>
      </c>
      <c r="AG34" t="s">
        <v>23</v>
      </c>
      <c r="AH34">
        <v>4</v>
      </c>
      <c r="AK34">
        <v>22</v>
      </c>
      <c r="AL34" t="s">
        <v>40</v>
      </c>
      <c r="AM34" s="8">
        <v>38.8211589585989</v>
      </c>
      <c r="AN34" s="8">
        <v>-121.094023995101</v>
      </c>
      <c r="AO34" t="s">
        <v>151</v>
      </c>
    </row>
    <row r="35" spans="1:41" x14ac:dyDescent="0.25">
      <c r="A35" s="1" t="s">
        <v>69</v>
      </c>
      <c r="B35" s="2">
        <v>49</v>
      </c>
      <c r="C35">
        <v>25</v>
      </c>
      <c r="D35" s="1">
        <v>176</v>
      </c>
      <c r="E35" s="3">
        <v>176</v>
      </c>
      <c r="F35" s="4">
        <v>152</v>
      </c>
      <c r="G35" s="5">
        <v>154</v>
      </c>
      <c r="H35" s="1">
        <v>170</v>
      </c>
      <c r="I35" s="3">
        <v>170</v>
      </c>
      <c r="J35" s="1">
        <v>74</v>
      </c>
      <c r="K35" s="3">
        <v>76</v>
      </c>
      <c r="L35" s="1">
        <v>144</v>
      </c>
      <c r="M35" s="3">
        <v>144</v>
      </c>
      <c r="N35" s="1">
        <v>-99</v>
      </c>
      <c r="O35" s="3">
        <v>-99</v>
      </c>
      <c r="P35" s="1">
        <v>138</v>
      </c>
      <c r="Q35" s="3">
        <v>152</v>
      </c>
      <c r="R35" s="1">
        <v>124</v>
      </c>
      <c r="S35" s="3">
        <v>134</v>
      </c>
      <c r="T35" s="1">
        <v>102</v>
      </c>
      <c r="U35" s="3">
        <v>106</v>
      </c>
      <c r="V35" s="1">
        <v>106</v>
      </c>
      <c r="W35" s="3">
        <v>106</v>
      </c>
      <c r="X35" s="1">
        <v>212</v>
      </c>
      <c r="Y35" s="3">
        <v>214</v>
      </c>
      <c r="Z35" s="1">
        <v>170</v>
      </c>
      <c r="AA35" s="3">
        <v>170</v>
      </c>
      <c r="AB35" s="4">
        <v>318</v>
      </c>
      <c r="AC35" s="5">
        <v>318</v>
      </c>
      <c r="AE35">
        <v>26</v>
      </c>
      <c r="AF35">
        <v>49</v>
      </c>
      <c r="AG35" t="s">
        <v>24</v>
      </c>
      <c r="AH35">
        <v>4</v>
      </c>
      <c r="AK35">
        <v>26</v>
      </c>
      <c r="AL35" t="s">
        <v>40</v>
      </c>
      <c r="AM35" s="8">
        <v>38.588814027607398</v>
      </c>
      <c r="AN35" s="8">
        <v>-121.460156003013</v>
      </c>
      <c r="AO35" t="s">
        <v>151</v>
      </c>
    </row>
    <row r="36" spans="1:41" x14ac:dyDescent="0.25">
      <c r="A36" s="1" t="s">
        <v>90</v>
      </c>
      <c r="B36" s="2">
        <v>107</v>
      </c>
      <c r="C36">
        <v>46</v>
      </c>
      <c r="D36" s="1">
        <v>172</v>
      </c>
      <c r="E36" s="3">
        <v>172</v>
      </c>
      <c r="F36" s="4">
        <v>156</v>
      </c>
      <c r="G36" s="5">
        <v>158</v>
      </c>
      <c r="H36" s="1">
        <v>172</v>
      </c>
      <c r="I36" s="3">
        <v>172</v>
      </c>
      <c r="J36" s="1">
        <v>74</v>
      </c>
      <c r="K36" s="3">
        <v>88</v>
      </c>
      <c r="L36" s="1">
        <v>146</v>
      </c>
      <c r="M36" s="3">
        <v>164</v>
      </c>
      <c r="N36" s="1">
        <v>202</v>
      </c>
      <c r="O36" s="3">
        <v>206</v>
      </c>
      <c r="P36" s="1">
        <v>140</v>
      </c>
      <c r="Q36" s="3">
        <v>150</v>
      </c>
      <c r="R36" s="1">
        <v>134</v>
      </c>
      <c r="S36" s="3">
        <v>148</v>
      </c>
      <c r="T36" s="1">
        <v>100</v>
      </c>
      <c r="U36" s="3">
        <v>102</v>
      </c>
      <c r="V36" s="1">
        <v>106</v>
      </c>
      <c r="W36" s="3">
        <v>108</v>
      </c>
      <c r="X36" s="1">
        <v>208</v>
      </c>
      <c r="Y36" s="3">
        <v>212</v>
      </c>
      <c r="Z36" s="1">
        <v>174</v>
      </c>
      <c r="AA36" s="3">
        <v>174</v>
      </c>
      <c r="AB36" s="4">
        <v>310</v>
      </c>
      <c r="AC36" s="5">
        <v>316</v>
      </c>
      <c r="AE36">
        <v>47</v>
      </c>
      <c r="AF36">
        <v>107</v>
      </c>
      <c r="AG36" t="s">
        <v>29</v>
      </c>
      <c r="AH36">
        <v>4</v>
      </c>
      <c r="AK36">
        <v>47</v>
      </c>
      <c r="AL36" t="s">
        <v>40</v>
      </c>
      <c r="AM36" s="8">
        <v>39.070357969030702</v>
      </c>
      <c r="AN36" s="8">
        <v>-121.294635962694</v>
      </c>
      <c r="AO36" t="s">
        <v>152</v>
      </c>
    </row>
    <row r="37" spans="1:41" x14ac:dyDescent="0.25">
      <c r="A37" s="1" t="s">
        <v>91</v>
      </c>
      <c r="B37" s="2">
        <v>108</v>
      </c>
      <c r="C37">
        <v>47</v>
      </c>
      <c r="D37" s="1">
        <v>170</v>
      </c>
      <c r="E37" s="3">
        <v>170</v>
      </c>
      <c r="F37" s="4">
        <v>166</v>
      </c>
      <c r="G37" s="5">
        <v>166</v>
      </c>
      <c r="H37" s="1">
        <v>176</v>
      </c>
      <c r="I37" s="3">
        <v>180</v>
      </c>
      <c r="J37" s="1">
        <v>80</v>
      </c>
      <c r="K37" s="3">
        <v>82</v>
      </c>
      <c r="L37" s="1">
        <v>138</v>
      </c>
      <c r="M37" s="3">
        <v>144</v>
      </c>
      <c r="N37" s="1">
        <v>204</v>
      </c>
      <c r="O37" s="3">
        <v>204</v>
      </c>
      <c r="P37" s="1">
        <v>144</v>
      </c>
      <c r="Q37" s="3">
        <v>150</v>
      </c>
      <c r="R37" s="1">
        <v>140</v>
      </c>
      <c r="S37" s="3">
        <v>140</v>
      </c>
      <c r="T37" s="1">
        <v>102</v>
      </c>
      <c r="U37" s="3">
        <v>102</v>
      </c>
      <c r="V37" s="1">
        <v>104</v>
      </c>
      <c r="W37" s="3">
        <v>104</v>
      </c>
      <c r="X37" s="1">
        <v>208</v>
      </c>
      <c r="Y37" s="3">
        <v>210</v>
      </c>
      <c r="Z37" s="1">
        <v>168</v>
      </c>
      <c r="AA37" s="3">
        <v>184</v>
      </c>
      <c r="AB37" s="4">
        <v>-99</v>
      </c>
      <c r="AC37" s="5">
        <v>-99</v>
      </c>
      <c r="AE37">
        <v>48</v>
      </c>
      <c r="AF37">
        <v>108</v>
      </c>
      <c r="AG37" t="s">
        <v>29</v>
      </c>
      <c r="AH37">
        <v>4</v>
      </c>
      <c r="AK37">
        <v>48</v>
      </c>
      <c r="AL37" t="s">
        <v>167</v>
      </c>
      <c r="AM37" s="8">
        <v>38.607238037511699</v>
      </c>
      <c r="AN37" s="8">
        <v>-121.491913022473</v>
      </c>
      <c r="AO37" t="s">
        <v>151</v>
      </c>
    </row>
    <row r="38" spans="1:41" x14ac:dyDescent="0.25">
      <c r="A38" s="1" t="s">
        <v>92</v>
      </c>
      <c r="B38" s="2">
        <v>109</v>
      </c>
      <c r="C38">
        <v>48</v>
      </c>
      <c r="D38" s="1">
        <v>176</v>
      </c>
      <c r="E38" s="3">
        <v>176</v>
      </c>
      <c r="F38" s="4">
        <v>156</v>
      </c>
      <c r="G38" s="5">
        <v>162</v>
      </c>
      <c r="H38" s="1">
        <v>170</v>
      </c>
      <c r="I38" s="3">
        <v>170</v>
      </c>
      <c r="J38" s="1">
        <v>80</v>
      </c>
      <c r="K38" s="3">
        <v>82</v>
      </c>
      <c r="L38" s="1">
        <v>138</v>
      </c>
      <c r="M38" s="3">
        <v>144</v>
      </c>
      <c r="N38" s="1">
        <v>198</v>
      </c>
      <c r="O38" s="3">
        <v>202</v>
      </c>
      <c r="P38" s="1">
        <v>146</v>
      </c>
      <c r="Q38" s="3">
        <v>150</v>
      </c>
      <c r="R38" s="1">
        <v>134</v>
      </c>
      <c r="S38" s="3">
        <v>140</v>
      </c>
      <c r="T38" s="1">
        <v>96</v>
      </c>
      <c r="U38" s="3">
        <v>100</v>
      </c>
      <c r="V38" s="1">
        <v>108</v>
      </c>
      <c r="W38" s="3">
        <v>108</v>
      </c>
      <c r="X38" s="1">
        <v>208</v>
      </c>
      <c r="Y38" s="3">
        <v>212</v>
      </c>
      <c r="Z38" s="1">
        <v>172</v>
      </c>
      <c r="AA38" s="3">
        <v>176</v>
      </c>
      <c r="AB38" s="4">
        <v>308</v>
      </c>
      <c r="AC38" s="5">
        <v>318</v>
      </c>
      <c r="AE38">
        <v>49</v>
      </c>
      <c r="AF38">
        <v>109</v>
      </c>
      <c r="AG38" t="s">
        <v>29</v>
      </c>
      <c r="AH38">
        <v>4</v>
      </c>
      <c r="AK38">
        <v>49</v>
      </c>
      <c r="AL38" t="s">
        <v>39</v>
      </c>
      <c r="AM38" s="8">
        <v>38.581347009166997</v>
      </c>
      <c r="AN38" s="8">
        <v>-121.330502964556</v>
      </c>
      <c r="AO38" t="s">
        <v>151</v>
      </c>
    </row>
    <row r="39" spans="1:41" x14ac:dyDescent="0.25">
      <c r="A39" s="1" t="s">
        <v>93</v>
      </c>
      <c r="B39" s="2">
        <v>119</v>
      </c>
      <c r="C39">
        <v>49</v>
      </c>
      <c r="D39" s="1">
        <v>172</v>
      </c>
      <c r="E39" s="3">
        <v>176</v>
      </c>
      <c r="F39" s="4">
        <v>158</v>
      </c>
      <c r="G39" s="5">
        <v>158</v>
      </c>
      <c r="H39" s="1">
        <v>170</v>
      </c>
      <c r="I39" s="3">
        <v>180</v>
      </c>
      <c r="J39" s="1">
        <v>80</v>
      </c>
      <c r="K39" s="3">
        <v>90</v>
      </c>
      <c r="L39" s="1">
        <v>134</v>
      </c>
      <c r="M39" s="3">
        <v>146</v>
      </c>
      <c r="N39" s="1">
        <v>200</v>
      </c>
      <c r="O39" s="3">
        <v>200</v>
      </c>
      <c r="P39" s="1">
        <v>142</v>
      </c>
      <c r="Q39" s="3">
        <v>146</v>
      </c>
      <c r="R39" s="1">
        <v>124</v>
      </c>
      <c r="S39" s="3">
        <v>134</v>
      </c>
      <c r="T39" s="1">
        <v>98</v>
      </c>
      <c r="U39" s="3">
        <v>102</v>
      </c>
      <c r="V39" s="1">
        <v>106</v>
      </c>
      <c r="W39" s="3">
        <v>108</v>
      </c>
      <c r="X39" s="1">
        <v>208</v>
      </c>
      <c r="Y39" s="3">
        <v>212</v>
      </c>
      <c r="Z39" s="1">
        <v>172</v>
      </c>
      <c r="AA39" s="3">
        <v>174</v>
      </c>
      <c r="AB39" s="4">
        <v>314</v>
      </c>
      <c r="AC39" s="5">
        <v>314</v>
      </c>
      <c r="AE39">
        <v>50</v>
      </c>
      <c r="AF39">
        <v>119</v>
      </c>
      <c r="AG39" t="s">
        <v>30</v>
      </c>
      <c r="AH39">
        <v>4</v>
      </c>
      <c r="AK39">
        <v>50</v>
      </c>
      <c r="AL39" t="s">
        <v>40</v>
      </c>
      <c r="AM39" s="8">
        <v>38.847661000000002</v>
      </c>
      <c r="AN39" s="8">
        <v>-121.20947099999999</v>
      </c>
      <c r="AO39" t="s">
        <v>151</v>
      </c>
    </row>
    <row r="40" spans="1:41" x14ac:dyDescent="0.25">
      <c r="A40" s="1" t="s">
        <v>94</v>
      </c>
      <c r="B40" s="2">
        <v>120</v>
      </c>
      <c r="C40">
        <v>50</v>
      </c>
      <c r="D40" s="1">
        <v>168</v>
      </c>
      <c r="E40" s="3">
        <v>176</v>
      </c>
      <c r="F40" s="4">
        <v>154</v>
      </c>
      <c r="G40" s="5">
        <v>158</v>
      </c>
      <c r="H40" s="1">
        <v>170</v>
      </c>
      <c r="I40" s="3">
        <v>176</v>
      </c>
      <c r="J40" s="1">
        <v>74</v>
      </c>
      <c r="K40" s="3">
        <v>78</v>
      </c>
      <c r="L40" s="1">
        <v>144</v>
      </c>
      <c r="M40" s="3">
        <v>146</v>
      </c>
      <c r="N40" s="1">
        <v>194</v>
      </c>
      <c r="O40" s="3">
        <v>208</v>
      </c>
      <c r="P40" s="1">
        <v>150</v>
      </c>
      <c r="Q40" s="3">
        <v>150</v>
      </c>
      <c r="R40" s="1">
        <v>130</v>
      </c>
      <c r="S40" s="3">
        <v>134</v>
      </c>
      <c r="T40" s="1">
        <v>94</v>
      </c>
      <c r="U40" s="3">
        <v>102</v>
      </c>
      <c r="V40" s="1">
        <v>104</v>
      </c>
      <c r="W40" s="3">
        <v>104</v>
      </c>
      <c r="X40" s="1">
        <v>212</v>
      </c>
      <c r="Y40" s="3">
        <v>212</v>
      </c>
      <c r="Z40" s="1">
        <v>170</v>
      </c>
      <c r="AA40" s="3">
        <v>174</v>
      </c>
      <c r="AB40" s="4">
        <v>320</v>
      </c>
      <c r="AC40" s="5">
        <v>324</v>
      </c>
      <c r="AE40">
        <v>51</v>
      </c>
      <c r="AF40">
        <v>120</v>
      </c>
      <c r="AG40" t="s">
        <v>30</v>
      </c>
      <c r="AH40">
        <v>4</v>
      </c>
      <c r="AK40">
        <v>51</v>
      </c>
      <c r="AL40" t="s">
        <v>39</v>
      </c>
      <c r="AM40" s="8">
        <v>38.588161999359698</v>
      </c>
      <c r="AN40" s="8">
        <v>-121.462218035012</v>
      </c>
      <c r="AO40" t="s">
        <v>151</v>
      </c>
    </row>
    <row r="41" spans="1:41" x14ac:dyDescent="0.25">
      <c r="A41" s="1" t="s">
        <v>96</v>
      </c>
      <c r="B41" s="2">
        <v>125</v>
      </c>
      <c r="C41">
        <v>52</v>
      </c>
      <c r="D41" s="1">
        <v>176</v>
      </c>
      <c r="E41" s="3">
        <v>176</v>
      </c>
      <c r="F41" s="4">
        <v>150</v>
      </c>
      <c r="G41" s="5">
        <v>152</v>
      </c>
      <c r="H41" s="1">
        <v>170</v>
      </c>
      <c r="I41" s="3">
        <v>170</v>
      </c>
      <c r="J41" s="1">
        <v>76</v>
      </c>
      <c r="K41" s="3">
        <v>82</v>
      </c>
      <c r="L41" s="1">
        <v>144</v>
      </c>
      <c r="M41" s="3">
        <v>158</v>
      </c>
      <c r="N41" s="1">
        <v>200</v>
      </c>
      <c r="O41" s="3">
        <v>204</v>
      </c>
      <c r="P41" s="1">
        <v>140</v>
      </c>
      <c r="Q41" s="3">
        <v>142</v>
      </c>
      <c r="R41" s="1">
        <v>124</v>
      </c>
      <c r="S41" s="3">
        <v>132</v>
      </c>
      <c r="T41" s="1">
        <v>96</v>
      </c>
      <c r="U41" s="3">
        <v>104</v>
      </c>
      <c r="V41" s="1">
        <v>104</v>
      </c>
      <c r="W41" s="3">
        <v>106</v>
      </c>
      <c r="X41" s="1">
        <v>208</v>
      </c>
      <c r="Y41" s="3">
        <v>212</v>
      </c>
      <c r="Z41" s="1">
        <v>174</v>
      </c>
      <c r="AA41" s="3">
        <v>174</v>
      </c>
      <c r="AB41" s="4">
        <v>-99</v>
      </c>
      <c r="AC41" s="5">
        <v>-99</v>
      </c>
      <c r="AE41">
        <v>53</v>
      </c>
      <c r="AF41">
        <v>125</v>
      </c>
      <c r="AG41" t="s">
        <v>32</v>
      </c>
      <c r="AH41">
        <v>4</v>
      </c>
      <c r="AK41">
        <v>53</v>
      </c>
      <c r="AL41" t="s">
        <v>39</v>
      </c>
      <c r="AM41" s="8">
        <v>38.689967002719598</v>
      </c>
      <c r="AN41" s="8">
        <v>-121.485251002013</v>
      </c>
      <c r="AO41" t="s">
        <v>151</v>
      </c>
    </row>
    <row r="42" spans="1:41" x14ac:dyDescent="0.25">
      <c r="A42" s="1" t="s">
        <v>97</v>
      </c>
      <c r="B42" s="2">
        <v>128</v>
      </c>
      <c r="C42">
        <v>53</v>
      </c>
      <c r="D42" s="1">
        <v>172</v>
      </c>
      <c r="E42" s="3">
        <v>172</v>
      </c>
      <c r="F42" s="4">
        <v>154</v>
      </c>
      <c r="G42" s="5">
        <v>154</v>
      </c>
      <c r="H42" s="1">
        <v>170</v>
      </c>
      <c r="I42" s="3">
        <v>170</v>
      </c>
      <c r="J42" s="1">
        <v>74</v>
      </c>
      <c r="K42" s="3">
        <v>86</v>
      </c>
      <c r="L42" s="1">
        <v>144</v>
      </c>
      <c r="M42" s="3">
        <v>146</v>
      </c>
      <c r="N42" s="1">
        <v>200</v>
      </c>
      <c r="O42" s="3">
        <v>204</v>
      </c>
      <c r="P42" s="1">
        <v>142</v>
      </c>
      <c r="Q42" s="3">
        <v>146</v>
      </c>
      <c r="R42" s="1">
        <v>132</v>
      </c>
      <c r="S42" s="3">
        <v>148</v>
      </c>
      <c r="T42" s="1">
        <v>100</v>
      </c>
      <c r="U42" s="3">
        <v>102</v>
      </c>
      <c r="V42" s="1">
        <v>106</v>
      </c>
      <c r="W42" s="3">
        <v>108</v>
      </c>
      <c r="X42" s="1">
        <v>212</v>
      </c>
      <c r="Y42" s="3">
        <v>216</v>
      </c>
      <c r="Z42" s="1">
        <v>182</v>
      </c>
      <c r="AA42" s="3">
        <v>184</v>
      </c>
      <c r="AB42" s="4">
        <v>310</v>
      </c>
      <c r="AC42" s="5">
        <v>316</v>
      </c>
      <c r="AE42">
        <v>54</v>
      </c>
      <c r="AF42">
        <v>128</v>
      </c>
      <c r="AG42" t="s">
        <v>33</v>
      </c>
      <c r="AH42">
        <v>4</v>
      </c>
      <c r="AK42">
        <v>54</v>
      </c>
      <c r="AL42" t="s">
        <v>39</v>
      </c>
      <c r="AM42" s="8">
        <v>38.981669973582001</v>
      </c>
      <c r="AN42" s="8">
        <v>-121.04681996628599</v>
      </c>
      <c r="AO42" t="s">
        <v>151</v>
      </c>
    </row>
    <row r="43" spans="1:41" x14ac:dyDescent="0.25">
      <c r="A43" s="1" t="s">
        <v>98</v>
      </c>
      <c r="B43" s="2">
        <v>130</v>
      </c>
      <c r="C43">
        <v>54</v>
      </c>
      <c r="D43" s="1">
        <v>176</v>
      </c>
      <c r="E43" s="3">
        <v>180</v>
      </c>
      <c r="F43" s="4">
        <v>156</v>
      </c>
      <c r="G43" s="5">
        <v>156</v>
      </c>
      <c r="H43" s="1">
        <v>170</v>
      </c>
      <c r="I43" s="3">
        <v>170</v>
      </c>
      <c r="J43" s="1">
        <v>76</v>
      </c>
      <c r="K43" s="3">
        <v>82</v>
      </c>
      <c r="L43" s="1">
        <v>144</v>
      </c>
      <c r="M43" s="3">
        <v>144</v>
      </c>
      <c r="N43" s="1">
        <v>204</v>
      </c>
      <c r="O43" s="3">
        <v>204</v>
      </c>
      <c r="P43" s="1">
        <v>146</v>
      </c>
      <c r="Q43" s="3">
        <v>146</v>
      </c>
      <c r="R43" s="1">
        <v>130</v>
      </c>
      <c r="S43" s="3">
        <v>148</v>
      </c>
      <c r="T43" s="1">
        <v>-99</v>
      </c>
      <c r="U43" s="3">
        <v>-99</v>
      </c>
      <c r="V43" s="1">
        <v>104</v>
      </c>
      <c r="W43" s="3">
        <v>106</v>
      </c>
      <c r="X43" s="1">
        <v>210</v>
      </c>
      <c r="Y43" s="3">
        <v>210</v>
      </c>
      <c r="Z43" s="1">
        <v>172</v>
      </c>
      <c r="AA43" s="3">
        <v>174</v>
      </c>
      <c r="AB43" s="4">
        <v>320</v>
      </c>
      <c r="AC43" s="5">
        <v>320</v>
      </c>
      <c r="AE43">
        <v>55</v>
      </c>
      <c r="AF43">
        <v>130</v>
      </c>
      <c r="AG43" t="s">
        <v>33</v>
      </c>
      <c r="AH43">
        <v>4</v>
      </c>
      <c r="AK43">
        <v>55</v>
      </c>
      <c r="AL43" t="s">
        <v>166</v>
      </c>
      <c r="AM43" s="8">
        <v>38.8479910232126</v>
      </c>
      <c r="AN43" s="8">
        <v>-121.209356971085</v>
      </c>
      <c r="AO43" t="s">
        <v>151</v>
      </c>
    </row>
    <row r="44" spans="1:41" x14ac:dyDescent="0.25">
      <c r="A44" s="1" t="s">
        <v>99</v>
      </c>
      <c r="B44" s="2">
        <v>134</v>
      </c>
      <c r="C44">
        <v>55</v>
      </c>
      <c r="D44" s="1">
        <v>168</v>
      </c>
      <c r="E44" s="3">
        <v>168</v>
      </c>
      <c r="F44" s="4">
        <v>168</v>
      </c>
      <c r="G44" s="5">
        <v>170</v>
      </c>
      <c r="H44" s="1">
        <v>172</v>
      </c>
      <c r="I44" s="3">
        <v>172</v>
      </c>
      <c r="J44" s="1">
        <v>78</v>
      </c>
      <c r="K44" s="3">
        <v>82</v>
      </c>
      <c r="L44" s="1">
        <v>148</v>
      </c>
      <c r="M44" s="3">
        <v>148</v>
      </c>
      <c r="N44" s="1">
        <v>198</v>
      </c>
      <c r="O44" s="3">
        <v>222</v>
      </c>
      <c r="P44" s="1">
        <v>132</v>
      </c>
      <c r="Q44" s="3">
        <v>146</v>
      </c>
      <c r="R44" s="1">
        <v>134</v>
      </c>
      <c r="S44" s="3">
        <v>136</v>
      </c>
      <c r="T44" s="1">
        <v>94</v>
      </c>
      <c r="U44" s="3">
        <v>96</v>
      </c>
      <c r="V44" s="1">
        <v>102</v>
      </c>
      <c r="W44" s="3">
        <v>106</v>
      </c>
      <c r="X44" s="1">
        <v>214</v>
      </c>
      <c r="Y44" s="3">
        <v>214</v>
      </c>
      <c r="Z44" s="1">
        <v>184</v>
      </c>
      <c r="AA44" s="3">
        <v>184</v>
      </c>
      <c r="AB44" s="4">
        <v>-99</v>
      </c>
      <c r="AC44" s="5">
        <v>-99</v>
      </c>
      <c r="AE44">
        <v>56</v>
      </c>
      <c r="AF44">
        <v>134</v>
      </c>
      <c r="AG44" t="s">
        <v>32</v>
      </c>
      <c r="AH44">
        <v>4</v>
      </c>
      <c r="AK44">
        <v>56</v>
      </c>
      <c r="AL44" t="s">
        <v>39</v>
      </c>
      <c r="AM44" s="8">
        <v>38.694802019745097</v>
      </c>
      <c r="AN44" s="8">
        <v>-121.485421992838</v>
      </c>
      <c r="AO44" t="s">
        <v>151</v>
      </c>
    </row>
    <row r="45" spans="1:41" x14ac:dyDescent="0.25">
      <c r="A45" s="1" t="s">
        <v>100</v>
      </c>
      <c r="B45" s="2">
        <v>135</v>
      </c>
      <c r="C45">
        <v>56</v>
      </c>
      <c r="D45" s="1">
        <v>164</v>
      </c>
      <c r="E45" s="3">
        <v>172</v>
      </c>
      <c r="F45" s="4">
        <v>158</v>
      </c>
      <c r="G45" s="5">
        <v>158</v>
      </c>
      <c r="H45" s="1">
        <v>172</v>
      </c>
      <c r="I45" s="3">
        <v>172</v>
      </c>
      <c r="J45" s="1">
        <v>86</v>
      </c>
      <c r="K45" s="3">
        <v>86</v>
      </c>
      <c r="L45" s="1">
        <v>138</v>
      </c>
      <c r="M45" s="3">
        <v>138</v>
      </c>
      <c r="N45" s="1">
        <v>-99</v>
      </c>
      <c r="O45" s="3">
        <v>-99</v>
      </c>
      <c r="P45" s="1">
        <v>136</v>
      </c>
      <c r="Q45" s="3">
        <v>136</v>
      </c>
      <c r="R45" s="1">
        <v>134</v>
      </c>
      <c r="S45" s="3">
        <v>150</v>
      </c>
      <c r="T45" s="1">
        <v>94</v>
      </c>
      <c r="U45" s="3">
        <v>102</v>
      </c>
      <c r="V45" s="1">
        <v>106</v>
      </c>
      <c r="W45" s="3">
        <v>106</v>
      </c>
      <c r="X45" s="1">
        <v>212</v>
      </c>
      <c r="Y45" s="3">
        <v>220</v>
      </c>
      <c r="Z45" s="1">
        <v>178</v>
      </c>
      <c r="AA45" s="3">
        <v>178</v>
      </c>
      <c r="AB45" s="4">
        <v>-99</v>
      </c>
      <c r="AC45" s="5">
        <v>-99</v>
      </c>
      <c r="AE45">
        <v>57</v>
      </c>
      <c r="AF45">
        <v>135</v>
      </c>
      <c r="AG45" t="s">
        <v>32</v>
      </c>
      <c r="AH45">
        <v>4</v>
      </c>
      <c r="AK45">
        <v>57</v>
      </c>
      <c r="AL45" t="s">
        <v>39</v>
      </c>
      <c r="AM45" s="8">
        <v>38.588897008448797</v>
      </c>
      <c r="AN45" s="8">
        <v>-121.45990102551799</v>
      </c>
      <c r="AO45" t="s">
        <v>151</v>
      </c>
    </row>
    <row r="46" spans="1:41" x14ac:dyDescent="0.25">
      <c r="A46" s="1" t="s">
        <v>101</v>
      </c>
      <c r="B46" s="2">
        <v>146</v>
      </c>
      <c r="C46">
        <v>57</v>
      </c>
      <c r="D46" s="1">
        <v>176</v>
      </c>
      <c r="E46" s="3">
        <v>180</v>
      </c>
      <c r="F46" s="4">
        <v>158</v>
      </c>
      <c r="G46" s="5">
        <v>162</v>
      </c>
      <c r="H46" s="1">
        <v>170</v>
      </c>
      <c r="I46" s="3">
        <v>172</v>
      </c>
      <c r="J46" s="1">
        <v>74</v>
      </c>
      <c r="K46" s="3">
        <v>84</v>
      </c>
      <c r="L46" s="1">
        <v>142</v>
      </c>
      <c r="M46" s="3">
        <v>144</v>
      </c>
      <c r="N46" s="1">
        <v>200</v>
      </c>
      <c r="O46" s="3">
        <v>200</v>
      </c>
      <c r="P46" s="1">
        <v>142</v>
      </c>
      <c r="Q46" s="3">
        <v>146</v>
      </c>
      <c r="R46" s="1">
        <v>124</v>
      </c>
      <c r="S46" s="3">
        <v>134</v>
      </c>
      <c r="T46" s="1">
        <v>98</v>
      </c>
      <c r="U46" s="3">
        <v>102</v>
      </c>
      <c r="V46" s="1">
        <v>106</v>
      </c>
      <c r="W46" s="3">
        <v>108</v>
      </c>
      <c r="X46" s="1">
        <v>208</v>
      </c>
      <c r="Y46" s="3">
        <v>212</v>
      </c>
      <c r="Z46" s="1">
        <v>172</v>
      </c>
      <c r="AA46" s="3">
        <v>174</v>
      </c>
      <c r="AB46" s="4">
        <v>318</v>
      </c>
      <c r="AC46" s="5">
        <v>324</v>
      </c>
      <c r="AE46">
        <v>58</v>
      </c>
      <c r="AF46">
        <v>146</v>
      </c>
      <c r="AG46" t="s">
        <v>34</v>
      </c>
      <c r="AH46">
        <v>4</v>
      </c>
      <c r="AK46">
        <v>58</v>
      </c>
      <c r="AL46" t="s">
        <v>39</v>
      </c>
      <c r="AM46" s="8">
        <v>38.981707021593998</v>
      </c>
      <c r="AN46" s="8">
        <v>-121.046858020126</v>
      </c>
      <c r="AO46" t="s">
        <v>152</v>
      </c>
    </row>
    <row r="47" spans="1:41" x14ac:dyDescent="0.25">
      <c r="A47" s="1" t="s">
        <v>44</v>
      </c>
      <c r="B47" s="2">
        <v>2</v>
      </c>
      <c r="C47">
        <v>1</v>
      </c>
      <c r="D47" s="1">
        <v>152</v>
      </c>
      <c r="E47" s="3">
        <v>152</v>
      </c>
      <c r="F47" s="4">
        <v>-99</v>
      </c>
      <c r="G47" s="5">
        <v>-99</v>
      </c>
      <c r="H47" s="1">
        <v>170</v>
      </c>
      <c r="I47" s="3">
        <v>176</v>
      </c>
      <c r="J47" s="1">
        <v>74</v>
      </c>
      <c r="K47" s="3">
        <v>76</v>
      </c>
      <c r="L47" s="1">
        <v>146</v>
      </c>
      <c r="M47" s="3">
        <v>158</v>
      </c>
      <c r="N47" s="1">
        <v>198</v>
      </c>
      <c r="O47" s="3">
        <v>202</v>
      </c>
      <c r="P47" s="1">
        <v>142</v>
      </c>
      <c r="Q47" s="3">
        <v>142</v>
      </c>
      <c r="R47" s="1">
        <v>132</v>
      </c>
      <c r="S47" s="3">
        <v>140</v>
      </c>
      <c r="T47" s="1">
        <v>96</v>
      </c>
      <c r="U47" s="3">
        <v>100</v>
      </c>
      <c r="V47" s="1">
        <v>104</v>
      </c>
      <c r="W47" s="3">
        <v>108</v>
      </c>
      <c r="X47" s="1">
        <v>212</v>
      </c>
      <c r="Y47" s="3">
        <v>212</v>
      </c>
      <c r="Z47" s="1">
        <v>170</v>
      </c>
      <c r="AA47" s="3">
        <v>172</v>
      </c>
      <c r="AB47" s="4">
        <v>-99</v>
      </c>
      <c r="AC47" s="5">
        <v>-99</v>
      </c>
      <c r="AE47">
        <v>1</v>
      </c>
      <c r="AF47">
        <v>2</v>
      </c>
      <c r="AG47" t="s">
        <v>18</v>
      </c>
      <c r="AH47">
        <v>5</v>
      </c>
      <c r="AK47">
        <v>1</v>
      </c>
      <c r="AL47" t="s">
        <v>166</v>
      </c>
      <c r="AM47" s="10">
        <v>38.735287031158798</v>
      </c>
      <c r="AN47" s="10">
        <v>-121.08997796662101</v>
      </c>
      <c r="AO47" t="s">
        <v>151</v>
      </c>
    </row>
    <row r="48" spans="1:41" x14ac:dyDescent="0.25">
      <c r="A48" s="1" t="s">
        <v>45</v>
      </c>
      <c r="B48" s="2">
        <v>3</v>
      </c>
      <c r="C48">
        <v>2</v>
      </c>
      <c r="D48" s="1">
        <v>164</v>
      </c>
      <c r="E48" s="3">
        <v>172</v>
      </c>
      <c r="F48" s="4">
        <v>156</v>
      </c>
      <c r="G48" s="5">
        <v>158</v>
      </c>
      <c r="H48" s="1">
        <v>170</v>
      </c>
      <c r="I48" s="3">
        <v>176</v>
      </c>
      <c r="J48" s="1">
        <v>74</v>
      </c>
      <c r="K48" s="3">
        <v>88</v>
      </c>
      <c r="L48" s="1">
        <v>144</v>
      </c>
      <c r="M48" s="3">
        <v>158</v>
      </c>
      <c r="N48" s="1">
        <v>202</v>
      </c>
      <c r="O48" s="3">
        <v>206</v>
      </c>
      <c r="P48" s="1">
        <v>144</v>
      </c>
      <c r="Q48" s="3">
        <v>146</v>
      </c>
      <c r="R48" s="1">
        <v>132</v>
      </c>
      <c r="S48" s="3">
        <v>140</v>
      </c>
      <c r="T48" s="1">
        <v>96</v>
      </c>
      <c r="U48" s="3">
        <v>100</v>
      </c>
      <c r="V48" s="1">
        <v>104</v>
      </c>
      <c r="W48" s="3">
        <v>108</v>
      </c>
      <c r="X48" s="1">
        <v>212</v>
      </c>
      <c r="Y48" s="3">
        <v>212</v>
      </c>
      <c r="Z48" s="1">
        <v>172</v>
      </c>
      <c r="AA48" s="3">
        <v>178</v>
      </c>
      <c r="AB48" s="4">
        <v>324</v>
      </c>
      <c r="AC48" s="5">
        <v>324</v>
      </c>
      <c r="AE48">
        <v>2</v>
      </c>
      <c r="AF48">
        <v>3</v>
      </c>
      <c r="AG48" t="s">
        <v>18</v>
      </c>
      <c r="AH48">
        <v>5</v>
      </c>
      <c r="AK48">
        <v>2</v>
      </c>
      <c r="AL48" t="s">
        <v>41</v>
      </c>
      <c r="AM48" s="10">
        <v>38.733663959428597</v>
      </c>
      <c r="AN48" s="10">
        <v>-121.068587014451</v>
      </c>
      <c r="AO48" t="s">
        <v>151</v>
      </c>
    </row>
    <row r="49" spans="1:41" x14ac:dyDescent="0.25">
      <c r="A49" s="1" t="s">
        <v>46</v>
      </c>
      <c r="B49" s="2">
        <v>5</v>
      </c>
      <c r="C49">
        <v>3</v>
      </c>
      <c r="D49" s="1">
        <v>172</v>
      </c>
      <c r="E49" s="3">
        <v>170</v>
      </c>
      <c r="F49" s="4">
        <v>-99</v>
      </c>
      <c r="G49" s="5">
        <v>-99</v>
      </c>
      <c r="H49" s="1">
        <v>172</v>
      </c>
      <c r="I49" s="3">
        <v>176</v>
      </c>
      <c r="J49" s="1">
        <v>74</v>
      </c>
      <c r="K49" s="3">
        <v>76</v>
      </c>
      <c r="L49" s="1">
        <v>146</v>
      </c>
      <c r="M49" s="3">
        <v>158</v>
      </c>
      <c r="N49" s="1">
        <v>198</v>
      </c>
      <c r="O49" s="3">
        <v>202</v>
      </c>
      <c r="P49" s="1">
        <v>142</v>
      </c>
      <c r="Q49" s="3">
        <v>142</v>
      </c>
      <c r="R49" s="1">
        <v>132</v>
      </c>
      <c r="S49" s="3">
        <v>140</v>
      </c>
      <c r="T49" s="1">
        <v>96</v>
      </c>
      <c r="U49" s="3">
        <v>100</v>
      </c>
      <c r="V49" s="1">
        <v>104</v>
      </c>
      <c r="W49" s="3">
        <v>108</v>
      </c>
      <c r="X49" s="1">
        <v>-99</v>
      </c>
      <c r="Y49" s="3">
        <v>-99</v>
      </c>
      <c r="Z49" s="1">
        <v>170</v>
      </c>
      <c r="AA49" s="3">
        <v>172</v>
      </c>
      <c r="AB49" s="4">
        <v>-99</v>
      </c>
      <c r="AC49" s="5">
        <v>-99</v>
      </c>
      <c r="AE49">
        <v>3</v>
      </c>
      <c r="AF49">
        <v>5</v>
      </c>
      <c r="AG49" t="s">
        <v>18</v>
      </c>
      <c r="AH49">
        <v>5</v>
      </c>
      <c r="AK49">
        <v>3</v>
      </c>
      <c r="AL49" t="s">
        <v>41</v>
      </c>
      <c r="AM49" s="10">
        <v>38.739169025793601</v>
      </c>
      <c r="AN49" s="10">
        <v>-121.06850001029601</v>
      </c>
      <c r="AO49" t="s">
        <v>151</v>
      </c>
    </row>
    <row r="50" spans="1:41" x14ac:dyDescent="0.25">
      <c r="A50" s="1" t="s">
        <v>47</v>
      </c>
      <c r="B50" s="2">
        <v>6</v>
      </c>
      <c r="C50">
        <v>4</v>
      </c>
      <c r="D50" s="1">
        <v>178</v>
      </c>
      <c r="E50" s="3">
        <v>178</v>
      </c>
      <c r="F50" s="4">
        <v>156</v>
      </c>
      <c r="G50" s="5">
        <v>158</v>
      </c>
      <c r="H50" s="1">
        <v>176</v>
      </c>
      <c r="I50" s="3">
        <v>176</v>
      </c>
      <c r="J50" s="1">
        <v>74</v>
      </c>
      <c r="K50" s="3">
        <v>88</v>
      </c>
      <c r="L50" s="1">
        <v>144</v>
      </c>
      <c r="M50" s="3">
        <v>158</v>
      </c>
      <c r="N50" s="1">
        <v>198</v>
      </c>
      <c r="O50" s="3">
        <v>206</v>
      </c>
      <c r="P50" s="1">
        <v>142</v>
      </c>
      <c r="Q50" s="3">
        <v>146</v>
      </c>
      <c r="R50" s="1">
        <v>132</v>
      </c>
      <c r="S50" s="3">
        <v>140</v>
      </c>
      <c r="T50" s="1">
        <v>96</v>
      </c>
      <c r="U50" s="3">
        <v>100</v>
      </c>
      <c r="V50" s="1">
        <v>104</v>
      </c>
      <c r="W50" s="3">
        <v>108</v>
      </c>
      <c r="X50" s="1">
        <v>212</v>
      </c>
      <c r="Y50" s="3">
        <v>212</v>
      </c>
      <c r="Z50" s="1">
        <v>172</v>
      </c>
      <c r="AA50" s="3">
        <v>178</v>
      </c>
      <c r="AB50" s="4">
        <v>308</v>
      </c>
      <c r="AC50" s="5">
        <v>324</v>
      </c>
      <c r="AE50">
        <v>4</v>
      </c>
      <c r="AF50">
        <v>6</v>
      </c>
      <c r="AG50" t="s">
        <v>18</v>
      </c>
      <c r="AH50">
        <v>5</v>
      </c>
      <c r="AK50">
        <v>4</v>
      </c>
      <c r="AL50" t="s">
        <v>41</v>
      </c>
      <c r="AM50" s="10">
        <v>38.7500860355794</v>
      </c>
      <c r="AN50" s="10">
        <v>-121.072835968807</v>
      </c>
      <c r="AO50" t="s">
        <v>151</v>
      </c>
    </row>
    <row r="51" spans="1:41" x14ac:dyDescent="0.25">
      <c r="A51" s="1" t="s">
        <v>48</v>
      </c>
      <c r="B51" s="2">
        <v>8</v>
      </c>
      <c r="C51">
        <v>5</v>
      </c>
      <c r="D51" s="1">
        <v>168</v>
      </c>
      <c r="E51" s="3">
        <v>174</v>
      </c>
      <c r="F51" s="4">
        <v>156</v>
      </c>
      <c r="G51" s="5">
        <v>156</v>
      </c>
      <c r="H51" s="1">
        <v>176</v>
      </c>
      <c r="I51" s="3">
        <v>176</v>
      </c>
      <c r="J51" s="1">
        <v>74</v>
      </c>
      <c r="K51" s="3">
        <v>74</v>
      </c>
      <c r="L51" s="1">
        <v>146</v>
      </c>
      <c r="M51" s="3">
        <v>152</v>
      </c>
      <c r="N51" s="1">
        <v>202</v>
      </c>
      <c r="O51" s="3">
        <v>206</v>
      </c>
      <c r="P51" s="1">
        <v>136</v>
      </c>
      <c r="Q51" s="3">
        <v>146</v>
      </c>
      <c r="R51" s="1">
        <v>132</v>
      </c>
      <c r="S51" s="3">
        <v>142</v>
      </c>
      <c r="T51" s="1">
        <v>96</v>
      </c>
      <c r="U51" s="3">
        <v>102</v>
      </c>
      <c r="V51" s="1">
        <v>106</v>
      </c>
      <c r="W51" s="3">
        <v>108</v>
      </c>
      <c r="X51" s="1">
        <v>212</v>
      </c>
      <c r="Y51" s="3">
        <v>214</v>
      </c>
      <c r="Z51" s="1">
        <v>172</v>
      </c>
      <c r="AA51" s="3">
        <v>180</v>
      </c>
      <c r="AB51" s="4">
        <v>314</v>
      </c>
      <c r="AC51" s="5">
        <v>320</v>
      </c>
      <c r="AE51">
        <v>5</v>
      </c>
      <c r="AF51">
        <v>8</v>
      </c>
      <c r="AG51" t="s">
        <v>18</v>
      </c>
      <c r="AH51">
        <v>5</v>
      </c>
      <c r="AK51">
        <v>5</v>
      </c>
      <c r="AL51" t="s">
        <v>165</v>
      </c>
      <c r="AM51" s="10">
        <v>38.754478991031597</v>
      </c>
      <c r="AN51" s="10">
        <v>-121.060322038829</v>
      </c>
      <c r="AO51" t="s">
        <v>151</v>
      </c>
    </row>
    <row r="52" spans="1:41" x14ac:dyDescent="0.25">
      <c r="A52" s="1" t="s">
        <v>49</v>
      </c>
      <c r="B52" s="2">
        <v>9</v>
      </c>
      <c r="C52">
        <v>6</v>
      </c>
      <c r="D52" s="1">
        <v>168</v>
      </c>
      <c r="E52" s="3">
        <v>176</v>
      </c>
      <c r="F52" s="4">
        <v>-99</v>
      </c>
      <c r="G52" s="5">
        <v>-99</v>
      </c>
      <c r="H52" s="1">
        <v>170</v>
      </c>
      <c r="I52" s="3">
        <v>170</v>
      </c>
      <c r="J52" s="1">
        <v>74</v>
      </c>
      <c r="K52" s="3">
        <v>74</v>
      </c>
      <c r="L52" s="1">
        <v>144</v>
      </c>
      <c r="M52" s="3">
        <v>148</v>
      </c>
      <c r="N52" s="1">
        <v>204</v>
      </c>
      <c r="O52" s="3">
        <v>208</v>
      </c>
      <c r="P52" s="1">
        <v>136</v>
      </c>
      <c r="Q52" s="3">
        <v>142</v>
      </c>
      <c r="R52" s="1">
        <v>138</v>
      </c>
      <c r="S52" s="3">
        <v>140</v>
      </c>
      <c r="T52" s="1">
        <v>100</v>
      </c>
      <c r="U52" s="3">
        <v>104</v>
      </c>
      <c r="V52" s="1">
        <v>108</v>
      </c>
      <c r="W52" s="3">
        <v>108</v>
      </c>
      <c r="X52" s="1">
        <v>212</v>
      </c>
      <c r="Y52" s="3">
        <v>212</v>
      </c>
      <c r="Z52" s="1">
        <v>170</v>
      </c>
      <c r="AA52" s="3">
        <v>174</v>
      </c>
      <c r="AB52" s="4">
        <v>-99</v>
      </c>
      <c r="AC52" s="5">
        <v>-99</v>
      </c>
      <c r="AE52">
        <v>6</v>
      </c>
      <c r="AF52">
        <v>9</v>
      </c>
      <c r="AG52" t="s">
        <v>18</v>
      </c>
      <c r="AH52">
        <v>5</v>
      </c>
      <c r="AK52">
        <v>6</v>
      </c>
      <c r="AL52" t="s">
        <v>165</v>
      </c>
      <c r="AM52" s="10">
        <v>38.760038036852997</v>
      </c>
      <c r="AN52" s="10">
        <v>-121.05868002399799</v>
      </c>
      <c r="AO52" t="s">
        <v>151</v>
      </c>
    </row>
    <row r="53" spans="1:41" x14ac:dyDescent="0.25">
      <c r="A53" s="1" t="s">
        <v>50</v>
      </c>
      <c r="B53" s="2">
        <v>13</v>
      </c>
      <c r="C53">
        <v>7</v>
      </c>
      <c r="D53" s="1">
        <v>168</v>
      </c>
      <c r="E53" s="3">
        <v>178</v>
      </c>
      <c r="F53" s="4">
        <v>154</v>
      </c>
      <c r="G53" s="5">
        <v>156</v>
      </c>
      <c r="H53" s="1">
        <v>170</v>
      </c>
      <c r="I53" s="3">
        <v>178</v>
      </c>
      <c r="J53" s="1">
        <v>82</v>
      </c>
      <c r="K53" s="3">
        <v>86</v>
      </c>
      <c r="L53" s="1">
        <v>144</v>
      </c>
      <c r="M53" s="3">
        <v>148</v>
      </c>
      <c r="N53" s="1">
        <v>200</v>
      </c>
      <c r="O53" s="3">
        <v>204</v>
      </c>
      <c r="P53" s="1">
        <v>138</v>
      </c>
      <c r="Q53" s="3">
        <v>142</v>
      </c>
      <c r="R53" s="1">
        <v>124</v>
      </c>
      <c r="S53" s="3">
        <v>138</v>
      </c>
      <c r="T53" s="1">
        <v>86</v>
      </c>
      <c r="U53" s="3">
        <v>96</v>
      </c>
      <c r="V53" s="1">
        <v>106</v>
      </c>
      <c r="W53" s="3">
        <v>106</v>
      </c>
      <c r="X53" s="1">
        <v>210</v>
      </c>
      <c r="Y53" s="3">
        <v>214</v>
      </c>
      <c r="Z53" s="1">
        <v>170</v>
      </c>
      <c r="AA53" s="3">
        <v>170</v>
      </c>
      <c r="AB53" s="4">
        <v>318</v>
      </c>
      <c r="AC53" s="5">
        <v>322</v>
      </c>
      <c r="AE53">
        <v>7</v>
      </c>
      <c r="AF53">
        <v>13</v>
      </c>
      <c r="AG53" t="s">
        <v>19</v>
      </c>
      <c r="AH53">
        <v>5</v>
      </c>
      <c r="AK53">
        <v>7</v>
      </c>
      <c r="AL53" t="s">
        <v>165</v>
      </c>
      <c r="AM53" s="10">
        <v>38.812369024380999</v>
      </c>
      <c r="AN53" s="10">
        <v>-121.107649030163</v>
      </c>
      <c r="AO53" t="s">
        <v>151</v>
      </c>
    </row>
    <row r="54" spans="1:41" x14ac:dyDescent="0.25">
      <c r="A54" s="1" t="s">
        <v>51</v>
      </c>
      <c r="B54" s="2">
        <v>14</v>
      </c>
      <c r="C54">
        <v>8</v>
      </c>
      <c r="D54" s="1">
        <v>172</v>
      </c>
      <c r="E54" s="3">
        <v>178</v>
      </c>
      <c r="F54" s="4">
        <v>154</v>
      </c>
      <c r="G54" s="5">
        <v>158</v>
      </c>
      <c r="H54" s="1">
        <v>172</v>
      </c>
      <c r="I54" s="3">
        <v>180</v>
      </c>
      <c r="J54" s="1">
        <v>76</v>
      </c>
      <c r="K54" s="3">
        <v>76</v>
      </c>
      <c r="L54" s="1">
        <v>146</v>
      </c>
      <c r="M54" s="3">
        <v>180</v>
      </c>
      <c r="N54" s="1">
        <v>198</v>
      </c>
      <c r="O54" s="3">
        <v>200</v>
      </c>
      <c r="P54" s="1">
        <v>140</v>
      </c>
      <c r="Q54" s="3">
        <v>150</v>
      </c>
      <c r="R54" s="1">
        <v>130</v>
      </c>
      <c r="S54" s="3">
        <v>140</v>
      </c>
      <c r="T54" s="1">
        <v>86</v>
      </c>
      <c r="U54" s="3">
        <v>100</v>
      </c>
      <c r="V54" s="1">
        <v>104</v>
      </c>
      <c r="W54" s="3">
        <v>106</v>
      </c>
      <c r="X54" s="1">
        <v>208</v>
      </c>
      <c r="Y54" s="3">
        <v>212</v>
      </c>
      <c r="Z54" s="1">
        <v>174</v>
      </c>
      <c r="AA54" s="3">
        <v>178</v>
      </c>
      <c r="AB54" s="4">
        <v>324</v>
      </c>
      <c r="AC54" s="5">
        <v>328</v>
      </c>
      <c r="AE54">
        <v>8</v>
      </c>
      <c r="AF54">
        <v>14</v>
      </c>
      <c r="AG54" t="s">
        <v>19</v>
      </c>
      <c r="AH54">
        <v>5</v>
      </c>
      <c r="AK54">
        <v>8</v>
      </c>
      <c r="AL54" t="s">
        <v>167</v>
      </c>
      <c r="AM54" s="10">
        <v>38.812400959432097</v>
      </c>
      <c r="AN54" s="10">
        <v>-121.106987027451</v>
      </c>
      <c r="AO54" t="s">
        <v>151</v>
      </c>
    </row>
    <row r="55" spans="1:41" x14ac:dyDescent="0.25">
      <c r="A55" s="1" t="s">
        <v>52</v>
      </c>
      <c r="B55" s="2">
        <v>15</v>
      </c>
      <c r="C55">
        <v>9</v>
      </c>
      <c r="D55" s="1">
        <v>168</v>
      </c>
      <c r="E55" s="3">
        <v>168</v>
      </c>
      <c r="F55" s="4">
        <v>150</v>
      </c>
      <c r="G55" s="5">
        <v>156</v>
      </c>
      <c r="H55" s="1">
        <v>170</v>
      </c>
      <c r="I55" s="3">
        <v>172</v>
      </c>
      <c r="J55" s="1">
        <v>76</v>
      </c>
      <c r="K55" s="3">
        <v>82</v>
      </c>
      <c r="L55" s="1">
        <v>146</v>
      </c>
      <c r="M55" s="3">
        <v>148</v>
      </c>
      <c r="N55" s="1">
        <v>198</v>
      </c>
      <c r="O55" s="3">
        <v>200</v>
      </c>
      <c r="P55" s="1">
        <v>138</v>
      </c>
      <c r="Q55" s="3">
        <v>150</v>
      </c>
      <c r="R55" s="1">
        <v>124</v>
      </c>
      <c r="S55" s="3">
        <v>134</v>
      </c>
      <c r="T55" s="1">
        <v>96</v>
      </c>
      <c r="U55" s="3">
        <v>102</v>
      </c>
      <c r="V55" s="1">
        <v>104</v>
      </c>
      <c r="W55" s="3">
        <v>106</v>
      </c>
      <c r="X55" s="1">
        <v>208</v>
      </c>
      <c r="Y55" s="3">
        <v>214</v>
      </c>
      <c r="Z55" s="1">
        <v>170</v>
      </c>
      <c r="AA55" s="3">
        <v>180</v>
      </c>
      <c r="AB55" s="4">
        <v>218</v>
      </c>
      <c r="AC55" s="5">
        <v>324</v>
      </c>
      <c r="AE55">
        <v>9</v>
      </c>
      <c r="AF55">
        <v>15</v>
      </c>
      <c r="AG55" t="s">
        <v>19</v>
      </c>
      <c r="AH55">
        <v>5</v>
      </c>
      <c r="AK55">
        <v>9</v>
      </c>
      <c r="AL55" t="s">
        <v>167</v>
      </c>
      <c r="AM55" s="10">
        <v>38.811662010848501</v>
      </c>
      <c r="AN55" s="10">
        <v>-121.107597984373</v>
      </c>
      <c r="AO55" t="s">
        <v>151</v>
      </c>
    </row>
    <row r="56" spans="1:41" x14ac:dyDescent="0.25">
      <c r="A56" s="1" t="s">
        <v>53</v>
      </c>
      <c r="B56" s="2">
        <v>17</v>
      </c>
      <c r="C56">
        <v>10</v>
      </c>
      <c r="D56" s="1">
        <v>168</v>
      </c>
      <c r="E56" s="3">
        <v>176</v>
      </c>
      <c r="F56" s="4">
        <v>156</v>
      </c>
      <c r="G56" s="5">
        <v>158</v>
      </c>
      <c r="H56" s="1">
        <v>170</v>
      </c>
      <c r="I56" s="3">
        <v>174</v>
      </c>
      <c r="J56" s="1">
        <v>82</v>
      </c>
      <c r="K56" s="3">
        <v>98</v>
      </c>
      <c r="L56" s="1">
        <v>144</v>
      </c>
      <c r="M56" s="3">
        <v>146</v>
      </c>
      <c r="N56" s="1">
        <v>202</v>
      </c>
      <c r="O56" s="3">
        <v>204</v>
      </c>
      <c r="P56" s="1">
        <v>142</v>
      </c>
      <c r="Q56" s="3">
        <v>150</v>
      </c>
      <c r="R56" s="1">
        <v>134</v>
      </c>
      <c r="S56" s="3">
        <v>138</v>
      </c>
      <c r="T56" s="1">
        <v>86</v>
      </c>
      <c r="U56" s="3">
        <v>86</v>
      </c>
      <c r="V56" s="1">
        <v>104</v>
      </c>
      <c r="W56" s="3">
        <v>106</v>
      </c>
      <c r="X56" s="1">
        <v>208</v>
      </c>
      <c r="Y56" s="3">
        <v>210</v>
      </c>
      <c r="Z56" s="1">
        <v>178</v>
      </c>
      <c r="AA56" s="3">
        <v>178</v>
      </c>
      <c r="AB56" s="4">
        <v>324</v>
      </c>
      <c r="AC56" s="5">
        <v>328</v>
      </c>
      <c r="AE56">
        <v>10</v>
      </c>
      <c r="AF56">
        <v>17</v>
      </c>
      <c r="AG56" t="s">
        <v>19</v>
      </c>
      <c r="AH56">
        <v>5</v>
      </c>
      <c r="AK56">
        <v>10</v>
      </c>
      <c r="AL56" t="s">
        <v>167</v>
      </c>
      <c r="AM56" s="10">
        <v>38.811288010329001</v>
      </c>
      <c r="AN56" s="10">
        <v>-121.10759203322201</v>
      </c>
      <c r="AO56" t="s">
        <v>151</v>
      </c>
    </row>
    <row r="57" spans="1:41" x14ac:dyDescent="0.25">
      <c r="A57" s="1" t="s">
        <v>54</v>
      </c>
      <c r="B57" s="2">
        <v>18</v>
      </c>
      <c r="C57">
        <v>11</v>
      </c>
      <c r="D57" s="1">
        <v>152</v>
      </c>
      <c r="E57" s="3">
        <v>176</v>
      </c>
      <c r="F57" s="4">
        <v>156</v>
      </c>
      <c r="G57" s="5">
        <v>156</v>
      </c>
      <c r="H57" s="1">
        <v>178</v>
      </c>
      <c r="I57" s="3">
        <v>178</v>
      </c>
      <c r="J57" s="1">
        <v>82</v>
      </c>
      <c r="K57" s="3">
        <v>86</v>
      </c>
      <c r="L57" s="1">
        <v>144</v>
      </c>
      <c r="M57" s="3">
        <v>148</v>
      </c>
      <c r="N57" s="1">
        <v>200</v>
      </c>
      <c r="O57" s="3">
        <v>200</v>
      </c>
      <c r="P57" s="1">
        <v>140</v>
      </c>
      <c r="Q57" s="3">
        <v>150</v>
      </c>
      <c r="R57" s="1">
        <v>124</v>
      </c>
      <c r="S57" s="3">
        <v>138</v>
      </c>
      <c r="T57" s="1">
        <v>-99</v>
      </c>
      <c r="U57" s="3">
        <v>-99</v>
      </c>
      <c r="V57" s="1">
        <v>104</v>
      </c>
      <c r="W57" s="3">
        <v>106</v>
      </c>
      <c r="X57" s="1">
        <v>210</v>
      </c>
      <c r="Y57" s="3">
        <v>210</v>
      </c>
      <c r="Z57" s="1">
        <v>-99</v>
      </c>
      <c r="AA57" s="3">
        <v>-99</v>
      </c>
      <c r="AB57" s="4">
        <v>-99</v>
      </c>
      <c r="AC57" s="5">
        <v>-99</v>
      </c>
      <c r="AE57">
        <v>11</v>
      </c>
      <c r="AF57">
        <v>18</v>
      </c>
      <c r="AG57" t="s">
        <v>19</v>
      </c>
      <c r="AH57">
        <v>5</v>
      </c>
      <c r="AK57">
        <v>11</v>
      </c>
      <c r="AL57" t="s">
        <v>167</v>
      </c>
      <c r="AM57" s="10">
        <v>38.806138001382301</v>
      </c>
      <c r="AN57" s="10">
        <v>-121.103739039972</v>
      </c>
      <c r="AO57" t="s">
        <v>151</v>
      </c>
    </row>
    <row r="58" spans="1:41" x14ac:dyDescent="0.25">
      <c r="A58" s="1" t="s">
        <v>55</v>
      </c>
      <c r="B58" s="2">
        <v>19</v>
      </c>
      <c r="C58">
        <v>12</v>
      </c>
      <c r="D58" s="1">
        <v>168</v>
      </c>
      <c r="E58" s="3">
        <v>176</v>
      </c>
      <c r="F58" s="4">
        <v>156</v>
      </c>
      <c r="G58" s="5">
        <v>158</v>
      </c>
      <c r="H58" s="1">
        <v>172</v>
      </c>
      <c r="I58" s="3">
        <v>172</v>
      </c>
      <c r="J58" s="1">
        <v>76</v>
      </c>
      <c r="K58" s="3">
        <v>98</v>
      </c>
      <c r="L58" s="1">
        <v>146</v>
      </c>
      <c r="M58" s="3">
        <v>152</v>
      </c>
      <c r="N58" s="1">
        <v>198</v>
      </c>
      <c r="O58" s="3">
        <v>222</v>
      </c>
      <c r="P58" s="1">
        <v>140</v>
      </c>
      <c r="Q58" s="3">
        <v>150</v>
      </c>
      <c r="R58" s="1">
        <v>130</v>
      </c>
      <c r="S58" s="3">
        <v>134</v>
      </c>
      <c r="T58" s="1">
        <v>86</v>
      </c>
      <c r="U58" s="3">
        <v>102</v>
      </c>
      <c r="V58" s="1">
        <v>104</v>
      </c>
      <c r="W58" s="3">
        <v>104</v>
      </c>
      <c r="X58" s="1">
        <v>208</v>
      </c>
      <c r="Y58" s="3">
        <v>212</v>
      </c>
      <c r="Z58" s="1">
        <v>178</v>
      </c>
      <c r="AA58" s="3">
        <v>180</v>
      </c>
      <c r="AB58" s="4">
        <v>324</v>
      </c>
      <c r="AC58" s="5">
        <v>328</v>
      </c>
      <c r="AE58">
        <v>12</v>
      </c>
      <c r="AF58">
        <v>19</v>
      </c>
      <c r="AG58" t="s">
        <v>19</v>
      </c>
      <c r="AH58">
        <v>5</v>
      </c>
      <c r="AK58">
        <v>12</v>
      </c>
      <c r="AL58" t="s">
        <v>167</v>
      </c>
      <c r="AM58" s="10">
        <v>38.792575998231698</v>
      </c>
      <c r="AN58" s="10">
        <v>-121.10892701893999</v>
      </c>
      <c r="AO58" t="s">
        <v>151</v>
      </c>
    </row>
    <row r="59" spans="1:41" x14ac:dyDescent="0.25">
      <c r="A59" s="1" t="s">
        <v>56</v>
      </c>
      <c r="B59" s="2">
        <v>20</v>
      </c>
      <c r="C59">
        <v>13</v>
      </c>
      <c r="D59" s="1">
        <v>168</v>
      </c>
      <c r="E59" s="3">
        <v>178</v>
      </c>
      <c r="F59" s="4">
        <v>156</v>
      </c>
      <c r="G59" s="5">
        <v>156</v>
      </c>
      <c r="H59" s="1">
        <v>170</v>
      </c>
      <c r="I59" s="3">
        <v>170</v>
      </c>
      <c r="J59" s="1">
        <v>82</v>
      </c>
      <c r="K59" s="3">
        <v>86</v>
      </c>
      <c r="L59" s="1">
        <v>144</v>
      </c>
      <c r="M59" s="3">
        <v>148</v>
      </c>
      <c r="N59" s="1">
        <v>200</v>
      </c>
      <c r="O59" s="3">
        <v>204</v>
      </c>
      <c r="P59" s="1">
        <v>138</v>
      </c>
      <c r="Q59" s="3">
        <v>142</v>
      </c>
      <c r="R59" s="1">
        <v>124</v>
      </c>
      <c r="S59" s="3">
        <v>138</v>
      </c>
      <c r="T59" s="1">
        <v>86</v>
      </c>
      <c r="U59" s="3">
        <v>96</v>
      </c>
      <c r="V59" s="1">
        <v>106</v>
      </c>
      <c r="W59" s="3">
        <v>106</v>
      </c>
      <c r="X59" s="1">
        <v>210</v>
      </c>
      <c r="Y59" s="3">
        <v>214</v>
      </c>
      <c r="Z59" s="1">
        <v>170</v>
      </c>
      <c r="AA59" s="3">
        <v>172</v>
      </c>
      <c r="AB59" s="4">
        <v>-99</v>
      </c>
      <c r="AC59" s="5">
        <v>-99</v>
      </c>
      <c r="AE59">
        <v>13</v>
      </c>
      <c r="AF59">
        <v>20</v>
      </c>
      <c r="AG59" t="s">
        <v>19</v>
      </c>
      <c r="AH59">
        <v>5</v>
      </c>
      <c r="AK59">
        <v>13</v>
      </c>
      <c r="AL59" t="s">
        <v>166</v>
      </c>
      <c r="AM59" s="10">
        <v>38.790618991479199</v>
      </c>
      <c r="AN59" s="10">
        <v>-121.108657037839</v>
      </c>
      <c r="AO59" t="s">
        <v>151</v>
      </c>
    </row>
    <row r="60" spans="1:41" x14ac:dyDescent="0.25">
      <c r="A60" s="1" t="s">
        <v>57</v>
      </c>
      <c r="B60" s="2">
        <v>21</v>
      </c>
      <c r="C60">
        <v>14</v>
      </c>
      <c r="D60" s="1">
        <v>174</v>
      </c>
      <c r="E60" s="3">
        <v>178</v>
      </c>
      <c r="F60" s="4">
        <v>156</v>
      </c>
      <c r="G60" s="5">
        <v>156</v>
      </c>
      <c r="H60" s="1">
        <v>172</v>
      </c>
      <c r="I60" s="3">
        <v>176</v>
      </c>
      <c r="J60" s="1">
        <v>76</v>
      </c>
      <c r="K60" s="3">
        <v>88</v>
      </c>
      <c r="L60" s="1">
        <v>146</v>
      </c>
      <c r="M60" s="3">
        <v>152</v>
      </c>
      <c r="N60" s="1">
        <v>200</v>
      </c>
      <c r="O60" s="3">
        <v>206</v>
      </c>
      <c r="P60" s="1">
        <v>140</v>
      </c>
      <c r="Q60" s="3">
        <v>150</v>
      </c>
      <c r="R60" s="1">
        <v>134</v>
      </c>
      <c r="S60" s="3">
        <v>148</v>
      </c>
      <c r="T60" s="1">
        <v>86</v>
      </c>
      <c r="U60" s="3">
        <v>102</v>
      </c>
      <c r="V60" s="1">
        <v>106</v>
      </c>
      <c r="W60" s="3">
        <v>106</v>
      </c>
      <c r="X60" s="1">
        <v>212</v>
      </c>
      <c r="Y60" s="3">
        <v>214</v>
      </c>
      <c r="Z60" s="1">
        <v>170</v>
      </c>
      <c r="AA60" s="3">
        <v>174</v>
      </c>
      <c r="AB60" s="4">
        <v>-99</v>
      </c>
      <c r="AC60" s="5">
        <v>-99</v>
      </c>
      <c r="AE60">
        <v>14</v>
      </c>
      <c r="AF60">
        <v>21</v>
      </c>
      <c r="AG60" t="s">
        <v>19</v>
      </c>
      <c r="AH60">
        <v>5</v>
      </c>
      <c r="AK60">
        <v>14</v>
      </c>
      <c r="AL60" t="s">
        <v>167</v>
      </c>
      <c r="AM60" s="10">
        <v>38.758568018674801</v>
      </c>
      <c r="AN60" s="10">
        <v>-121.150665041059</v>
      </c>
      <c r="AO60" t="s">
        <v>151</v>
      </c>
    </row>
    <row r="61" spans="1:41" x14ac:dyDescent="0.25">
      <c r="A61" s="1" t="s">
        <v>58</v>
      </c>
      <c r="B61" s="2">
        <v>22</v>
      </c>
      <c r="C61">
        <v>15</v>
      </c>
      <c r="D61" s="1">
        <v>168</v>
      </c>
      <c r="E61" s="3">
        <v>176</v>
      </c>
      <c r="F61" s="4">
        <v>156</v>
      </c>
      <c r="G61" s="5">
        <v>162</v>
      </c>
      <c r="H61" s="1">
        <v>170</v>
      </c>
      <c r="I61" s="3">
        <v>176</v>
      </c>
      <c r="J61" s="1">
        <v>74</v>
      </c>
      <c r="K61" s="3">
        <v>80</v>
      </c>
      <c r="L61" s="1">
        <v>144</v>
      </c>
      <c r="M61" s="3">
        <v>144</v>
      </c>
      <c r="N61" s="1">
        <v>204</v>
      </c>
      <c r="O61" s="3">
        <v>204</v>
      </c>
      <c r="P61" s="1">
        <v>140</v>
      </c>
      <c r="Q61" s="3">
        <v>142</v>
      </c>
      <c r="R61" s="1">
        <v>134</v>
      </c>
      <c r="S61" s="3">
        <v>138</v>
      </c>
      <c r="T61" s="1">
        <v>96</v>
      </c>
      <c r="U61" s="3">
        <v>100</v>
      </c>
      <c r="V61" s="1">
        <v>106</v>
      </c>
      <c r="W61" s="3">
        <v>112</v>
      </c>
      <c r="X61" s="1">
        <v>208</v>
      </c>
      <c r="Y61" s="3">
        <v>210</v>
      </c>
      <c r="Z61" s="1">
        <v>172</v>
      </c>
      <c r="AA61" s="3">
        <v>180</v>
      </c>
      <c r="AB61" s="4">
        <v>316</v>
      </c>
      <c r="AC61" s="5">
        <v>328</v>
      </c>
      <c r="AE61">
        <v>15</v>
      </c>
      <c r="AF61">
        <v>22</v>
      </c>
      <c r="AG61" t="s">
        <v>19</v>
      </c>
      <c r="AH61">
        <v>5</v>
      </c>
      <c r="AK61">
        <v>15</v>
      </c>
      <c r="AL61" t="s">
        <v>166</v>
      </c>
      <c r="AM61" s="10">
        <v>38.756926003843503</v>
      </c>
      <c r="AN61" s="10">
        <v>-121.14994302392</v>
      </c>
      <c r="AO61" t="s">
        <v>151</v>
      </c>
    </row>
    <row r="62" spans="1:41" x14ac:dyDescent="0.25">
      <c r="A62" s="1" t="s">
        <v>66</v>
      </c>
      <c r="B62" s="2">
        <v>44</v>
      </c>
      <c r="C62">
        <v>22</v>
      </c>
      <c r="D62" s="1">
        <v>172</v>
      </c>
      <c r="E62" s="3">
        <v>172</v>
      </c>
      <c r="F62" s="4">
        <v>-99</v>
      </c>
      <c r="G62" s="5">
        <v>-99</v>
      </c>
      <c r="H62" s="1">
        <v>176</v>
      </c>
      <c r="I62" s="3">
        <v>178</v>
      </c>
      <c r="J62" s="1">
        <v>94</v>
      </c>
      <c r="K62" s="3">
        <v>94</v>
      </c>
      <c r="L62" s="1">
        <v>-99</v>
      </c>
      <c r="M62" s="3">
        <v>-99</v>
      </c>
      <c r="N62" s="1">
        <v>204</v>
      </c>
      <c r="O62" s="3">
        <v>208</v>
      </c>
      <c r="P62" s="1">
        <v>134</v>
      </c>
      <c r="Q62" s="3">
        <v>138</v>
      </c>
      <c r="R62" s="1">
        <v>132</v>
      </c>
      <c r="S62" s="3">
        <v>132</v>
      </c>
      <c r="T62" s="1">
        <v>98</v>
      </c>
      <c r="U62" s="3">
        <v>106</v>
      </c>
      <c r="V62" s="1">
        <v>126</v>
      </c>
      <c r="W62" s="3">
        <v>128</v>
      </c>
      <c r="X62" s="1">
        <v>216</v>
      </c>
      <c r="Y62" s="3">
        <v>216</v>
      </c>
      <c r="Z62" s="1">
        <v>174</v>
      </c>
      <c r="AA62" s="3">
        <v>176</v>
      </c>
      <c r="AB62" s="4">
        <v>-99</v>
      </c>
      <c r="AC62" s="5">
        <v>-99</v>
      </c>
      <c r="AE62">
        <v>23</v>
      </c>
      <c r="AF62">
        <v>44</v>
      </c>
      <c r="AG62" t="s">
        <v>19</v>
      </c>
      <c r="AH62">
        <v>5</v>
      </c>
      <c r="AK62">
        <v>23</v>
      </c>
      <c r="AL62" t="s">
        <v>166</v>
      </c>
      <c r="AM62" s="10">
        <v>38.819321980699797</v>
      </c>
      <c r="AN62" s="10">
        <v>-121.107404027134</v>
      </c>
      <c r="AO62" t="s">
        <v>151</v>
      </c>
    </row>
    <row r="63" spans="1:41" x14ac:dyDescent="0.25">
      <c r="A63" s="1" t="s">
        <v>67</v>
      </c>
      <c r="B63" s="2">
        <v>45</v>
      </c>
      <c r="C63">
        <v>23</v>
      </c>
      <c r="D63" s="1">
        <v>-99</v>
      </c>
      <c r="E63" s="3">
        <v>-99</v>
      </c>
      <c r="F63" s="4">
        <v>-99</v>
      </c>
      <c r="G63" s="5">
        <v>-99</v>
      </c>
      <c r="H63" s="1">
        <v>178</v>
      </c>
      <c r="I63" s="3">
        <v>178</v>
      </c>
      <c r="J63" s="1">
        <v>82</v>
      </c>
      <c r="K63" s="3">
        <v>86</v>
      </c>
      <c r="L63" s="1">
        <v>148</v>
      </c>
      <c r="M63" s="3">
        <v>148</v>
      </c>
      <c r="N63" s="1">
        <v>204</v>
      </c>
      <c r="O63" s="3">
        <v>204</v>
      </c>
      <c r="P63" s="1">
        <v>140</v>
      </c>
      <c r="Q63" s="3">
        <v>144</v>
      </c>
      <c r="R63" s="1">
        <v>134</v>
      </c>
      <c r="S63" s="3">
        <v>134</v>
      </c>
      <c r="T63" s="1">
        <v>96</v>
      </c>
      <c r="U63" s="3">
        <v>100</v>
      </c>
      <c r="V63" s="1">
        <v>104</v>
      </c>
      <c r="W63" s="3">
        <v>108</v>
      </c>
      <c r="X63" s="1">
        <v>212</v>
      </c>
      <c r="Y63" s="3">
        <v>212</v>
      </c>
      <c r="Z63" s="1">
        <v>174</v>
      </c>
      <c r="AA63" s="3">
        <v>174</v>
      </c>
      <c r="AB63" s="4">
        <v>-99</v>
      </c>
      <c r="AC63" s="5">
        <v>-99</v>
      </c>
      <c r="AE63">
        <v>24</v>
      </c>
      <c r="AF63">
        <v>45</v>
      </c>
      <c r="AG63" t="s">
        <v>19</v>
      </c>
      <c r="AH63">
        <v>5</v>
      </c>
      <c r="AK63">
        <v>24</v>
      </c>
      <c r="AL63" t="s">
        <v>166</v>
      </c>
      <c r="AM63" s="10">
        <v>38.821558021008897</v>
      </c>
      <c r="AN63" s="10">
        <v>-121.105249039828</v>
      </c>
      <c r="AO63" t="s">
        <v>151</v>
      </c>
    </row>
    <row r="64" spans="1:41" x14ac:dyDescent="0.25">
      <c r="A64" s="1" t="s">
        <v>68</v>
      </c>
      <c r="B64" s="2">
        <v>48</v>
      </c>
      <c r="C64">
        <v>24</v>
      </c>
      <c r="D64" s="1">
        <v>-99</v>
      </c>
      <c r="E64" s="3">
        <v>-99</v>
      </c>
      <c r="F64" s="4">
        <v>-99</v>
      </c>
      <c r="G64" s="5">
        <v>-99</v>
      </c>
      <c r="H64" s="1">
        <v>170</v>
      </c>
      <c r="I64" s="3">
        <v>178</v>
      </c>
      <c r="J64" s="1">
        <v>82</v>
      </c>
      <c r="K64" s="3">
        <v>86</v>
      </c>
      <c r="L64" s="1">
        <v>144</v>
      </c>
      <c r="M64" s="3">
        <v>148</v>
      </c>
      <c r="N64" s="1">
        <v>204</v>
      </c>
      <c r="O64" s="3">
        <v>204</v>
      </c>
      <c r="P64" s="1">
        <v>138</v>
      </c>
      <c r="Q64" s="3">
        <v>138</v>
      </c>
      <c r="R64" s="1">
        <v>124</v>
      </c>
      <c r="S64" s="3">
        <v>138</v>
      </c>
      <c r="T64" s="1">
        <v>96</v>
      </c>
      <c r="U64" s="3">
        <v>96</v>
      </c>
      <c r="V64" s="1">
        <v>106</v>
      </c>
      <c r="W64" s="3">
        <v>106</v>
      </c>
      <c r="X64" s="1">
        <v>210</v>
      </c>
      <c r="Y64" s="3">
        <v>214</v>
      </c>
      <c r="Z64" s="1">
        <v>170</v>
      </c>
      <c r="AA64" s="3">
        <v>172</v>
      </c>
      <c r="AB64" s="4">
        <v>322</v>
      </c>
      <c r="AC64" s="5">
        <v>322</v>
      </c>
      <c r="AE64">
        <v>25</v>
      </c>
      <c r="AF64">
        <v>48</v>
      </c>
      <c r="AG64" t="s">
        <v>19</v>
      </c>
      <c r="AH64">
        <v>5</v>
      </c>
      <c r="AK64">
        <v>25</v>
      </c>
      <c r="AL64" t="s">
        <v>166</v>
      </c>
      <c r="AM64" s="10">
        <v>38.821630021557198</v>
      </c>
      <c r="AN64" s="10">
        <v>-121.095270970836</v>
      </c>
      <c r="AO64" t="s">
        <v>151</v>
      </c>
    </row>
    <row r="65" spans="1:41" x14ac:dyDescent="0.25">
      <c r="A65" s="1" t="s">
        <v>123</v>
      </c>
      <c r="B65" s="2">
        <v>242</v>
      </c>
      <c r="C65">
        <v>80</v>
      </c>
      <c r="D65" s="1">
        <v>164</v>
      </c>
      <c r="E65" s="3">
        <v>174</v>
      </c>
      <c r="F65" s="4">
        <v>-99</v>
      </c>
      <c r="G65" s="5">
        <v>-99</v>
      </c>
      <c r="H65" s="1">
        <v>170</v>
      </c>
      <c r="I65" s="3">
        <v>176</v>
      </c>
      <c r="J65" s="1">
        <v>74</v>
      </c>
      <c r="K65" s="3">
        <v>76</v>
      </c>
      <c r="L65" s="1">
        <v>144</v>
      </c>
      <c r="M65" s="3">
        <v>160</v>
      </c>
      <c r="N65" s="1">
        <v>200</v>
      </c>
      <c r="O65" s="3">
        <v>206</v>
      </c>
      <c r="P65" s="1">
        <v>150</v>
      </c>
      <c r="Q65" s="3">
        <v>150</v>
      </c>
      <c r="R65" s="1">
        <v>140</v>
      </c>
      <c r="S65" s="3">
        <v>140</v>
      </c>
      <c r="T65" s="1">
        <v>86</v>
      </c>
      <c r="U65" s="3">
        <v>102</v>
      </c>
      <c r="V65" s="1">
        <v>104</v>
      </c>
      <c r="W65" s="3">
        <v>108</v>
      </c>
      <c r="X65" s="1">
        <v>208</v>
      </c>
      <c r="Y65" s="3">
        <v>210</v>
      </c>
      <c r="Z65" s="1">
        <v>170</v>
      </c>
      <c r="AA65" s="3">
        <v>172</v>
      </c>
      <c r="AB65" s="4">
        <v>316</v>
      </c>
      <c r="AC65" s="5">
        <v>318</v>
      </c>
      <c r="AE65">
        <v>81</v>
      </c>
      <c r="AF65">
        <v>242</v>
      </c>
      <c r="AG65" t="s">
        <v>38</v>
      </c>
      <c r="AH65">
        <v>5</v>
      </c>
      <c r="AK65">
        <v>81</v>
      </c>
      <c r="AL65" t="s">
        <v>166</v>
      </c>
      <c r="AM65" s="9">
        <v>38.955373999999999</v>
      </c>
      <c r="AN65" s="9">
        <v>-120.957274</v>
      </c>
      <c r="AO65" t="s">
        <v>151</v>
      </c>
    </row>
    <row r="66" spans="1:41" x14ac:dyDescent="0.25">
      <c r="A66" s="1" t="s">
        <v>124</v>
      </c>
      <c r="B66" s="2">
        <v>245</v>
      </c>
      <c r="C66">
        <v>81</v>
      </c>
      <c r="D66" s="1">
        <v>164</v>
      </c>
      <c r="E66" s="3">
        <v>180</v>
      </c>
      <c r="F66" s="4">
        <v>156</v>
      </c>
      <c r="G66" s="5">
        <v>158</v>
      </c>
      <c r="H66" s="1">
        <v>170</v>
      </c>
      <c r="I66" s="3">
        <v>176</v>
      </c>
      <c r="J66" s="1">
        <v>74</v>
      </c>
      <c r="K66" s="3">
        <v>76</v>
      </c>
      <c r="L66" s="1">
        <v>144</v>
      </c>
      <c r="M66" s="3">
        <v>160</v>
      </c>
      <c r="N66" s="1">
        <v>202</v>
      </c>
      <c r="O66" s="3">
        <v>206</v>
      </c>
      <c r="P66" s="1">
        <v>140</v>
      </c>
      <c r="Q66" s="3">
        <v>150</v>
      </c>
      <c r="R66" s="1">
        <v>136</v>
      </c>
      <c r="S66" s="3">
        <v>140</v>
      </c>
      <c r="T66" s="1">
        <v>102</v>
      </c>
      <c r="U66" s="3">
        <v>102</v>
      </c>
      <c r="V66" s="1">
        <v>104</v>
      </c>
      <c r="W66" s="3">
        <v>104</v>
      </c>
      <c r="X66" s="1">
        <v>208</v>
      </c>
      <c r="Y66" s="3">
        <v>210</v>
      </c>
      <c r="Z66" s="1">
        <v>174</v>
      </c>
      <c r="AA66" s="3">
        <v>182</v>
      </c>
      <c r="AB66" s="4">
        <v>318</v>
      </c>
      <c r="AC66" s="5">
        <v>320</v>
      </c>
      <c r="AE66">
        <v>82</v>
      </c>
      <c r="AF66">
        <v>245</v>
      </c>
      <c r="AG66" t="s">
        <v>38</v>
      </c>
      <c r="AH66">
        <v>5</v>
      </c>
      <c r="AK66">
        <v>82</v>
      </c>
      <c r="AL66" t="s">
        <v>166</v>
      </c>
      <c r="AM66" s="9">
        <v>38.9465219713747</v>
      </c>
      <c r="AN66" s="9">
        <v>-120.972195966169</v>
      </c>
      <c r="AO66" t="s">
        <v>151</v>
      </c>
    </row>
    <row r="67" spans="1:41" x14ac:dyDescent="0.25">
      <c r="A67" s="1" t="s">
        <v>125</v>
      </c>
      <c r="B67" s="2">
        <v>246</v>
      </c>
      <c r="C67">
        <v>82</v>
      </c>
      <c r="D67" s="1">
        <v>176</v>
      </c>
      <c r="E67" s="3">
        <v>180</v>
      </c>
      <c r="F67" s="4">
        <v>-99</v>
      </c>
      <c r="G67" s="5">
        <v>-99</v>
      </c>
      <c r="H67" s="1">
        <v>170</v>
      </c>
      <c r="I67" s="3">
        <v>172</v>
      </c>
      <c r="J67" s="1">
        <v>74</v>
      </c>
      <c r="K67" s="3">
        <v>80</v>
      </c>
      <c r="L67" s="1">
        <v>144</v>
      </c>
      <c r="M67" s="3">
        <v>144</v>
      </c>
      <c r="N67" s="1">
        <v>200</v>
      </c>
      <c r="O67" s="3">
        <v>200</v>
      </c>
      <c r="P67" s="1">
        <v>140</v>
      </c>
      <c r="Q67" s="3">
        <v>152</v>
      </c>
      <c r="R67" s="1">
        <v>136</v>
      </c>
      <c r="S67" s="3">
        <v>140</v>
      </c>
      <c r="T67" s="1">
        <v>-99</v>
      </c>
      <c r="U67" s="3">
        <v>-99</v>
      </c>
      <c r="V67" s="1">
        <v>104</v>
      </c>
      <c r="W67" s="3">
        <v>106</v>
      </c>
      <c r="X67" s="1">
        <v>208</v>
      </c>
      <c r="Y67" s="3">
        <v>208</v>
      </c>
      <c r="Z67" s="1">
        <v>174</v>
      </c>
      <c r="AA67" s="3">
        <v>182</v>
      </c>
      <c r="AB67" s="4">
        <v>-99</v>
      </c>
      <c r="AC67" s="5">
        <v>-99</v>
      </c>
      <c r="AE67">
        <v>83</v>
      </c>
      <c r="AF67">
        <v>246</v>
      </c>
      <c r="AG67" t="s">
        <v>38</v>
      </c>
      <c r="AH67">
        <v>5</v>
      </c>
      <c r="AK67">
        <v>83</v>
      </c>
      <c r="AL67" t="s">
        <v>166</v>
      </c>
      <c r="AM67" s="9">
        <v>38.951273</v>
      </c>
      <c r="AN67" s="9">
        <v>-120.952499</v>
      </c>
      <c r="AO67" t="s">
        <v>151</v>
      </c>
    </row>
    <row r="68" spans="1:41" x14ac:dyDescent="0.25">
      <c r="A68" s="1" t="s">
        <v>77</v>
      </c>
      <c r="B68" s="2">
        <v>75</v>
      </c>
      <c r="C68">
        <v>33</v>
      </c>
      <c r="D68" s="1">
        <v>168</v>
      </c>
      <c r="E68" s="3">
        <v>172</v>
      </c>
      <c r="F68" s="4">
        <v>-99</v>
      </c>
      <c r="G68" s="5">
        <v>-99</v>
      </c>
      <c r="H68" s="1">
        <v>170</v>
      </c>
      <c r="I68" s="3">
        <v>170</v>
      </c>
      <c r="J68" s="1">
        <v>80</v>
      </c>
      <c r="K68" s="3">
        <v>88</v>
      </c>
      <c r="L68" s="1">
        <v>144</v>
      </c>
      <c r="M68" s="3">
        <v>144</v>
      </c>
      <c r="N68" s="1">
        <v>202</v>
      </c>
      <c r="O68" s="3">
        <v>204</v>
      </c>
      <c r="P68" s="1">
        <v>142</v>
      </c>
      <c r="Q68" s="3">
        <v>146</v>
      </c>
      <c r="R68" s="1">
        <v>134</v>
      </c>
      <c r="S68" s="3">
        <v>136</v>
      </c>
      <c r="T68" s="1">
        <v>100</v>
      </c>
      <c r="U68" s="3">
        <v>102</v>
      </c>
      <c r="V68" s="1">
        <v>104</v>
      </c>
      <c r="W68" s="3">
        <v>104</v>
      </c>
      <c r="X68" s="1">
        <v>210</v>
      </c>
      <c r="Y68" s="3">
        <v>216</v>
      </c>
      <c r="Z68" s="1">
        <v>174</v>
      </c>
      <c r="AA68" s="3">
        <v>174</v>
      </c>
      <c r="AB68" s="4">
        <v>-99</v>
      </c>
      <c r="AC68" s="5">
        <v>-99</v>
      </c>
      <c r="AE68">
        <v>34</v>
      </c>
      <c r="AF68">
        <v>75</v>
      </c>
      <c r="AG68" t="s">
        <v>27</v>
      </c>
      <c r="AH68">
        <v>6</v>
      </c>
      <c r="AK68">
        <v>34</v>
      </c>
      <c r="AL68" t="s">
        <v>167</v>
      </c>
      <c r="AM68" s="11">
        <v>38.640467999999998</v>
      </c>
      <c r="AN68" s="11">
        <v>-121.220179</v>
      </c>
      <c r="AO68" t="s">
        <v>151</v>
      </c>
    </row>
    <row r="69" spans="1:41" x14ac:dyDescent="0.25">
      <c r="A69" s="1" t="s">
        <v>78</v>
      </c>
      <c r="B69" s="2">
        <v>76</v>
      </c>
      <c r="C69">
        <v>34</v>
      </c>
      <c r="D69" s="1">
        <v>176</v>
      </c>
      <c r="E69" s="3">
        <v>180</v>
      </c>
      <c r="F69" s="4">
        <v>-99</v>
      </c>
      <c r="G69" s="5">
        <v>-99</v>
      </c>
      <c r="H69" s="1">
        <v>170</v>
      </c>
      <c r="I69" s="3">
        <v>170</v>
      </c>
      <c r="J69" s="1">
        <v>82</v>
      </c>
      <c r="K69" s="3">
        <v>88</v>
      </c>
      <c r="L69" s="1">
        <v>146</v>
      </c>
      <c r="M69" s="3">
        <v>158</v>
      </c>
      <c r="N69" s="1">
        <v>200</v>
      </c>
      <c r="O69" s="3">
        <v>200</v>
      </c>
      <c r="P69" s="1">
        <v>140</v>
      </c>
      <c r="Q69" s="3">
        <v>142</v>
      </c>
      <c r="R69" s="1">
        <v>134</v>
      </c>
      <c r="S69" s="3">
        <v>140</v>
      </c>
      <c r="T69" s="1">
        <v>96</v>
      </c>
      <c r="U69" s="3">
        <v>100</v>
      </c>
      <c r="V69" s="1">
        <v>104</v>
      </c>
      <c r="W69" s="3">
        <v>106</v>
      </c>
      <c r="X69" s="1">
        <v>210</v>
      </c>
      <c r="Y69" s="3">
        <v>210</v>
      </c>
      <c r="Z69" s="1">
        <v>170</v>
      </c>
      <c r="AA69" s="3">
        <v>170</v>
      </c>
      <c r="AB69" s="4">
        <v>-99</v>
      </c>
      <c r="AC69" s="5">
        <v>-99</v>
      </c>
      <c r="AE69">
        <v>35</v>
      </c>
      <c r="AF69">
        <v>76</v>
      </c>
      <c r="AG69" t="s">
        <v>28</v>
      </c>
      <c r="AH69">
        <v>6</v>
      </c>
      <c r="AK69">
        <v>35</v>
      </c>
      <c r="AL69" t="s">
        <v>40</v>
      </c>
      <c r="AM69" s="11">
        <v>38.6344580166041</v>
      </c>
      <c r="AN69" s="11">
        <v>-121.192106008529</v>
      </c>
      <c r="AO69" t="s">
        <v>151</v>
      </c>
    </row>
    <row r="70" spans="1:41" x14ac:dyDescent="0.25">
      <c r="A70" s="1" t="s">
        <v>79</v>
      </c>
      <c r="B70" s="2">
        <v>77</v>
      </c>
      <c r="C70">
        <v>35</v>
      </c>
      <c r="D70" s="1">
        <v>168</v>
      </c>
      <c r="E70" s="3">
        <v>168</v>
      </c>
      <c r="F70" s="4">
        <v>156</v>
      </c>
      <c r="G70" s="5">
        <v>158</v>
      </c>
      <c r="H70" s="1">
        <v>-99</v>
      </c>
      <c r="I70" s="3">
        <v>-99</v>
      </c>
      <c r="J70" s="1">
        <v>82</v>
      </c>
      <c r="K70" s="3">
        <v>82</v>
      </c>
      <c r="L70" s="1">
        <v>146</v>
      </c>
      <c r="M70" s="3">
        <v>158</v>
      </c>
      <c r="N70" s="1">
        <v>200</v>
      </c>
      <c r="O70" s="3">
        <v>200</v>
      </c>
      <c r="P70" s="1">
        <v>140</v>
      </c>
      <c r="Q70" s="3">
        <v>142</v>
      </c>
      <c r="R70" s="1">
        <v>134</v>
      </c>
      <c r="S70" s="3">
        <v>140</v>
      </c>
      <c r="T70" s="1">
        <v>-99</v>
      </c>
      <c r="U70" s="3">
        <v>-99</v>
      </c>
      <c r="V70" s="1">
        <v>106</v>
      </c>
      <c r="W70" s="3">
        <v>106</v>
      </c>
      <c r="X70" s="1">
        <v>210</v>
      </c>
      <c r="Y70" s="3">
        <v>210</v>
      </c>
      <c r="Z70" s="1">
        <v>170</v>
      </c>
      <c r="AA70" s="3">
        <v>176</v>
      </c>
      <c r="AB70" s="4">
        <v>322</v>
      </c>
      <c r="AC70" s="5">
        <v>324</v>
      </c>
      <c r="AE70">
        <v>36</v>
      </c>
      <c r="AF70">
        <v>77</v>
      </c>
      <c r="AG70" t="s">
        <v>28</v>
      </c>
      <c r="AH70">
        <v>6</v>
      </c>
      <c r="AK70">
        <v>36</v>
      </c>
      <c r="AL70" t="s">
        <v>40</v>
      </c>
      <c r="AM70" s="11">
        <v>38.638457022607298</v>
      </c>
      <c r="AN70" s="11">
        <v>-121.220639012753</v>
      </c>
      <c r="AO70" t="s">
        <v>151</v>
      </c>
    </row>
    <row r="71" spans="1:41" x14ac:dyDescent="0.25">
      <c r="A71" s="1" t="s">
        <v>80</v>
      </c>
      <c r="B71" s="2">
        <v>80</v>
      </c>
      <c r="C71">
        <v>36</v>
      </c>
      <c r="D71" s="1">
        <v>164</v>
      </c>
      <c r="E71" s="3">
        <v>164</v>
      </c>
      <c r="F71" s="4">
        <v>156</v>
      </c>
      <c r="G71" s="5">
        <v>158</v>
      </c>
      <c r="H71" s="1">
        <v>170</v>
      </c>
      <c r="I71" s="3">
        <v>170</v>
      </c>
      <c r="J71" s="1">
        <v>76</v>
      </c>
      <c r="K71" s="3">
        <v>76</v>
      </c>
      <c r="L71" s="1">
        <v>144</v>
      </c>
      <c r="M71" s="3">
        <v>144</v>
      </c>
      <c r="N71" s="1">
        <v>198</v>
      </c>
      <c r="O71" s="3">
        <v>202</v>
      </c>
      <c r="P71" s="1">
        <v>146</v>
      </c>
      <c r="Q71" s="3">
        <v>150</v>
      </c>
      <c r="R71" s="1">
        <v>124</v>
      </c>
      <c r="S71" s="3">
        <v>134</v>
      </c>
      <c r="T71" s="1">
        <v>102</v>
      </c>
      <c r="U71" s="3">
        <v>106</v>
      </c>
      <c r="V71" s="1">
        <v>106</v>
      </c>
      <c r="W71" s="3">
        <v>108</v>
      </c>
      <c r="X71" s="1">
        <v>204</v>
      </c>
      <c r="Y71" s="3">
        <v>212</v>
      </c>
      <c r="Z71" s="1">
        <v>172</v>
      </c>
      <c r="AA71" s="3">
        <v>174</v>
      </c>
      <c r="AB71" s="4">
        <v>320</v>
      </c>
      <c r="AC71" s="5">
        <v>320</v>
      </c>
      <c r="AE71">
        <v>37</v>
      </c>
      <c r="AF71">
        <v>80</v>
      </c>
      <c r="AG71" t="s">
        <v>28</v>
      </c>
      <c r="AH71">
        <v>6</v>
      </c>
      <c r="AK71">
        <v>37</v>
      </c>
      <c r="AL71" t="s">
        <v>40</v>
      </c>
      <c r="AM71" s="11">
        <v>38.638433972373598</v>
      </c>
      <c r="AN71" s="11">
        <v>-121.220635995268</v>
      </c>
      <c r="AO71" t="s">
        <v>151</v>
      </c>
    </row>
    <row r="72" spans="1:41" x14ac:dyDescent="0.25">
      <c r="A72" s="1" t="s">
        <v>81</v>
      </c>
      <c r="B72" s="2">
        <v>82</v>
      </c>
      <c r="C72">
        <v>37</v>
      </c>
      <c r="D72" s="1">
        <v>164</v>
      </c>
      <c r="E72" s="3">
        <v>168</v>
      </c>
      <c r="F72" s="4">
        <v>-99</v>
      </c>
      <c r="G72" s="5">
        <v>-99</v>
      </c>
      <c r="H72" s="1">
        <v>170</v>
      </c>
      <c r="I72" s="3">
        <v>170</v>
      </c>
      <c r="J72" s="1">
        <v>76</v>
      </c>
      <c r="K72" s="3">
        <v>76</v>
      </c>
      <c r="L72" s="1">
        <v>144</v>
      </c>
      <c r="M72" s="3">
        <v>144</v>
      </c>
      <c r="N72" s="1">
        <v>198</v>
      </c>
      <c r="O72" s="3">
        <v>202</v>
      </c>
      <c r="P72" s="1">
        <v>146</v>
      </c>
      <c r="Q72" s="3">
        <v>150</v>
      </c>
      <c r="R72" s="1">
        <v>124</v>
      </c>
      <c r="S72" s="3">
        <v>134</v>
      </c>
      <c r="T72" s="1">
        <v>102</v>
      </c>
      <c r="U72" s="3">
        <v>106</v>
      </c>
      <c r="V72" s="1">
        <v>106</v>
      </c>
      <c r="W72" s="3">
        <v>108</v>
      </c>
      <c r="X72" s="1">
        <v>212</v>
      </c>
      <c r="Y72" s="3">
        <v>212</v>
      </c>
      <c r="Z72" s="1">
        <v>174</v>
      </c>
      <c r="AA72" s="3">
        <v>174</v>
      </c>
      <c r="AB72" s="4">
        <v>318</v>
      </c>
      <c r="AC72" s="5">
        <v>320</v>
      </c>
      <c r="AE72">
        <v>38</v>
      </c>
      <c r="AF72">
        <v>82</v>
      </c>
      <c r="AG72" t="s">
        <v>28</v>
      </c>
      <c r="AH72">
        <v>6</v>
      </c>
      <c r="AK72">
        <v>38</v>
      </c>
      <c r="AL72" t="s">
        <v>40</v>
      </c>
      <c r="AM72" s="11">
        <v>38.639106033369799</v>
      </c>
      <c r="AN72" s="11">
        <v>-121.22052895836499</v>
      </c>
      <c r="AO72" t="s">
        <v>151</v>
      </c>
    </row>
    <row r="73" spans="1:41" x14ac:dyDescent="0.25">
      <c r="A73" s="1" t="s">
        <v>82</v>
      </c>
      <c r="B73" s="2">
        <v>83</v>
      </c>
      <c r="C73">
        <v>38</v>
      </c>
      <c r="D73" s="1">
        <v>-99</v>
      </c>
      <c r="E73" s="3">
        <v>-99</v>
      </c>
      <c r="F73" s="4">
        <v>158</v>
      </c>
      <c r="G73" s="5">
        <v>158</v>
      </c>
      <c r="H73" s="1">
        <v>172</v>
      </c>
      <c r="I73" s="3">
        <v>172</v>
      </c>
      <c r="J73" s="1">
        <v>76</v>
      </c>
      <c r="K73" s="3">
        <v>76</v>
      </c>
      <c r="L73" s="1">
        <v>144</v>
      </c>
      <c r="M73" s="3">
        <v>144</v>
      </c>
      <c r="N73" s="1">
        <v>198</v>
      </c>
      <c r="O73" s="3">
        <v>198</v>
      </c>
      <c r="P73" s="1">
        <v>146</v>
      </c>
      <c r="Q73" s="3">
        <v>150</v>
      </c>
      <c r="R73" s="1">
        <v>124</v>
      </c>
      <c r="S73" s="3">
        <v>134</v>
      </c>
      <c r="T73" s="1">
        <v>-99</v>
      </c>
      <c r="U73" s="3">
        <v>-99</v>
      </c>
      <c r="V73" s="1">
        <v>104</v>
      </c>
      <c r="W73" s="3">
        <v>106</v>
      </c>
      <c r="X73" s="1">
        <v>208</v>
      </c>
      <c r="Y73" s="3">
        <v>218</v>
      </c>
      <c r="Z73" s="1">
        <v>170</v>
      </c>
      <c r="AA73" s="3">
        <v>172</v>
      </c>
      <c r="AB73" s="4">
        <v>-99</v>
      </c>
      <c r="AC73" s="5">
        <v>-99</v>
      </c>
      <c r="AE73">
        <v>39</v>
      </c>
      <c r="AF73">
        <v>83</v>
      </c>
      <c r="AG73" t="s">
        <v>28</v>
      </c>
      <c r="AH73">
        <v>6</v>
      </c>
      <c r="AK73">
        <v>39</v>
      </c>
      <c r="AL73" t="s">
        <v>40</v>
      </c>
      <c r="AM73" s="11">
        <v>38.637896021827999</v>
      </c>
      <c r="AN73" s="11">
        <v>-121.222981000319</v>
      </c>
      <c r="AO73" t="s">
        <v>151</v>
      </c>
    </row>
    <row r="74" spans="1:41" x14ac:dyDescent="0.25">
      <c r="A74" s="1" t="s">
        <v>83</v>
      </c>
      <c r="B74" s="2">
        <v>84</v>
      </c>
      <c r="C74">
        <v>39</v>
      </c>
      <c r="D74" s="1">
        <v>164</v>
      </c>
      <c r="E74" s="3">
        <v>168</v>
      </c>
      <c r="F74" s="4">
        <v>158</v>
      </c>
      <c r="G74" s="5">
        <v>162</v>
      </c>
      <c r="H74" s="1">
        <v>170</v>
      </c>
      <c r="I74" s="3">
        <v>170</v>
      </c>
      <c r="J74" s="1">
        <v>74</v>
      </c>
      <c r="K74" s="3">
        <v>76</v>
      </c>
      <c r="L74" s="1">
        <v>144</v>
      </c>
      <c r="M74" s="3">
        <v>144</v>
      </c>
      <c r="N74" s="1">
        <v>198</v>
      </c>
      <c r="O74" s="3">
        <v>198</v>
      </c>
      <c r="P74" s="1">
        <v>140</v>
      </c>
      <c r="Q74" s="3">
        <v>150</v>
      </c>
      <c r="R74" s="1">
        <v>134</v>
      </c>
      <c r="S74" s="3">
        <v>140</v>
      </c>
      <c r="T74" s="1">
        <v>100</v>
      </c>
      <c r="U74" s="3">
        <v>102</v>
      </c>
      <c r="V74" s="1">
        <v>104</v>
      </c>
      <c r="W74" s="3">
        <v>106</v>
      </c>
      <c r="X74" s="1">
        <v>208</v>
      </c>
      <c r="Y74" s="3">
        <v>216</v>
      </c>
      <c r="Z74" s="1">
        <v>172</v>
      </c>
      <c r="AA74" s="3">
        <v>174</v>
      </c>
      <c r="AB74" s="4">
        <v>320</v>
      </c>
      <c r="AC74" s="5">
        <v>328</v>
      </c>
      <c r="AE74">
        <v>40</v>
      </c>
      <c r="AF74">
        <v>84</v>
      </c>
      <c r="AG74" t="s">
        <v>28</v>
      </c>
      <c r="AH74">
        <v>6</v>
      </c>
      <c r="AK74">
        <v>40</v>
      </c>
      <c r="AL74" t="s">
        <v>40</v>
      </c>
      <c r="AM74" s="11">
        <v>38.638379999999998</v>
      </c>
      <c r="AN74" s="11">
        <v>-121.22318799999999</v>
      </c>
      <c r="AO74" t="s">
        <v>151</v>
      </c>
    </row>
    <row r="75" spans="1:41" x14ac:dyDescent="0.25">
      <c r="A75" s="1" t="s">
        <v>84</v>
      </c>
      <c r="B75" s="2">
        <v>87</v>
      </c>
      <c r="C75">
        <v>40</v>
      </c>
      <c r="D75" s="1">
        <v>164</v>
      </c>
      <c r="E75" s="3">
        <v>168</v>
      </c>
      <c r="F75" s="4">
        <v>156</v>
      </c>
      <c r="G75" s="5">
        <v>158</v>
      </c>
      <c r="H75" s="1">
        <v>170</v>
      </c>
      <c r="I75" s="3">
        <v>170</v>
      </c>
      <c r="J75" s="1">
        <v>76</v>
      </c>
      <c r="K75" s="3">
        <v>76</v>
      </c>
      <c r="L75" s="1">
        <v>144</v>
      </c>
      <c r="M75" s="3">
        <v>144</v>
      </c>
      <c r="N75" s="1">
        <v>198</v>
      </c>
      <c r="O75" s="3">
        <v>202</v>
      </c>
      <c r="P75" s="1">
        <v>146</v>
      </c>
      <c r="Q75" s="3">
        <v>146</v>
      </c>
      <c r="R75" s="1">
        <v>124</v>
      </c>
      <c r="S75" s="3">
        <v>134</v>
      </c>
      <c r="T75" s="1">
        <v>104</v>
      </c>
      <c r="U75" s="3">
        <v>106</v>
      </c>
      <c r="V75" s="1">
        <v>106</v>
      </c>
      <c r="W75" s="3">
        <v>108</v>
      </c>
      <c r="X75" s="1">
        <v>212</v>
      </c>
      <c r="Y75" s="3">
        <v>212</v>
      </c>
      <c r="Z75" s="1">
        <v>174</v>
      </c>
      <c r="AA75" s="3">
        <v>174</v>
      </c>
      <c r="AB75" s="4">
        <v>308</v>
      </c>
      <c r="AC75" s="5">
        <v>318</v>
      </c>
      <c r="AE75">
        <v>41</v>
      </c>
      <c r="AF75">
        <v>87</v>
      </c>
      <c r="AG75" t="s">
        <v>28</v>
      </c>
      <c r="AH75">
        <v>6</v>
      </c>
      <c r="AK75">
        <v>41</v>
      </c>
      <c r="AL75" t="s">
        <v>40</v>
      </c>
      <c r="AM75" s="11">
        <v>38.6371800396591</v>
      </c>
      <c r="AN75" s="11">
        <v>-121.224328977987</v>
      </c>
      <c r="AO75" t="s">
        <v>151</v>
      </c>
    </row>
    <row r="76" spans="1:41" x14ac:dyDescent="0.25">
      <c r="A76" s="1" t="s">
        <v>85</v>
      </c>
      <c r="B76" s="2">
        <v>88</v>
      </c>
      <c r="C76">
        <v>41</v>
      </c>
      <c r="D76" s="1">
        <v>176</v>
      </c>
      <c r="E76" s="3">
        <v>176</v>
      </c>
      <c r="F76" s="4">
        <v>160</v>
      </c>
      <c r="G76" s="5">
        <v>162</v>
      </c>
      <c r="H76" s="1">
        <v>172</v>
      </c>
      <c r="I76" s="3">
        <v>172</v>
      </c>
      <c r="J76" s="1">
        <v>74</v>
      </c>
      <c r="K76" s="3">
        <v>82</v>
      </c>
      <c r="L76" s="1">
        <v>146</v>
      </c>
      <c r="M76" s="3">
        <v>146</v>
      </c>
      <c r="N76" s="1">
        <v>198</v>
      </c>
      <c r="O76" s="3">
        <v>198</v>
      </c>
      <c r="P76" s="1">
        <v>142</v>
      </c>
      <c r="Q76" s="3">
        <v>146</v>
      </c>
      <c r="R76" s="1">
        <v>134</v>
      </c>
      <c r="S76" s="3">
        <v>134</v>
      </c>
      <c r="T76" s="1">
        <v>100</v>
      </c>
      <c r="U76" s="3">
        <v>104</v>
      </c>
      <c r="V76" s="1">
        <v>106</v>
      </c>
      <c r="W76" s="3">
        <v>106</v>
      </c>
      <c r="X76" s="1">
        <v>212</v>
      </c>
      <c r="Y76" s="3">
        <v>214</v>
      </c>
      <c r="Z76" s="1">
        <v>170</v>
      </c>
      <c r="AA76" s="3">
        <v>176</v>
      </c>
      <c r="AB76" s="4">
        <v>312</v>
      </c>
      <c r="AC76" s="5">
        <v>324</v>
      </c>
      <c r="AE76">
        <v>42</v>
      </c>
      <c r="AF76">
        <v>88</v>
      </c>
      <c r="AG76" t="s">
        <v>28</v>
      </c>
      <c r="AH76">
        <v>6</v>
      </c>
      <c r="AK76">
        <v>42</v>
      </c>
      <c r="AL76" t="s">
        <v>40</v>
      </c>
      <c r="AM76" s="11">
        <v>38.641580035910003</v>
      </c>
      <c r="AN76" s="11">
        <v>-121.216132985427</v>
      </c>
      <c r="AO76" t="s">
        <v>151</v>
      </c>
    </row>
    <row r="77" spans="1:41" x14ac:dyDescent="0.25">
      <c r="A77" s="1" t="s">
        <v>86</v>
      </c>
      <c r="B77" s="2">
        <v>89</v>
      </c>
      <c r="C77">
        <v>42</v>
      </c>
      <c r="D77" s="1">
        <v>176</v>
      </c>
      <c r="E77" s="3">
        <v>176</v>
      </c>
      <c r="F77" s="4">
        <v>160</v>
      </c>
      <c r="G77" s="5">
        <v>162</v>
      </c>
      <c r="H77" s="1">
        <v>172</v>
      </c>
      <c r="I77" s="3">
        <v>172</v>
      </c>
      <c r="J77" s="1">
        <v>74</v>
      </c>
      <c r="K77" s="3">
        <v>82</v>
      </c>
      <c r="L77" s="1">
        <v>146</v>
      </c>
      <c r="M77" s="3">
        <v>176</v>
      </c>
      <c r="N77" s="1">
        <v>198</v>
      </c>
      <c r="O77" s="3">
        <v>198</v>
      </c>
      <c r="P77" s="1">
        <v>142</v>
      </c>
      <c r="Q77" s="3">
        <v>146</v>
      </c>
      <c r="R77" s="1">
        <v>134</v>
      </c>
      <c r="S77" s="3">
        <v>136</v>
      </c>
      <c r="T77" s="1">
        <v>100</v>
      </c>
      <c r="U77" s="3">
        <v>104</v>
      </c>
      <c r="V77" s="1">
        <v>106</v>
      </c>
      <c r="W77" s="3">
        <v>108</v>
      </c>
      <c r="X77" s="1">
        <v>212</v>
      </c>
      <c r="Y77" s="3">
        <v>214</v>
      </c>
      <c r="Z77" s="1">
        <v>170</v>
      </c>
      <c r="AA77" s="3">
        <v>176</v>
      </c>
      <c r="AB77" s="4">
        <v>324</v>
      </c>
      <c r="AC77" s="5">
        <v>324</v>
      </c>
      <c r="AE77">
        <v>43</v>
      </c>
      <c r="AF77">
        <v>89</v>
      </c>
      <c r="AG77" t="s">
        <v>28</v>
      </c>
      <c r="AH77">
        <v>6</v>
      </c>
      <c r="AK77">
        <v>43</v>
      </c>
      <c r="AL77" t="s">
        <v>40</v>
      </c>
      <c r="AM77" s="11">
        <v>38.641581963747697</v>
      </c>
      <c r="AN77" s="11">
        <v>-121.216136002913</v>
      </c>
      <c r="AO77" t="s">
        <v>151</v>
      </c>
    </row>
    <row r="78" spans="1:41" x14ac:dyDescent="0.25">
      <c r="A78" s="1" t="s">
        <v>87</v>
      </c>
      <c r="B78" s="2">
        <v>90</v>
      </c>
      <c r="C78">
        <v>43</v>
      </c>
      <c r="D78" s="1">
        <v>168</v>
      </c>
      <c r="E78" s="3">
        <v>176</v>
      </c>
      <c r="F78" s="4">
        <v>160</v>
      </c>
      <c r="G78" s="5">
        <v>162</v>
      </c>
      <c r="H78" s="1">
        <v>170</v>
      </c>
      <c r="I78" s="3">
        <v>172</v>
      </c>
      <c r="J78" s="1">
        <v>82</v>
      </c>
      <c r="K78" s="3">
        <v>82</v>
      </c>
      <c r="L78" s="1">
        <v>144</v>
      </c>
      <c r="M78" s="3">
        <v>146</v>
      </c>
      <c r="N78" s="1">
        <v>198</v>
      </c>
      <c r="O78" s="3">
        <v>198</v>
      </c>
      <c r="P78" s="1">
        <v>146</v>
      </c>
      <c r="Q78" s="3">
        <v>150</v>
      </c>
      <c r="R78" s="1">
        <v>136</v>
      </c>
      <c r="S78" s="3">
        <v>142</v>
      </c>
      <c r="T78" s="1">
        <v>100</v>
      </c>
      <c r="U78" s="3">
        <v>102</v>
      </c>
      <c r="V78" s="1">
        <v>106</v>
      </c>
      <c r="W78" s="3">
        <v>108</v>
      </c>
      <c r="X78" s="1">
        <v>212</v>
      </c>
      <c r="Y78" s="3">
        <v>216</v>
      </c>
      <c r="Z78" s="1">
        <v>170</v>
      </c>
      <c r="AA78" s="3">
        <v>172</v>
      </c>
      <c r="AB78" s="4">
        <v>312</v>
      </c>
      <c r="AC78" s="5">
        <v>324</v>
      </c>
      <c r="AE78">
        <v>44</v>
      </c>
      <c r="AF78">
        <v>90</v>
      </c>
      <c r="AG78" t="s">
        <v>28</v>
      </c>
      <c r="AH78">
        <v>6</v>
      </c>
      <c r="AK78">
        <v>44</v>
      </c>
      <c r="AL78" t="s">
        <v>40</v>
      </c>
      <c r="AM78" s="11">
        <v>38.643074026331298</v>
      </c>
      <c r="AN78" s="11">
        <v>-121.21646700426901</v>
      </c>
      <c r="AO78" t="s">
        <v>151</v>
      </c>
    </row>
    <row r="79" spans="1:41" x14ac:dyDescent="0.25">
      <c r="A79" s="1" t="s">
        <v>88</v>
      </c>
      <c r="B79" s="2">
        <v>92</v>
      </c>
      <c r="C79">
        <v>44</v>
      </c>
      <c r="D79" s="1">
        <v>168</v>
      </c>
      <c r="E79" s="3">
        <v>180</v>
      </c>
      <c r="F79" s="4">
        <v>170</v>
      </c>
      <c r="G79" s="5">
        <v>178</v>
      </c>
      <c r="H79" s="1">
        <v>170</v>
      </c>
      <c r="I79" s="3">
        <v>174</v>
      </c>
      <c r="J79" s="1">
        <v>74</v>
      </c>
      <c r="K79" s="3">
        <v>80</v>
      </c>
      <c r="L79" s="1">
        <v>144</v>
      </c>
      <c r="M79" s="3">
        <v>150</v>
      </c>
      <c r="N79" s="1">
        <v>200</v>
      </c>
      <c r="O79" s="3">
        <v>206</v>
      </c>
      <c r="P79" s="1">
        <v>134</v>
      </c>
      <c r="Q79" s="3">
        <v>142</v>
      </c>
      <c r="R79" s="1">
        <v>134</v>
      </c>
      <c r="S79" s="3">
        <v>134</v>
      </c>
      <c r="T79" s="1">
        <v>100</v>
      </c>
      <c r="U79" s="3">
        <v>100</v>
      </c>
      <c r="V79" s="1">
        <v>108</v>
      </c>
      <c r="W79" s="3">
        <v>108</v>
      </c>
      <c r="X79" s="1">
        <v>218</v>
      </c>
      <c r="Y79" s="3">
        <v>218</v>
      </c>
      <c r="Z79" s="1">
        <v>172</v>
      </c>
      <c r="AA79" s="3">
        <v>182</v>
      </c>
      <c r="AB79" s="4">
        <v>-99</v>
      </c>
      <c r="AC79" s="5">
        <v>-99</v>
      </c>
      <c r="AE79">
        <v>45</v>
      </c>
      <c r="AF79">
        <v>92</v>
      </c>
      <c r="AG79" t="s">
        <v>27</v>
      </c>
      <c r="AH79">
        <v>6</v>
      </c>
      <c r="AK79">
        <v>45</v>
      </c>
      <c r="AL79" t="s">
        <v>40</v>
      </c>
      <c r="AM79" s="11">
        <v>38.639752026647301</v>
      </c>
      <c r="AN79" s="11">
        <v>-121.202901983633</v>
      </c>
      <c r="AO79" t="s">
        <v>151</v>
      </c>
    </row>
    <row r="80" spans="1:41" x14ac:dyDescent="0.25">
      <c r="A80" s="1" t="s">
        <v>89</v>
      </c>
      <c r="B80" s="2">
        <v>94</v>
      </c>
      <c r="C80">
        <v>45</v>
      </c>
      <c r="D80" s="1">
        <v>172</v>
      </c>
      <c r="E80" s="3">
        <v>180</v>
      </c>
      <c r="F80" s="4">
        <v>158</v>
      </c>
      <c r="G80" s="5">
        <v>160</v>
      </c>
      <c r="H80" s="1">
        <v>170</v>
      </c>
      <c r="I80" s="3">
        <v>170</v>
      </c>
      <c r="J80" s="1">
        <v>74</v>
      </c>
      <c r="K80" s="3">
        <v>80</v>
      </c>
      <c r="L80" s="1">
        <v>144</v>
      </c>
      <c r="M80" s="3">
        <v>164</v>
      </c>
      <c r="N80" s="1">
        <v>196</v>
      </c>
      <c r="O80" s="3">
        <v>198</v>
      </c>
      <c r="P80" s="1">
        <v>150</v>
      </c>
      <c r="Q80" s="3">
        <v>150</v>
      </c>
      <c r="R80" s="1">
        <v>132</v>
      </c>
      <c r="S80" s="3">
        <v>134</v>
      </c>
      <c r="T80" s="1">
        <v>106</v>
      </c>
      <c r="U80" s="3">
        <v>106</v>
      </c>
      <c r="V80" s="1">
        <v>106</v>
      </c>
      <c r="W80" s="3">
        <v>106</v>
      </c>
      <c r="X80" s="1">
        <v>212</v>
      </c>
      <c r="Y80" s="3">
        <v>212</v>
      </c>
      <c r="Z80" s="1">
        <v>170</v>
      </c>
      <c r="AA80" s="3">
        <v>176</v>
      </c>
      <c r="AB80" s="4">
        <v>320</v>
      </c>
      <c r="AC80" s="5">
        <v>320</v>
      </c>
      <c r="AE80">
        <v>46</v>
      </c>
      <c r="AF80">
        <v>94</v>
      </c>
      <c r="AG80" t="s">
        <v>27</v>
      </c>
      <c r="AH80">
        <v>6</v>
      </c>
      <c r="AK80">
        <v>46</v>
      </c>
      <c r="AL80" t="s">
        <v>40</v>
      </c>
      <c r="AM80" s="11">
        <v>38.6440100334584</v>
      </c>
      <c r="AN80" s="11">
        <v>-121.192159987986</v>
      </c>
      <c r="AO80" t="s">
        <v>151</v>
      </c>
    </row>
    <row r="81" spans="1:41" x14ac:dyDescent="0.25">
      <c r="A81" s="1" t="s">
        <v>102</v>
      </c>
      <c r="B81" s="2">
        <v>150</v>
      </c>
      <c r="C81">
        <v>58</v>
      </c>
      <c r="D81" s="1">
        <v>168</v>
      </c>
      <c r="E81" s="3">
        <v>176</v>
      </c>
      <c r="F81" s="4">
        <v>-99</v>
      </c>
      <c r="G81" s="5">
        <v>-99</v>
      </c>
      <c r="H81" s="1">
        <v>170</v>
      </c>
      <c r="I81" s="3">
        <v>174</v>
      </c>
      <c r="J81" s="1">
        <v>74</v>
      </c>
      <c r="K81" s="3">
        <v>76</v>
      </c>
      <c r="L81" s="1">
        <v>144</v>
      </c>
      <c r="M81" s="3">
        <v>164</v>
      </c>
      <c r="N81" s="1">
        <v>204</v>
      </c>
      <c r="O81" s="3">
        <v>204</v>
      </c>
      <c r="P81" s="1">
        <v>130</v>
      </c>
      <c r="Q81" s="3">
        <v>148</v>
      </c>
      <c r="R81" s="1">
        <v>124</v>
      </c>
      <c r="S81" s="3">
        <v>148</v>
      </c>
      <c r="T81" s="1">
        <v>94</v>
      </c>
      <c r="U81" s="3">
        <v>104</v>
      </c>
      <c r="V81" s="1">
        <v>104</v>
      </c>
      <c r="W81" s="3">
        <v>106</v>
      </c>
      <c r="X81" s="1">
        <v>210</v>
      </c>
      <c r="Y81" s="3">
        <v>212</v>
      </c>
      <c r="Z81" s="1">
        <v>170</v>
      </c>
      <c r="AA81" s="3">
        <v>174</v>
      </c>
      <c r="AB81" s="4">
        <v>320</v>
      </c>
      <c r="AC81" s="5">
        <v>324</v>
      </c>
      <c r="AE81">
        <v>59</v>
      </c>
      <c r="AF81">
        <v>150</v>
      </c>
      <c r="AG81" t="s">
        <v>35</v>
      </c>
      <c r="AH81">
        <v>7</v>
      </c>
      <c r="AK81">
        <v>59</v>
      </c>
      <c r="AL81" t="s">
        <v>41</v>
      </c>
      <c r="AM81" s="12">
        <v>38.5288840066641</v>
      </c>
      <c r="AN81" s="12">
        <v>-121.089073978364</v>
      </c>
      <c r="AO81" t="s">
        <v>151</v>
      </c>
    </row>
    <row r="82" spans="1:41" x14ac:dyDescent="0.25">
      <c r="A82" s="1" t="s">
        <v>103</v>
      </c>
      <c r="B82" s="2">
        <v>151</v>
      </c>
      <c r="C82">
        <v>59</v>
      </c>
      <c r="D82" s="1">
        <v>176</v>
      </c>
      <c r="E82" s="3">
        <v>176</v>
      </c>
      <c r="F82" s="4">
        <v>158</v>
      </c>
      <c r="G82" s="5">
        <v>160</v>
      </c>
      <c r="H82" s="1">
        <v>170</v>
      </c>
      <c r="I82" s="3">
        <v>174</v>
      </c>
      <c r="J82" s="1">
        <v>74</v>
      </c>
      <c r="K82" s="3">
        <v>76</v>
      </c>
      <c r="L82" s="1">
        <v>144</v>
      </c>
      <c r="M82" s="3">
        <v>164</v>
      </c>
      <c r="N82" s="1">
        <v>194</v>
      </c>
      <c r="O82" s="3">
        <v>204</v>
      </c>
      <c r="P82" s="1">
        <v>130</v>
      </c>
      <c r="Q82" s="3">
        <v>148</v>
      </c>
      <c r="R82" s="1">
        <v>134</v>
      </c>
      <c r="S82" s="3">
        <v>148</v>
      </c>
      <c r="T82" s="1">
        <v>94</v>
      </c>
      <c r="U82" s="3">
        <v>104</v>
      </c>
      <c r="V82" s="1">
        <v>104</v>
      </c>
      <c r="W82" s="3">
        <v>106</v>
      </c>
      <c r="X82" s="1">
        <v>210</v>
      </c>
      <c r="Y82" s="3">
        <v>212</v>
      </c>
      <c r="Z82" s="1">
        <v>180</v>
      </c>
      <c r="AA82" s="3">
        <v>180</v>
      </c>
      <c r="AB82" s="4">
        <v>324</v>
      </c>
      <c r="AC82" s="5">
        <v>324</v>
      </c>
      <c r="AE82">
        <v>60</v>
      </c>
      <c r="AF82">
        <v>151</v>
      </c>
      <c r="AG82" t="s">
        <v>35</v>
      </c>
      <c r="AH82">
        <v>7</v>
      </c>
      <c r="AK82">
        <v>60</v>
      </c>
      <c r="AL82" t="s">
        <v>41</v>
      </c>
      <c r="AM82" s="12">
        <v>38.530425019562202</v>
      </c>
      <c r="AN82" s="12">
        <v>-121.089112032204</v>
      </c>
      <c r="AO82" t="s">
        <v>151</v>
      </c>
    </row>
    <row r="83" spans="1:41" x14ac:dyDescent="0.25">
      <c r="A83" s="1" t="s">
        <v>104</v>
      </c>
      <c r="B83" s="2">
        <v>152</v>
      </c>
      <c r="C83">
        <v>60</v>
      </c>
      <c r="D83" s="1">
        <v>168</v>
      </c>
      <c r="E83" s="3">
        <v>176</v>
      </c>
      <c r="F83" s="4">
        <v>154</v>
      </c>
      <c r="G83" s="5">
        <v>154</v>
      </c>
      <c r="H83" s="1">
        <v>170</v>
      </c>
      <c r="I83" s="3">
        <v>174</v>
      </c>
      <c r="J83" s="1">
        <v>78</v>
      </c>
      <c r="K83" s="3">
        <v>84</v>
      </c>
      <c r="L83" s="1">
        <v>144</v>
      </c>
      <c r="M83" s="3">
        <v>148</v>
      </c>
      <c r="N83" s="1">
        <v>194</v>
      </c>
      <c r="O83" s="3">
        <v>204</v>
      </c>
      <c r="P83" s="1">
        <v>148</v>
      </c>
      <c r="Q83" s="3">
        <v>150</v>
      </c>
      <c r="R83" s="1">
        <v>124</v>
      </c>
      <c r="S83" s="3">
        <v>148</v>
      </c>
      <c r="T83" s="1">
        <v>86</v>
      </c>
      <c r="U83" s="3">
        <v>96</v>
      </c>
      <c r="V83" s="1">
        <v>104</v>
      </c>
      <c r="W83" s="3">
        <v>106</v>
      </c>
      <c r="X83" s="1">
        <v>208</v>
      </c>
      <c r="Y83" s="3">
        <v>210</v>
      </c>
      <c r="Z83" s="1">
        <v>174</v>
      </c>
      <c r="AA83" s="3">
        <v>180</v>
      </c>
      <c r="AB83" s="4">
        <v>320</v>
      </c>
      <c r="AC83" s="5">
        <v>322</v>
      </c>
      <c r="AE83">
        <v>61</v>
      </c>
      <c r="AF83">
        <v>152</v>
      </c>
      <c r="AG83" t="s">
        <v>35</v>
      </c>
      <c r="AH83">
        <v>7</v>
      </c>
      <c r="AK83">
        <v>61</v>
      </c>
      <c r="AL83" t="s">
        <v>41</v>
      </c>
      <c r="AM83" s="12">
        <v>38.531286008655997</v>
      </c>
      <c r="AN83" s="12">
        <v>-121.08937698416401</v>
      </c>
      <c r="AO83" t="s">
        <v>151</v>
      </c>
    </row>
    <row r="84" spans="1:41" x14ac:dyDescent="0.25">
      <c r="A84" t="s">
        <v>127</v>
      </c>
      <c r="B84" t="s">
        <v>128</v>
      </c>
      <c r="D84">
        <v>176</v>
      </c>
      <c r="E84">
        <v>176</v>
      </c>
      <c r="F84">
        <v>162</v>
      </c>
      <c r="G84">
        <v>162</v>
      </c>
      <c r="H84">
        <v>170</v>
      </c>
      <c r="I84">
        <v>172</v>
      </c>
      <c r="J84">
        <v>74</v>
      </c>
      <c r="K84">
        <v>76</v>
      </c>
      <c r="L84">
        <v>146</v>
      </c>
      <c r="M84">
        <v>164</v>
      </c>
      <c r="N84">
        <v>202</v>
      </c>
      <c r="O84">
        <v>202</v>
      </c>
      <c r="P84">
        <v>142</v>
      </c>
      <c r="Q84">
        <v>148</v>
      </c>
      <c r="R84">
        <v>142</v>
      </c>
      <c r="S84">
        <v>148</v>
      </c>
      <c r="T84">
        <v>100</v>
      </c>
      <c r="U84">
        <v>102</v>
      </c>
      <c r="V84">
        <v>106</v>
      </c>
      <c r="W84">
        <v>106</v>
      </c>
      <c r="X84">
        <v>208</v>
      </c>
      <c r="Y84">
        <v>216</v>
      </c>
      <c r="Z84">
        <v>176</v>
      </c>
      <c r="AA84">
        <v>176</v>
      </c>
      <c r="AB84">
        <v>322</v>
      </c>
      <c r="AC84">
        <v>326</v>
      </c>
      <c r="AH84">
        <v>8</v>
      </c>
      <c r="AL84" t="s">
        <v>145</v>
      </c>
      <c r="AM84">
        <v>38.909210000000002</v>
      </c>
      <c r="AN84">
        <v>-121.0956</v>
      </c>
      <c r="AO84" t="s">
        <v>152</v>
      </c>
    </row>
    <row r="85" spans="1:41" x14ac:dyDescent="0.25">
      <c r="A85" t="s">
        <v>130</v>
      </c>
      <c r="B85" t="s">
        <v>128</v>
      </c>
      <c r="D85">
        <v>172</v>
      </c>
      <c r="E85">
        <v>176</v>
      </c>
      <c r="F85">
        <v>154</v>
      </c>
      <c r="G85">
        <v>162</v>
      </c>
      <c r="H85">
        <v>170</v>
      </c>
      <c r="I85">
        <v>176</v>
      </c>
      <c r="J85">
        <v>76</v>
      </c>
      <c r="K85">
        <v>80</v>
      </c>
      <c r="L85">
        <v>144</v>
      </c>
      <c r="M85">
        <v>156</v>
      </c>
      <c r="N85">
        <v>204</v>
      </c>
      <c r="O85">
        <v>206</v>
      </c>
      <c r="P85">
        <v>146</v>
      </c>
      <c r="Q85">
        <v>148</v>
      </c>
      <c r="R85">
        <v>134</v>
      </c>
      <c r="S85">
        <v>140</v>
      </c>
      <c r="T85">
        <v>100</v>
      </c>
      <c r="U85">
        <v>102</v>
      </c>
      <c r="V85">
        <v>104</v>
      </c>
      <c r="W85">
        <v>108</v>
      </c>
      <c r="X85">
        <v>212</v>
      </c>
      <c r="Y85">
        <v>216</v>
      </c>
      <c r="Z85">
        <v>174</v>
      </c>
      <c r="AA85">
        <v>178</v>
      </c>
      <c r="AB85">
        <v>322</v>
      </c>
      <c r="AC85">
        <v>326</v>
      </c>
      <c r="AH85">
        <v>8</v>
      </c>
      <c r="AL85" t="s">
        <v>145</v>
      </c>
      <c r="AM85">
        <v>38.947249999999997</v>
      </c>
      <c r="AN85">
        <v>-121.29358000000001</v>
      </c>
      <c r="AO85" t="s">
        <v>152</v>
      </c>
    </row>
    <row r="86" spans="1:41" x14ac:dyDescent="0.25">
      <c r="A86" t="s">
        <v>133</v>
      </c>
      <c r="B86" t="s">
        <v>128</v>
      </c>
      <c r="D86">
        <v>176</v>
      </c>
      <c r="E86">
        <v>176</v>
      </c>
      <c r="F86">
        <v>0</v>
      </c>
      <c r="G86">
        <v>0</v>
      </c>
      <c r="H86">
        <v>170</v>
      </c>
      <c r="I86">
        <v>172</v>
      </c>
      <c r="J86">
        <v>74</v>
      </c>
      <c r="K86">
        <v>76</v>
      </c>
      <c r="L86">
        <v>146</v>
      </c>
      <c r="M86">
        <v>164</v>
      </c>
      <c r="N86">
        <v>202</v>
      </c>
      <c r="O86">
        <v>202</v>
      </c>
      <c r="P86">
        <v>142</v>
      </c>
      <c r="Q86">
        <v>148</v>
      </c>
      <c r="R86">
        <v>142</v>
      </c>
      <c r="S86">
        <v>148</v>
      </c>
      <c r="T86">
        <v>100</v>
      </c>
      <c r="U86">
        <v>102</v>
      </c>
      <c r="V86">
        <v>106</v>
      </c>
      <c r="W86">
        <v>106</v>
      </c>
      <c r="X86">
        <v>208</v>
      </c>
      <c r="Y86">
        <v>216</v>
      </c>
      <c r="Z86">
        <v>176</v>
      </c>
      <c r="AA86">
        <v>176</v>
      </c>
      <c r="AB86">
        <v>322</v>
      </c>
      <c r="AC86">
        <v>328</v>
      </c>
      <c r="AH86">
        <v>8</v>
      </c>
      <c r="AL86" t="s">
        <v>145</v>
      </c>
      <c r="AM86">
        <v>38.901110000000003</v>
      </c>
      <c r="AN86">
        <v>-121.08691</v>
      </c>
      <c r="AO86" t="s">
        <v>152</v>
      </c>
    </row>
    <row r="87" spans="1:41" x14ac:dyDescent="0.25">
      <c r="A87" t="s">
        <v>134</v>
      </c>
      <c r="B87" t="s">
        <v>128</v>
      </c>
      <c r="D87">
        <v>0</v>
      </c>
      <c r="E87">
        <v>0</v>
      </c>
      <c r="F87">
        <v>0</v>
      </c>
      <c r="G87">
        <v>0</v>
      </c>
      <c r="H87">
        <v>170</v>
      </c>
      <c r="I87">
        <v>170</v>
      </c>
      <c r="J87">
        <v>78</v>
      </c>
      <c r="K87">
        <v>78</v>
      </c>
      <c r="L87">
        <v>144</v>
      </c>
      <c r="M87">
        <v>146</v>
      </c>
      <c r="N87">
        <v>202</v>
      </c>
      <c r="O87">
        <v>202</v>
      </c>
      <c r="P87">
        <v>148</v>
      </c>
      <c r="Q87">
        <v>148</v>
      </c>
      <c r="R87">
        <v>132</v>
      </c>
      <c r="S87">
        <v>148</v>
      </c>
      <c r="T87">
        <v>100</v>
      </c>
      <c r="U87">
        <v>100</v>
      </c>
      <c r="V87">
        <v>106</v>
      </c>
      <c r="W87">
        <v>106</v>
      </c>
      <c r="X87">
        <v>210</v>
      </c>
      <c r="Y87">
        <v>212</v>
      </c>
      <c r="Z87">
        <v>174</v>
      </c>
      <c r="AA87">
        <v>182</v>
      </c>
      <c r="AB87">
        <v>322</v>
      </c>
      <c r="AC87">
        <v>322</v>
      </c>
      <c r="AH87">
        <v>8</v>
      </c>
      <c r="AL87" t="s">
        <v>145</v>
      </c>
      <c r="AM87">
        <v>38.89996</v>
      </c>
      <c r="AN87">
        <v>-121.08953</v>
      </c>
      <c r="AO87" t="s">
        <v>152</v>
      </c>
    </row>
    <row r="88" spans="1:41" x14ac:dyDescent="0.25">
      <c r="A88" t="s">
        <v>135</v>
      </c>
      <c r="B88" t="s">
        <v>136</v>
      </c>
      <c r="D88">
        <v>174</v>
      </c>
      <c r="E88">
        <v>176</v>
      </c>
      <c r="F88">
        <v>154</v>
      </c>
      <c r="G88">
        <v>156</v>
      </c>
      <c r="H88">
        <v>170</v>
      </c>
      <c r="I88">
        <v>176</v>
      </c>
      <c r="J88">
        <v>76</v>
      </c>
      <c r="K88">
        <v>82</v>
      </c>
      <c r="L88">
        <v>144</v>
      </c>
      <c r="M88">
        <v>164</v>
      </c>
      <c r="N88">
        <v>200</v>
      </c>
      <c r="O88">
        <v>206</v>
      </c>
      <c r="P88">
        <v>146</v>
      </c>
      <c r="Q88">
        <v>152</v>
      </c>
      <c r="R88">
        <v>124</v>
      </c>
      <c r="S88">
        <v>142</v>
      </c>
      <c r="T88">
        <v>102</v>
      </c>
      <c r="U88">
        <v>104</v>
      </c>
      <c r="V88">
        <v>104</v>
      </c>
      <c r="W88">
        <v>106</v>
      </c>
      <c r="X88">
        <v>208</v>
      </c>
      <c r="Y88">
        <v>212</v>
      </c>
      <c r="Z88">
        <v>170</v>
      </c>
      <c r="AA88">
        <v>174</v>
      </c>
      <c r="AB88">
        <v>314</v>
      </c>
      <c r="AC88">
        <v>320</v>
      </c>
      <c r="AH88">
        <v>8</v>
      </c>
      <c r="AL88" t="s">
        <v>145</v>
      </c>
      <c r="AM88">
        <v>39.259915970000002</v>
      </c>
      <c r="AN88">
        <v>-121.078423</v>
      </c>
      <c r="AO88" t="s">
        <v>152</v>
      </c>
    </row>
    <row r="89" spans="1:41" x14ac:dyDescent="0.25">
      <c r="A89" t="s">
        <v>141</v>
      </c>
      <c r="B89" t="s">
        <v>136</v>
      </c>
      <c r="D89">
        <v>170</v>
      </c>
      <c r="E89">
        <v>170</v>
      </c>
      <c r="F89">
        <v>0</v>
      </c>
      <c r="G89">
        <v>0</v>
      </c>
      <c r="H89">
        <v>178</v>
      </c>
      <c r="I89">
        <v>180</v>
      </c>
      <c r="J89">
        <v>0</v>
      </c>
      <c r="K89">
        <v>0</v>
      </c>
      <c r="L89">
        <v>130</v>
      </c>
      <c r="M89">
        <v>138</v>
      </c>
      <c r="N89">
        <v>212</v>
      </c>
      <c r="O89">
        <v>214</v>
      </c>
      <c r="P89">
        <v>128</v>
      </c>
      <c r="Q89">
        <v>138</v>
      </c>
      <c r="R89">
        <v>132</v>
      </c>
      <c r="S89">
        <v>132</v>
      </c>
      <c r="T89">
        <v>96</v>
      </c>
      <c r="U89">
        <v>108</v>
      </c>
      <c r="V89">
        <v>124</v>
      </c>
      <c r="W89">
        <v>126</v>
      </c>
      <c r="X89">
        <v>210</v>
      </c>
      <c r="Y89">
        <v>218</v>
      </c>
      <c r="Z89">
        <v>170</v>
      </c>
      <c r="AA89">
        <v>174</v>
      </c>
      <c r="AB89">
        <v>326</v>
      </c>
      <c r="AC89">
        <v>326</v>
      </c>
      <c r="AH89">
        <v>8</v>
      </c>
      <c r="AL89" t="s">
        <v>145</v>
      </c>
      <c r="AM89">
        <v>38.976640000000003</v>
      </c>
      <c r="AN89">
        <v>-121.13724999999999</v>
      </c>
      <c r="AO89" t="s">
        <v>152</v>
      </c>
    </row>
    <row r="90" spans="1:41" x14ac:dyDescent="0.25">
      <c r="A90" t="s">
        <v>142</v>
      </c>
      <c r="B90" t="s">
        <v>136</v>
      </c>
      <c r="D90">
        <v>164</v>
      </c>
      <c r="E90">
        <v>164</v>
      </c>
      <c r="F90">
        <v>0</v>
      </c>
      <c r="G90">
        <v>0</v>
      </c>
      <c r="H90">
        <v>178</v>
      </c>
      <c r="I90">
        <v>178</v>
      </c>
      <c r="J90">
        <v>0</v>
      </c>
      <c r="K90">
        <v>0</v>
      </c>
      <c r="L90">
        <v>130</v>
      </c>
      <c r="M90">
        <v>132</v>
      </c>
      <c r="N90">
        <v>206</v>
      </c>
      <c r="O90">
        <v>214</v>
      </c>
      <c r="P90">
        <v>126</v>
      </c>
      <c r="Q90">
        <v>140</v>
      </c>
      <c r="R90">
        <v>130</v>
      </c>
      <c r="S90">
        <v>140</v>
      </c>
      <c r="T90">
        <v>80</v>
      </c>
      <c r="U90">
        <v>106</v>
      </c>
      <c r="V90">
        <v>120</v>
      </c>
      <c r="W90">
        <v>124</v>
      </c>
      <c r="X90">
        <v>210</v>
      </c>
      <c r="Y90">
        <v>210</v>
      </c>
      <c r="Z90">
        <v>170</v>
      </c>
      <c r="AA90">
        <v>176</v>
      </c>
      <c r="AB90">
        <v>320</v>
      </c>
      <c r="AC90">
        <v>324</v>
      </c>
      <c r="AH90">
        <v>8</v>
      </c>
      <c r="AL90" t="s">
        <v>145</v>
      </c>
      <c r="AM90">
        <v>38.964239999999997</v>
      </c>
      <c r="AN90">
        <v>-121.16889</v>
      </c>
      <c r="AO90" t="s">
        <v>152</v>
      </c>
    </row>
    <row r="91" spans="1:41" x14ac:dyDescent="0.25">
      <c r="A91" t="s">
        <v>129</v>
      </c>
      <c r="B91" t="s">
        <v>128</v>
      </c>
      <c r="D91">
        <v>176</v>
      </c>
      <c r="E91">
        <v>182</v>
      </c>
      <c r="F91">
        <v>0</v>
      </c>
      <c r="G91">
        <v>0</v>
      </c>
      <c r="H91">
        <v>170</v>
      </c>
      <c r="I91">
        <v>180</v>
      </c>
      <c r="J91">
        <v>78</v>
      </c>
      <c r="K91">
        <v>80</v>
      </c>
      <c r="L91">
        <v>138</v>
      </c>
      <c r="M91">
        <v>146</v>
      </c>
      <c r="N91">
        <v>204</v>
      </c>
      <c r="O91">
        <v>206</v>
      </c>
      <c r="P91">
        <v>146</v>
      </c>
      <c r="Q91">
        <v>150</v>
      </c>
      <c r="R91">
        <v>134</v>
      </c>
      <c r="S91">
        <v>134</v>
      </c>
      <c r="T91">
        <v>98</v>
      </c>
      <c r="U91">
        <v>102</v>
      </c>
      <c r="V91">
        <v>104</v>
      </c>
      <c r="W91">
        <v>108</v>
      </c>
      <c r="X91">
        <v>208</v>
      </c>
      <c r="Y91">
        <v>216</v>
      </c>
      <c r="Z91">
        <v>174</v>
      </c>
      <c r="AA91">
        <v>178</v>
      </c>
      <c r="AB91">
        <v>316</v>
      </c>
      <c r="AC91">
        <v>322</v>
      </c>
      <c r="AH91">
        <v>9</v>
      </c>
      <c r="AL91" t="s">
        <v>147</v>
      </c>
      <c r="AM91">
        <v>39.325800000000001</v>
      </c>
      <c r="AN91">
        <v>-120.75483</v>
      </c>
      <c r="AO91" t="s">
        <v>152</v>
      </c>
    </row>
    <row r="92" spans="1:41" x14ac:dyDescent="0.25">
      <c r="A92" t="s">
        <v>131</v>
      </c>
      <c r="B92" t="s">
        <v>128</v>
      </c>
      <c r="D92">
        <v>168</v>
      </c>
      <c r="E92">
        <v>168</v>
      </c>
      <c r="F92">
        <v>0</v>
      </c>
      <c r="G92">
        <v>0</v>
      </c>
      <c r="H92">
        <v>170</v>
      </c>
      <c r="I92">
        <v>170</v>
      </c>
      <c r="J92">
        <v>78</v>
      </c>
      <c r="K92">
        <v>80</v>
      </c>
      <c r="L92">
        <v>138</v>
      </c>
      <c r="M92">
        <v>152</v>
      </c>
      <c r="N92">
        <v>202</v>
      </c>
      <c r="O92">
        <v>206</v>
      </c>
      <c r="P92">
        <v>146</v>
      </c>
      <c r="Q92">
        <v>150</v>
      </c>
      <c r="R92">
        <v>134</v>
      </c>
      <c r="S92">
        <v>134</v>
      </c>
      <c r="T92">
        <v>100</v>
      </c>
      <c r="U92">
        <v>102</v>
      </c>
      <c r="V92">
        <v>104</v>
      </c>
      <c r="W92">
        <v>104</v>
      </c>
      <c r="X92">
        <v>208</v>
      </c>
      <c r="Y92">
        <v>212</v>
      </c>
      <c r="Z92">
        <v>174</v>
      </c>
      <c r="AA92">
        <v>178</v>
      </c>
      <c r="AB92">
        <v>0</v>
      </c>
      <c r="AC92">
        <v>0</v>
      </c>
      <c r="AH92">
        <v>9</v>
      </c>
      <c r="AL92" t="s">
        <v>147</v>
      </c>
      <c r="AM92">
        <v>39.316099999999999</v>
      </c>
      <c r="AN92">
        <v>-120.828</v>
      </c>
      <c r="AO92" t="s">
        <v>152</v>
      </c>
    </row>
    <row r="93" spans="1:41" x14ac:dyDescent="0.25">
      <c r="A93" t="s">
        <v>132</v>
      </c>
      <c r="B93" t="s">
        <v>128</v>
      </c>
      <c r="D93">
        <v>178</v>
      </c>
      <c r="E93">
        <v>182</v>
      </c>
      <c r="F93">
        <v>164</v>
      </c>
      <c r="G93">
        <v>170</v>
      </c>
      <c r="H93">
        <v>190</v>
      </c>
      <c r="I93">
        <v>192</v>
      </c>
      <c r="J93">
        <v>76</v>
      </c>
      <c r="K93">
        <v>80</v>
      </c>
      <c r="L93">
        <v>144</v>
      </c>
      <c r="M93">
        <v>146</v>
      </c>
      <c r="N93">
        <v>200</v>
      </c>
      <c r="O93">
        <v>204</v>
      </c>
      <c r="P93">
        <v>142</v>
      </c>
      <c r="Q93">
        <v>146</v>
      </c>
      <c r="R93">
        <v>124</v>
      </c>
      <c r="S93">
        <v>134</v>
      </c>
      <c r="T93">
        <v>98</v>
      </c>
      <c r="U93">
        <v>102</v>
      </c>
      <c r="V93">
        <v>106</v>
      </c>
      <c r="W93">
        <v>108</v>
      </c>
      <c r="X93">
        <v>210</v>
      </c>
      <c r="Y93">
        <v>216</v>
      </c>
      <c r="Z93">
        <v>174</v>
      </c>
      <c r="AA93">
        <v>178</v>
      </c>
      <c r="AB93">
        <v>322</v>
      </c>
      <c r="AC93">
        <v>322</v>
      </c>
      <c r="AH93">
        <v>9</v>
      </c>
      <c r="AL93" t="s">
        <v>147</v>
      </c>
      <c r="AM93">
        <v>39.317500000000003</v>
      </c>
      <c r="AN93">
        <v>-120.78008</v>
      </c>
      <c r="AO93" t="s">
        <v>152</v>
      </c>
    </row>
    <row r="94" spans="1:41" x14ac:dyDescent="0.25">
      <c r="A94" t="s">
        <v>137</v>
      </c>
      <c r="B94" t="s">
        <v>136</v>
      </c>
      <c r="D94">
        <v>178</v>
      </c>
      <c r="E94">
        <v>178</v>
      </c>
      <c r="F94">
        <v>152</v>
      </c>
      <c r="G94">
        <v>158</v>
      </c>
      <c r="H94">
        <v>176</v>
      </c>
      <c r="I94">
        <v>176</v>
      </c>
      <c r="J94">
        <v>82</v>
      </c>
      <c r="K94">
        <v>88</v>
      </c>
      <c r="L94">
        <v>142</v>
      </c>
      <c r="M94">
        <v>148</v>
      </c>
      <c r="N94">
        <v>196</v>
      </c>
      <c r="O94">
        <v>204</v>
      </c>
      <c r="P94">
        <v>144</v>
      </c>
      <c r="Q94">
        <v>144</v>
      </c>
      <c r="R94">
        <v>130</v>
      </c>
      <c r="S94">
        <v>140</v>
      </c>
      <c r="T94">
        <v>86</v>
      </c>
      <c r="U94">
        <v>102</v>
      </c>
      <c r="V94">
        <v>104</v>
      </c>
      <c r="W94">
        <v>104</v>
      </c>
      <c r="X94">
        <v>210</v>
      </c>
      <c r="Y94">
        <v>212</v>
      </c>
      <c r="Z94">
        <v>170</v>
      </c>
      <c r="AA94">
        <v>172</v>
      </c>
      <c r="AB94">
        <v>318</v>
      </c>
      <c r="AC94">
        <v>318</v>
      </c>
      <c r="AH94">
        <v>9</v>
      </c>
      <c r="AL94" t="s">
        <v>147</v>
      </c>
      <c r="AM94">
        <v>38.995443999999999</v>
      </c>
      <c r="AN94">
        <v>-121.05325000000001</v>
      </c>
      <c r="AO94" t="s">
        <v>152</v>
      </c>
    </row>
    <row r="95" spans="1:41" x14ac:dyDescent="0.25">
      <c r="A95" t="s">
        <v>138</v>
      </c>
      <c r="B95" t="s">
        <v>136</v>
      </c>
      <c r="D95">
        <v>160</v>
      </c>
      <c r="E95">
        <v>170</v>
      </c>
      <c r="F95">
        <v>0</v>
      </c>
      <c r="G95">
        <v>0</v>
      </c>
      <c r="H95">
        <v>176</v>
      </c>
      <c r="I95">
        <v>178</v>
      </c>
      <c r="J95">
        <v>92</v>
      </c>
      <c r="K95">
        <v>94</v>
      </c>
      <c r="L95">
        <v>120</v>
      </c>
      <c r="M95">
        <v>130</v>
      </c>
      <c r="N95">
        <v>210</v>
      </c>
      <c r="O95">
        <v>212</v>
      </c>
      <c r="P95">
        <v>128</v>
      </c>
      <c r="Q95">
        <v>138</v>
      </c>
      <c r="R95">
        <v>128</v>
      </c>
      <c r="S95">
        <v>132</v>
      </c>
      <c r="T95">
        <v>98</v>
      </c>
      <c r="U95">
        <v>102</v>
      </c>
      <c r="V95">
        <v>120</v>
      </c>
      <c r="W95">
        <v>122</v>
      </c>
      <c r="X95">
        <v>216</v>
      </c>
      <c r="Y95">
        <v>220</v>
      </c>
      <c r="Z95">
        <v>176</v>
      </c>
      <c r="AA95">
        <v>176</v>
      </c>
      <c r="AB95">
        <v>330</v>
      </c>
      <c r="AC95">
        <v>330</v>
      </c>
      <c r="AH95">
        <v>9</v>
      </c>
      <c r="AL95" t="s">
        <v>147</v>
      </c>
      <c r="AM95">
        <v>38.991869999999999</v>
      </c>
      <c r="AN95">
        <v>-121.07769999999999</v>
      </c>
      <c r="AO95" t="s">
        <v>152</v>
      </c>
    </row>
    <row r="96" spans="1:41" x14ac:dyDescent="0.25">
      <c r="A96" t="s">
        <v>139</v>
      </c>
      <c r="B96" t="s">
        <v>136</v>
      </c>
      <c r="D96">
        <v>162</v>
      </c>
      <c r="E96">
        <v>170</v>
      </c>
      <c r="F96">
        <v>168</v>
      </c>
      <c r="G96">
        <v>168</v>
      </c>
      <c r="H96">
        <v>168</v>
      </c>
      <c r="I96">
        <v>168</v>
      </c>
      <c r="J96">
        <v>0</v>
      </c>
      <c r="K96">
        <v>0</v>
      </c>
      <c r="L96">
        <v>134</v>
      </c>
      <c r="M96">
        <v>134</v>
      </c>
      <c r="N96">
        <v>202</v>
      </c>
      <c r="O96">
        <v>216</v>
      </c>
      <c r="P96">
        <v>132</v>
      </c>
      <c r="Q96">
        <v>132</v>
      </c>
      <c r="R96">
        <v>132</v>
      </c>
      <c r="S96">
        <v>132</v>
      </c>
      <c r="T96">
        <v>98</v>
      </c>
      <c r="U96">
        <v>104</v>
      </c>
      <c r="V96">
        <v>122</v>
      </c>
      <c r="W96">
        <v>126</v>
      </c>
      <c r="X96">
        <v>222</v>
      </c>
      <c r="Y96">
        <v>222</v>
      </c>
      <c r="Z96">
        <v>176</v>
      </c>
      <c r="AA96">
        <v>184</v>
      </c>
      <c r="AB96">
        <v>316</v>
      </c>
      <c r="AC96">
        <v>316</v>
      </c>
      <c r="AH96">
        <v>9</v>
      </c>
      <c r="AL96" t="s">
        <v>147</v>
      </c>
      <c r="AM96">
        <v>38.99653</v>
      </c>
      <c r="AN96">
        <v>-121.08658</v>
      </c>
      <c r="AO96" t="s">
        <v>152</v>
      </c>
    </row>
    <row r="97" spans="1:43" x14ac:dyDescent="0.25">
      <c r="A97" t="s">
        <v>140</v>
      </c>
      <c r="B97" t="s">
        <v>136</v>
      </c>
      <c r="D97">
        <v>162</v>
      </c>
      <c r="E97">
        <v>174</v>
      </c>
      <c r="F97">
        <v>168</v>
      </c>
      <c r="G97">
        <v>168</v>
      </c>
      <c r="H97">
        <v>168</v>
      </c>
      <c r="I97">
        <v>168</v>
      </c>
      <c r="J97">
        <v>74</v>
      </c>
      <c r="K97">
        <v>74</v>
      </c>
      <c r="L97">
        <v>130</v>
      </c>
      <c r="M97">
        <v>130</v>
      </c>
      <c r="N97">
        <v>206</v>
      </c>
      <c r="O97">
        <v>218</v>
      </c>
      <c r="P97">
        <v>126</v>
      </c>
      <c r="Q97">
        <v>140</v>
      </c>
      <c r="R97">
        <v>132</v>
      </c>
      <c r="S97">
        <v>134</v>
      </c>
      <c r="T97">
        <v>94</v>
      </c>
      <c r="U97">
        <v>102</v>
      </c>
      <c r="V97">
        <v>124</v>
      </c>
      <c r="W97">
        <v>126</v>
      </c>
      <c r="X97">
        <v>216</v>
      </c>
      <c r="Y97">
        <v>222</v>
      </c>
      <c r="Z97">
        <v>176</v>
      </c>
      <c r="AA97">
        <v>184</v>
      </c>
      <c r="AB97">
        <v>320</v>
      </c>
      <c r="AC97">
        <v>320</v>
      </c>
      <c r="AH97">
        <v>9</v>
      </c>
      <c r="AL97" t="s">
        <v>147</v>
      </c>
      <c r="AM97">
        <v>39.081346979999999</v>
      </c>
      <c r="AN97">
        <v>-121.002309</v>
      </c>
      <c r="AO97" t="s">
        <v>152</v>
      </c>
    </row>
    <row r="98" spans="1:43" x14ac:dyDescent="0.25">
      <c r="A98" t="s">
        <v>143</v>
      </c>
      <c r="B98" t="s">
        <v>144</v>
      </c>
      <c r="D98">
        <v>178</v>
      </c>
      <c r="E98">
        <v>182</v>
      </c>
      <c r="F98">
        <v>164</v>
      </c>
      <c r="G98">
        <v>170</v>
      </c>
      <c r="H98">
        <v>190</v>
      </c>
      <c r="I98">
        <v>192</v>
      </c>
      <c r="J98">
        <v>76</v>
      </c>
      <c r="K98">
        <v>80</v>
      </c>
      <c r="L98">
        <v>144</v>
      </c>
      <c r="M98">
        <v>146</v>
      </c>
      <c r="N98">
        <v>200</v>
      </c>
      <c r="O98">
        <v>204</v>
      </c>
      <c r="P98">
        <v>142</v>
      </c>
      <c r="Q98">
        <v>146</v>
      </c>
      <c r="R98">
        <v>124</v>
      </c>
      <c r="S98">
        <v>134</v>
      </c>
      <c r="T98">
        <v>98</v>
      </c>
      <c r="U98">
        <v>102</v>
      </c>
      <c r="V98">
        <v>106</v>
      </c>
      <c r="W98">
        <v>108</v>
      </c>
      <c r="X98">
        <v>210</v>
      </c>
      <c r="Y98">
        <v>216</v>
      </c>
      <c r="Z98">
        <v>174</v>
      </c>
      <c r="AA98">
        <v>178</v>
      </c>
      <c r="AB98">
        <v>322</v>
      </c>
      <c r="AC98">
        <v>322</v>
      </c>
      <c r="AL98" t="s">
        <v>146</v>
      </c>
      <c r="AM98">
        <v>39.325470000000003</v>
      </c>
      <c r="AN98">
        <v>-120.75457</v>
      </c>
      <c r="AO98" t="s">
        <v>152</v>
      </c>
    </row>
    <row r="100" spans="1:43" x14ac:dyDescent="0.25">
      <c r="AP100" t="s">
        <v>152</v>
      </c>
      <c r="AQ100">
        <f>COUNTIF($AQ$2:$AQ$98, "SNF")</f>
        <v>0</v>
      </c>
    </row>
    <row r="101" spans="1:43" x14ac:dyDescent="0.25">
      <c r="AP101" t="s">
        <v>151</v>
      </c>
      <c r="AQ101">
        <f>COUNTIF($AQ$2:$AQ$98, "Sac")</f>
        <v>0</v>
      </c>
    </row>
    <row r="102" spans="1:43" x14ac:dyDescent="0.25">
      <c r="AP102" t="s">
        <v>14</v>
      </c>
      <c r="AQ102">
        <f>COUNTIF($AQ$2:$AQ$98, "BA")</f>
        <v>0</v>
      </c>
    </row>
  </sheetData>
  <sortState xmlns:xlrd2="http://schemas.microsoft.com/office/spreadsheetml/2017/richdata2" ref="A2:AQ102">
    <sortCondition ref="AH2:AH102"/>
  </sortState>
  <mergeCells count="13">
    <mergeCell ref="D1:E1"/>
    <mergeCell ref="F1:G1"/>
    <mergeCell ref="H1:I1"/>
    <mergeCell ref="J1:K1"/>
    <mergeCell ref="L1:M1"/>
    <mergeCell ref="Z1:AA1"/>
    <mergeCell ref="AB1:AC1"/>
    <mergeCell ref="N1:O1"/>
    <mergeCell ref="P1:Q1"/>
    <mergeCell ref="R1:S1"/>
    <mergeCell ref="T1:U1"/>
    <mergeCell ref="V1:W1"/>
    <mergeCell ref="X1:Y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5F77-003D-4888-A0AD-9E1E9F4C4F2F}">
  <dimension ref="A1:O34"/>
  <sheetViews>
    <sheetView topLeftCell="A7" workbookViewId="0">
      <selection activeCell="J29" sqref="J29:O34"/>
    </sheetView>
  </sheetViews>
  <sheetFormatPr defaultRowHeight="15" x14ac:dyDescent="0.25"/>
  <sheetData>
    <row r="1" spans="1:15" x14ac:dyDescent="0.25">
      <c r="A1" t="s">
        <v>420</v>
      </c>
      <c r="E1" t="s">
        <v>424</v>
      </c>
    </row>
    <row r="2" spans="1:15" x14ac:dyDescent="0.25">
      <c r="E2" t="s">
        <v>425</v>
      </c>
    </row>
    <row r="3" spans="1:15" x14ac:dyDescent="0.25">
      <c r="A3" t="s">
        <v>14</v>
      </c>
    </row>
    <row r="4" spans="1:15" x14ac:dyDescent="0.25">
      <c r="A4" t="s">
        <v>421</v>
      </c>
      <c r="B4" t="s">
        <v>43</v>
      </c>
      <c r="C4" t="s">
        <v>42</v>
      </c>
      <c r="D4" t="s">
        <v>422</v>
      </c>
      <c r="I4" t="s">
        <v>152</v>
      </c>
      <c r="J4" t="s">
        <v>39</v>
      </c>
      <c r="K4" t="s">
        <v>166</v>
      </c>
      <c r="L4" t="s">
        <v>167</v>
      </c>
      <c r="M4" t="s">
        <v>41</v>
      </c>
      <c r="N4" t="s">
        <v>165</v>
      </c>
      <c r="O4" t="s">
        <v>40</v>
      </c>
    </row>
    <row r="5" spans="1:15" x14ac:dyDescent="0.25">
      <c r="A5">
        <v>680</v>
      </c>
      <c r="B5">
        <v>1</v>
      </c>
      <c r="C5">
        <v>1</v>
      </c>
      <c r="D5">
        <v>0</v>
      </c>
      <c r="I5">
        <v>50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</row>
    <row r="6" spans="1:15" x14ac:dyDescent="0.25">
      <c r="A6">
        <v>580</v>
      </c>
      <c r="B6">
        <v>0</v>
      </c>
      <c r="C6">
        <v>0</v>
      </c>
      <c r="D6">
        <v>1</v>
      </c>
      <c r="I6">
        <v>80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</row>
    <row r="7" spans="1:15" x14ac:dyDescent="0.25">
      <c r="I7">
        <v>49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9" spans="1:15" x14ac:dyDescent="0.25">
      <c r="A9" t="s">
        <v>423</v>
      </c>
      <c r="I9" t="s">
        <v>427</v>
      </c>
    </row>
    <row r="10" spans="1:15" x14ac:dyDescent="0.25">
      <c r="B10" t="s">
        <v>43</v>
      </c>
      <c r="C10" t="s">
        <v>42</v>
      </c>
      <c r="D10" t="s">
        <v>422</v>
      </c>
      <c r="J10" t="s">
        <v>39</v>
      </c>
      <c r="K10" t="s">
        <v>166</v>
      </c>
      <c r="L10" t="s">
        <v>167</v>
      </c>
      <c r="M10" t="s">
        <v>41</v>
      </c>
      <c r="N10" t="s">
        <v>165</v>
      </c>
      <c r="O10" t="s">
        <v>40</v>
      </c>
    </row>
    <row r="11" spans="1:15" x14ac:dyDescent="0.25">
      <c r="A11" t="s">
        <v>43</v>
      </c>
      <c r="B11">
        <v>0</v>
      </c>
      <c r="C11">
        <v>0</v>
      </c>
      <c r="D11">
        <v>1</v>
      </c>
      <c r="I11" t="s">
        <v>39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</row>
    <row r="12" spans="1:15" x14ac:dyDescent="0.25">
      <c r="A12" t="s">
        <v>42</v>
      </c>
      <c r="B12">
        <v>0</v>
      </c>
      <c r="C12">
        <v>0</v>
      </c>
      <c r="D12">
        <v>1</v>
      </c>
      <c r="I12" t="s">
        <v>166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</row>
    <row r="13" spans="1:15" x14ac:dyDescent="0.25">
      <c r="A13" t="s">
        <v>422</v>
      </c>
      <c r="B13">
        <v>1</v>
      </c>
      <c r="C13">
        <v>1</v>
      </c>
      <c r="D13">
        <v>0</v>
      </c>
      <c r="I13" t="s">
        <v>167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</row>
    <row r="14" spans="1:15" x14ac:dyDescent="0.25">
      <c r="I14" t="s">
        <v>41</v>
      </c>
      <c r="J14">
        <v>1</v>
      </c>
      <c r="K14">
        <v>1</v>
      </c>
      <c r="L14">
        <v>1</v>
      </c>
      <c r="M14">
        <v>0</v>
      </c>
      <c r="N14">
        <v>1</v>
      </c>
      <c r="O14">
        <v>0</v>
      </c>
    </row>
    <row r="15" spans="1:15" x14ac:dyDescent="0.25">
      <c r="A15" t="s">
        <v>426</v>
      </c>
      <c r="I15" t="s">
        <v>165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</row>
    <row r="16" spans="1:15" x14ac:dyDescent="0.25">
      <c r="B16" t="s">
        <v>43</v>
      </c>
      <c r="C16" t="s">
        <v>42</v>
      </c>
      <c r="D16" t="s">
        <v>422</v>
      </c>
      <c r="I16" t="s">
        <v>40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</row>
    <row r="17" spans="1:15" x14ac:dyDescent="0.25">
      <c r="A17" t="s">
        <v>43</v>
      </c>
      <c r="B17">
        <v>0</v>
      </c>
      <c r="C17">
        <v>1</v>
      </c>
      <c r="D17">
        <v>0</v>
      </c>
    </row>
    <row r="18" spans="1:15" x14ac:dyDescent="0.25">
      <c r="A18" t="s">
        <v>42</v>
      </c>
      <c r="B18">
        <v>1</v>
      </c>
      <c r="C18">
        <v>0</v>
      </c>
      <c r="D18">
        <v>1</v>
      </c>
      <c r="I18" t="s">
        <v>428</v>
      </c>
    </row>
    <row r="19" spans="1:15" x14ac:dyDescent="0.25">
      <c r="A19" t="s">
        <v>422</v>
      </c>
      <c r="B19">
        <v>0</v>
      </c>
      <c r="C19">
        <v>1</v>
      </c>
      <c r="D19">
        <v>0</v>
      </c>
      <c r="J19" t="s">
        <v>39</v>
      </c>
      <c r="K19" t="s">
        <v>166</v>
      </c>
      <c r="L19" t="s">
        <v>167</v>
      </c>
      <c r="M19" t="s">
        <v>41</v>
      </c>
      <c r="N19" t="s">
        <v>165</v>
      </c>
      <c r="O19" t="s">
        <v>40</v>
      </c>
    </row>
    <row r="20" spans="1:15" x14ac:dyDescent="0.25">
      <c r="I20" t="s">
        <v>39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</row>
    <row r="21" spans="1:15" x14ac:dyDescent="0.25">
      <c r="I21" t="s">
        <v>166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</row>
    <row r="22" spans="1:15" x14ac:dyDescent="0.25">
      <c r="I22" t="s">
        <v>167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</row>
    <row r="23" spans="1:15" x14ac:dyDescent="0.25">
      <c r="I23" t="s">
        <v>41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</row>
    <row r="24" spans="1:15" x14ac:dyDescent="0.25">
      <c r="I24" t="s">
        <v>165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</row>
    <row r="25" spans="1:15" x14ac:dyDescent="0.25">
      <c r="I25" t="s">
        <v>40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</row>
    <row r="27" spans="1:15" x14ac:dyDescent="0.25">
      <c r="I27" t="s">
        <v>429</v>
      </c>
    </row>
    <row r="28" spans="1:15" x14ac:dyDescent="0.25">
      <c r="J28" t="s">
        <v>39</v>
      </c>
      <c r="K28" t="s">
        <v>166</v>
      </c>
      <c r="L28" t="s">
        <v>167</v>
      </c>
      <c r="M28" t="s">
        <v>41</v>
      </c>
      <c r="N28" t="s">
        <v>165</v>
      </c>
      <c r="O28" t="s">
        <v>40</v>
      </c>
    </row>
    <row r="29" spans="1:15" x14ac:dyDescent="0.25">
      <c r="I29" t="s">
        <v>39</v>
      </c>
      <c r="J29">
        <v>0</v>
      </c>
      <c r="K29">
        <v>1</v>
      </c>
      <c r="L29">
        <v>0</v>
      </c>
      <c r="M29">
        <v>1</v>
      </c>
      <c r="N29">
        <v>1</v>
      </c>
      <c r="O29">
        <v>1</v>
      </c>
    </row>
    <row r="30" spans="1:15" x14ac:dyDescent="0.25">
      <c r="I30" t="s">
        <v>166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</row>
    <row r="31" spans="1:15" x14ac:dyDescent="0.25">
      <c r="I31" t="s">
        <v>167</v>
      </c>
      <c r="J31">
        <v>0</v>
      </c>
      <c r="K31">
        <v>1</v>
      </c>
      <c r="L31">
        <v>0</v>
      </c>
      <c r="M31">
        <v>1</v>
      </c>
      <c r="N31">
        <v>1</v>
      </c>
      <c r="O31">
        <v>1</v>
      </c>
    </row>
    <row r="32" spans="1:15" x14ac:dyDescent="0.25">
      <c r="I32" t="s">
        <v>41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</row>
    <row r="33" spans="9:15" x14ac:dyDescent="0.25">
      <c r="I33" t="s">
        <v>165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</row>
    <row r="34" spans="9:15" x14ac:dyDescent="0.25">
      <c r="I34" t="s">
        <v>40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ABF0F-F8CC-4FD3-A6BF-C290CE2DC565}">
  <dimension ref="A1:AF68"/>
  <sheetViews>
    <sheetView workbookViewId="0">
      <selection activeCell="A5" sqref="A5:A10"/>
    </sheetView>
  </sheetViews>
  <sheetFormatPr defaultRowHeight="15" x14ac:dyDescent="0.25"/>
  <sheetData>
    <row r="1" spans="1:20" x14ac:dyDescent="0.25">
      <c r="A1" t="s">
        <v>214</v>
      </c>
      <c r="B1" t="s">
        <v>178</v>
      </c>
      <c r="C1" t="s">
        <v>252</v>
      </c>
      <c r="D1" t="s">
        <v>253</v>
      </c>
      <c r="E1" t="s">
        <v>254</v>
      </c>
      <c r="F1" t="s">
        <v>218</v>
      </c>
      <c r="G1" t="s">
        <v>219</v>
      </c>
      <c r="H1" t="s">
        <v>255</v>
      </c>
      <c r="M1" s="17" t="s">
        <v>214</v>
      </c>
      <c r="N1" s="17" t="s">
        <v>176</v>
      </c>
      <c r="O1" s="17" t="s">
        <v>275</v>
      </c>
      <c r="P1" s="17" t="s">
        <v>294</v>
      </c>
      <c r="Q1" s="17" t="s">
        <v>276</v>
      </c>
      <c r="R1" s="17" t="s">
        <v>295</v>
      </c>
      <c r="S1" s="17" t="s">
        <v>296</v>
      </c>
      <c r="T1" s="17" t="s">
        <v>298</v>
      </c>
    </row>
    <row r="2" spans="1:20" x14ac:dyDescent="0.25">
      <c r="A2" t="s">
        <v>42</v>
      </c>
      <c r="B2">
        <v>6</v>
      </c>
      <c r="C2">
        <v>55</v>
      </c>
      <c r="D2" s="18">
        <v>4.2307692307692308</v>
      </c>
      <c r="E2" s="47">
        <v>3.462307142857143</v>
      </c>
      <c r="F2" s="18">
        <v>0.72435897435897445</v>
      </c>
      <c r="G2" s="18">
        <v>0.61508547008546999</v>
      </c>
      <c r="H2" s="19">
        <v>1</v>
      </c>
      <c r="M2" t="s">
        <v>166</v>
      </c>
      <c r="N2" t="s">
        <v>158</v>
      </c>
      <c r="O2">
        <v>36</v>
      </c>
      <c r="P2" s="18">
        <v>77.000000000000014</v>
      </c>
      <c r="Q2" s="32">
        <v>8.3321075606636644E-5</v>
      </c>
      <c r="R2" t="s">
        <v>279</v>
      </c>
      <c r="S2">
        <v>0</v>
      </c>
      <c r="T2" s="33">
        <v>1.0831739828862765E-3</v>
      </c>
    </row>
    <row r="3" spans="1:20" x14ac:dyDescent="0.25">
      <c r="A3" t="s">
        <v>43</v>
      </c>
      <c r="B3">
        <v>20</v>
      </c>
      <c r="C3">
        <v>99</v>
      </c>
      <c r="D3" s="18">
        <v>7.615384615384615</v>
      </c>
      <c r="E3" s="47">
        <v>3.899864285714286</v>
      </c>
      <c r="F3" s="18">
        <v>0.60082636661584032</v>
      </c>
      <c r="G3" s="18">
        <v>0.72999018235325208</v>
      </c>
      <c r="H3" s="19">
        <v>1</v>
      </c>
      <c r="M3" t="s">
        <v>166</v>
      </c>
      <c r="N3" t="s">
        <v>161</v>
      </c>
      <c r="O3">
        <v>21</v>
      </c>
      <c r="P3" s="18">
        <v>42.606666666666669</v>
      </c>
      <c r="Q3" s="32">
        <v>3.5273317743987173E-3</v>
      </c>
      <c r="R3" t="s">
        <v>280</v>
      </c>
      <c r="S3">
        <v>4.8000000000000001E-2</v>
      </c>
      <c r="T3" s="33">
        <v>4.232798129278461E-2</v>
      </c>
    </row>
    <row r="4" spans="1:20" x14ac:dyDescent="0.25">
      <c r="A4" t="s">
        <v>37</v>
      </c>
      <c r="B4">
        <v>4</v>
      </c>
      <c r="C4">
        <v>54</v>
      </c>
      <c r="D4" s="18">
        <v>4.1538461538461542</v>
      </c>
      <c r="E4" s="47">
        <v>3.922857142857143</v>
      </c>
      <c r="F4" s="18">
        <v>0.69230769230769229</v>
      </c>
      <c r="G4" s="18">
        <v>0.66159188034188032</v>
      </c>
      <c r="H4" s="19">
        <v>1</v>
      </c>
      <c r="M4" t="s">
        <v>40</v>
      </c>
      <c r="N4" t="s">
        <v>161</v>
      </c>
      <c r="O4">
        <v>15</v>
      </c>
      <c r="P4" s="18">
        <v>68.056892609985169</v>
      </c>
      <c r="Q4" s="32">
        <v>9.8881652128300514E-9</v>
      </c>
      <c r="R4" t="s">
        <v>279</v>
      </c>
      <c r="S4">
        <v>0</v>
      </c>
      <c r="T4" s="33">
        <v>1.2854614776679068E-7</v>
      </c>
    </row>
    <row r="5" spans="1:20" x14ac:dyDescent="0.25">
      <c r="A5" t="s">
        <v>39</v>
      </c>
      <c r="B5">
        <v>9</v>
      </c>
      <c r="C5">
        <v>83</v>
      </c>
      <c r="D5" s="18">
        <v>6.384615384615385</v>
      </c>
      <c r="E5" s="47">
        <v>4.2720214285714286</v>
      </c>
      <c r="F5" s="18">
        <v>0.61788766788766791</v>
      </c>
      <c r="G5" s="18">
        <v>0.75210278698373945</v>
      </c>
      <c r="H5" s="19">
        <v>1</v>
      </c>
      <c r="M5" t="s">
        <v>40</v>
      </c>
      <c r="N5" t="s">
        <v>155</v>
      </c>
      <c r="O5">
        <v>28</v>
      </c>
      <c r="P5" s="18">
        <v>63.863990929705217</v>
      </c>
      <c r="Q5" s="32">
        <v>1.2776305790621547E-4</v>
      </c>
      <c r="R5" t="s">
        <v>279</v>
      </c>
      <c r="S5">
        <v>0</v>
      </c>
      <c r="T5" s="33">
        <v>1.5331566948745858E-3</v>
      </c>
    </row>
    <row r="6" spans="1:20" x14ac:dyDescent="0.25">
      <c r="A6" t="s">
        <v>166</v>
      </c>
      <c r="B6">
        <v>11</v>
      </c>
      <c r="C6">
        <v>105</v>
      </c>
      <c r="D6" s="18">
        <v>8.0769230769230766</v>
      </c>
      <c r="E6" s="47">
        <v>4.7640500000000001</v>
      </c>
      <c r="F6" s="18">
        <v>0.74172494172494186</v>
      </c>
      <c r="G6" s="18">
        <v>0.8176011793341339</v>
      </c>
      <c r="H6" s="19">
        <v>1</v>
      </c>
      <c r="M6" t="s">
        <v>40</v>
      </c>
      <c r="N6" t="s">
        <v>153</v>
      </c>
      <c r="O6">
        <v>28</v>
      </c>
      <c r="P6" s="18">
        <v>63.611919052015999</v>
      </c>
      <c r="Q6" s="32">
        <v>1.3798599718224314E-4</v>
      </c>
      <c r="R6" t="s">
        <v>279</v>
      </c>
      <c r="S6">
        <v>0</v>
      </c>
      <c r="T6" s="33">
        <v>1.5331566948745858E-3</v>
      </c>
    </row>
    <row r="7" spans="1:20" x14ac:dyDescent="0.25">
      <c r="A7" t="s">
        <v>167</v>
      </c>
      <c r="B7">
        <v>8</v>
      </c>
      <c r="C7">
        <v>80</v>
      </c>
      <c r="D7" s="18">
        <v>6.1538461538461542</v>
      </c>
      <c r="E7" s="47">
        <v>4.2901214285714282</v>
      </c>
      <c r="F7" s="18">
        <v>0.73992673992673985</v>
      </c>
      <c r="G7" s="18">
        <v>0.76099173643816498</v>
      </c>
      <c r="H7" s="19">
        <v>1</v>
      </c>
      <c r="M7" t="s">
        <v>43</v>
      </c>
      <c r="N7" t="s">
        <v>154</v>
      </c>
      <c r="O7">
        <v>10</v>
      </c>
      <c r="P7" s="18">
        <v>59.550821827744898</v>
      </c>
      <c r="Q7" s="18">
        <v>4.4073025010320028E-9</v>
      </c>
      <c r="R7" t="s">
        <v>279</v>
      </c>
      <c r="S7">
        <v>0</v>
      </c>
      <c r="T7" s="33">
        <v>5.7294932513416034E-8</v>
      </c>
    </row>
    <row r="8" spans="1:20" x14ac:dyDescent="0.25">
      <c r="A8" t="s">
        <v>41</v>
      </c>
      <c r="B8">
        <v>3</v>
      </c>
      <c r="C8">
        <v>37</v>
      </c>
      <c r="D8" s="18">
        <v>2.8461538461538463</v>
      </c>
      <c r="E8" s="47">
        <v>2.8464285714285715</v>
      </c>
      <c r="F8" s="18">
        <v>0.88461538461538447</v>
      </c>
      <c r="G8" s="18">
        <v>0.59081196581196582</v>
      </c>
      <c r="H8" s="19">
        <v>1</v>
      </c>
      <c r="M8" t="s">
        <v>43</v>
      </c>
      <c r="N8" t="s">
        <v>153</v>
      </c>
      <c r="O8">
        <v>15</v>
      </c>
      <c r="P8" s="18">
        <v>51.625000000000014</v>
      </c>
      <c r="Q8" s="18">
        <v>6.5142763994368209E-6</v>
      </c>
      <c r="R8" t="s">
        <v>279</v>
      </c>
      <c r="S8">
        <v>0</v>
      </c>
      <c r="T8" s="33">
        <v>7.8171316793241847E-5</v>
      </c>
    </row>
    <row r="9" spans="1:20" x14ac:dyDescent="0.25">
      <c r="A9" t="s">
        <v>165</v>
      </c>
      <c r="B9">
        <v>3</v>
      </c>
      <c r="C9">
        <v>36</v>
      </c>
      <c r="D9" s="18">
        <v>2.7692307692307692</v>
      </c>
      <c r="E9" s="47">
        <v>2.7692857142857141</v>
      </c>
      <c r="F9" s="18">
        <v>0.80769230769230782</v>
      </c>
      <c r="G9" s="18">
        <v>0.55555555555555558</v>
      </c>
      <c r="H9" s="19">
        <v>1</v>
      </c>
      <c r="M9" t="s">
        <v>43</v>
      </c>
      <c r="N9" t="s">
        <v>157</v>
      </c>
      <c r="O9">
        <v>55</v>
      </c>
      <c r="P9" s="18">
        <v>98.686258503401362</v>
      </c>
      <c r="Q9" s="18">
        <v>2.739644876678587E-4</v>
      </c>
      <c r="R9" t="s">
        <v>279</v>
      </c>
      <c r="S9">
        <v>0</v>
      </c>
      <c r="T9" s="33">
        <v>3.0136093643464458E-3</v>
      </c>
    </row>
    <row r="10" spans="1:20" x14ac:dyDescent="0.25">
      <c r="A10" t="s">
        <v>40</v>
      </c>
      <c r="B10">
        <v>33</v>
      </c>
      <c r="C10">
        <v>106</v>
      </c>
      <c r="D10" s="18">
        <v>8.1538461538461533</v>
      </c>
      <c r="E10" s="47">
        <v>4.1254571428571429</v>
      </c>
      <c r="F10" s="18">
        <v>0.71402392896958111</v>
      </c>
      <c r="G10" s="18">
        <v>0.78262006369075376</v>
      </c>
      <c r="H10" s="19">
        <v>1</v>
      </c>
      <c r="M10" t="s">
        <v>43</v>
      </c>
      <c r="N10" t="s">
        <v>160</v>
      </c>
      <c r="O10">
        <v>21</v>
      </c>
      <c r="P10" s="18">
        <v>48.803854875283442</v>
      </c>
      <c r="Q10" s="18">
        <v>5.3386551687407827E-4</v>
      </c>
      <c r="R10" t="s">
        <v>279</v>
      </c>
      <c r="S10">
        <v>0.01</v>
      </c>
      <c r="T10" s="33">
        <v>5.3386551687407829E-3</v>
      </c>
    </row>
    <row r="11" spans="1:20" x14ac:dyDescent="0.25">
      <c r="A11" t="s">
        <v>14</v>
      </c>
      <c r="B11">
        <v>30</v>
      </c>
      <c r="C11">
        <v>113</v>
      </c>
      <c r="D11" s="18">
        <v>8.8461538461538467</v>
      </c>
      <c r="E11" s="47">
        <v>8.8361857142857154</v>
      </c>
      <c r="F11" s="18">
        <v>0.63081111266229228</v>
      </c>
      <c r="G11" s="18">
        <v>0.76095796954466666</v>
      </c>
      <c r="H11" s="19">
        <v>1</v>
      </c>
      <c r="M11" t="s">
        <v>43</v>
      </c>
      <c r="N11" t="s">
        <v>163</v>
      </c>
      <c r="O11">
        <v>28</v>
      </c>
      <c r="P11" s="18">
        <v>57.976859504132236</v>
      </c>
      <c r="Q11" s="18">
        <v>7.3358244583601241E-4</v>
      </c>
      <c r="R11" t="s">
        <v>279</v>
      </c>
      <c r="S11">
        <v>0.01</v>
      </c>
      <c r="T11" s="33">
        <v>6.6022420125241114E-3</v>
      </c>
    </row>
    <row r="12" spans="1:20" x14ac:dyDescent="0.25">
      <c r="A12" t="s">
        <v>152</v>
      </c>
      <c r="B12">
        <v>67</v>
      </c>
      <c r="C12">
        <v>152</v>
      </c>
      <c r="D12" s="18">
        <v>11.846153846153847</v>
      </c>
      <c r="E12" s="47">
        <v>10.234378571428573</v>
      </c>
      <c r="F12" s="18">
        <v>0.7208724181081686</v>
      </c>
      <c r="G12" s="18">
        <v>0.82062463719724987</v>
      </c>
      <c r="H12" s="19">
        <v>1</v>
      </c>
    </row>
    <row r="14" spans="1:20" x14ac:dyDescent="0.25">
      <c r="E14" t="s">
        <v>14</v>
      </c>
      <c r="F14" t="s">
        <v>152</v>
      </c>
    </row>
    <row r="15" spans="1:20" x14ac:dyDescent="0.25">
      <c r="D15" t="s">
        <v>401</v>
      </c>
      <c r="E15" s="36">
        <f>MIN(F2:F4)</f>
        <v>0.60082636661584032</v>
      </c>
      <c r="F15" s="36">
        <f>MIN(F5:F10)</f>
        <v>0.61788766788766791</v>
      </c>
    </row>
    <row r="16" spans="1:20" x14ac:dyDescent="0.25">
      <c r="D16" t="s">
        <v>402</v>
      </c>
      <c r="E16" s="36">
        <f>MAX(F2:F4)</f>
        <v>0.72435897435897445</v>
      </c>
      <c r="F16" s="36">
        <f>MAX(F5:F10)</f>
        <v>0.88461538461538447</v>
      </c>
    </row>
    <row r="17" spans="1:32" x14ac:dyDescent="0.25">
      <c r="A17" t="s">
        <v>313</v>
      </c>
      <c r="W17" t="s">
        <v>356</v>
      </c>
    </row>
    <row r="18" spans="1:32" x14ac:dyDescent="0.25">
      <c r="A18" t="s">
        <v>314</v>
      </c>
      <c r="L18" t="s">
        <v>316</v>
      </c>
      <c r="W18" s="43" t="s">
        <v>317</v>
      </c>
    </row>
    <row r="19" spans="1:32" x14ac:dyDescent="0.25">
      <c r="B19" t="s">
        <v>42</v>
      </c>
      <c r="C19" t="s">
        <v>43</v>
      </c>
      <c r="D19" t="s">
        <v>37</v>
      </c>
      <c r="E19" t="s">
        <v>39</v>
      </c>
      <c r="F19" t="s">
        <v>166</v>
      </c>
      <c r="G19" t="s">
        <v>167</v>
      </c>
      <c r="H19" t="s">
        <v>41</v>
      </c>
      <c r="I19" t="s">
        <v>165</v>
      </c>
      <c r="J19" t="s">
        <v>40</v>
      </c>
      <c r="M19" t="s">
        <v>42</v>
      </c>
      <c r="N19" t="s">
        <v>43</v>
      </c>
      <c r="O19" t="s">
        <v>37</v>
      </c>
      <c r="P19" t="s">
        <v>39</v>
      </c>
      <c r="Q19" t="s">
        <v>166</v>
      </c>
      <c r="R19" t="s">
        <v>167</v>
      </c>
      <c r="S19" t="s">
        <v>41</v>
      </c>
      <c r="T19" t="s">
        <v>165</v>
      </c>
      <c r="U19" t="s">
        <v>40</v>
      </c>
      <c r="W19" s="43"/>
      <c r="X19" t="s">
        <v>42</v>
      </c>
      <c r="Y19" t="s">
        <v>43</v>
      </c>
      <c r="Z19" t="s">
        <v>37</v>
      </c>
      <c r="AA19" t="s">
        <v>39</v>
      </c>
      <c r="AB19" t="s">
        <v>166</v>
      </c>
      <c r="AC19" t="s">
        <v>167</v>
      </c>
      <c r="AD19" t="s">
        <v>41</v>
      </c>
      <c r="AE19" t="s">
        <v>165</v>
      </c>
      <c r="AF19" t="s">
        <v>40</v>
      </c>
    </row>
    <row r="20" spans="1:32" x14ac:dyDescent="0.25">
      <c r="A20" t="s">
        <v>42</v>
      </c>
      <c r="B20" t="s">
        <v>315</v>
      </c>
      <c r="L20" t="s">
        <v>42</v>
      </c>
      <c r="M20" t="s">
        <v>315</v>
      </c>
      <c r="W20" t="s">
        <v>42</v>
      </c>
      <c r="X20" t="s">
        <v>315</v>
      </c>
      <c r="Y20" t="s">
        <v>315</v>
      </c>
      <c r="Z20" t="s">
        <v>315</v>
      </c>
      <c r="AA20" t="s">
        <v>315</v>
      </c>
      <c r="AB20" t="s">
        <v>315</v>
      </c>
      <c r="AC20" t="s">
        <v>315</v>
      </c>
      <c r="AD20" t="s">
        <v>315</v>
      </c>
      <c r="AE20" t="s">
        <v>315</v>
      </c>
      <c r="AF20" t="s">
        <v>315</v>
      </c>
    </row>
    <row r="21" spans="1:32" x14ac:dyDescent="0.25">
      <c r="A21" t="s">
        <v>43</v>
      </c>
      <c r="B21" s="74">
        <v>2.29398219779074E-2</v>
      </c>
      <c r="C21" t="s">
        <v>315</v>
      </c>
      <c r="E21" s="18"/>
      <c r="F21" s="18"/>
      <c r="G21" s="18"/>
      <c r="H21" s="18"/>
      <c r="I21" s="18"/>
      <c r="J21" s="18"/>
      <c r="L21" t="s">
        <v>43</v>
      </c>
      <c r="M21" s="73">
        <v>2.4299999999999999E-2</v>
      </c>
      <c r="N21" t="s">
        <v>315</v>
      </c>
      <c r="W21" t="s">
        <v>43</v>
      </c>
      <c r="X21">
        <v>5.7599999999999998E-2</v>
      </c>
      <c r="Y21" t="s">
        <v>315</v>
      </c>
      <c r="Z21" t="s">
        <v>315</v>
      </c>
      <c r="AA21" t="s">
        <v>315</v>
      </c>
      <c r="AB21" t="s">
        <v>315</v>
      </c>
      <c r="AC21" t="s">
        <v>315</v>
      </c>
      <c r="AD21" t="s">
        <v>315</v>
      </c>
      <c r="AE21" t="s">
        <v>315</v>
      </c>
      <c r="AF21" t="s">
        <v>315</v>
      </c>
    </row>
    <row r="22" spans="1:32" x14ac:dyDescent="0.25">
      <c r="A22" t="s">
        <v>37</v>
      </c>
      <c r="B22" s="74">
        <v>4.3662545474627397E-2</v>
      </c>
      <c r="C22" s="74">
        <v>1.6686005256441899E-2</v>
      </c>
      <c r="D22" t="s">
        <v>315</v>
      </c>
      <c r="E22" s="18"/>
      <c r="F22" s="18"/>
      <c r="G22" s="18"/>
      <c r="L22" t="s">
        <v>37</v>
      </c>
      <c r="M22" s="73">
        <v>4.2200000000000001E-2</v>
      </c>
      <c r="N22" s="73">
        <v>1.5699999999999999E-2</v>
      </c>
      <c r="O22" t="s">
        <v>315</v>
      </c>
      <c r="W22" t="s">
        <v>37</v>
      </c>
      <c r="X22">
        <v>0.114</v>
      </c>
      <c r="Y22">
        <v>5.2900000000000003E-2</v>
      </c>
      <c r="Z22" t="s">
        <v>315</v>
      </c>
      <c r="AA22" t="s">
        <v>315</v>
      </c>
      <c r="AB22" t="s">
        <v>315</v>
      </c>
      <c r="AC22" t="s">
        <v>315</v>
      </c>
      <c r="AD22" t="s">
        <v>315</v>
      </c>
      <c r="AE22" t="s">
        <v>315</v>
      </c>
      <c r="AF22" t="s">
        <v>315</v>
      </c>
    </row>
    <row r="23" spans="1:32" x14ac:dyDescent="0.25">
      <c r="A23" t="s">
        <v>39</v>
      </c>
      <c r="B23" s="18">
        <v>1.7758459633995999E-2</v>
      </c>
      <c r="C23" s="18">
        <v>2.21665492381381E-2</v>
      </c>
      <c r="D23" s="75">
        <v>1.4748615603925701E-2</v>
      </c>
      <c r="E23" t="s">
        <v>315</v>
      </c>
      <c r="L23" t="s">
        <v>39</v>
      </c>
      <c r="M23">
        <v>1.8800000000000001E-2</v>
      </c>
      <c r="N23">
        <v>2.1600000000000001E-2</v>
      </c>
      <c r="O23" s="11">
        <v>1.4999999999999999E-2</v>
      </c>
      <c r="P23" t="s">
        <v>315</v>
      </c>
      <c r="W23" t="s">
        <v>39</v>
      </c>
      <c r="X23">
        <v>3.4500000000000003E-2</v>
      </c>
      <c r="Y23">
        <v>7.5200000000000003E-2</v>
      </c>
      <c r="Z23">
        <v>2.4E-2</v>
      </c>
      <c r="AA23" t="s">
        <v>315</v>
      </c>
      <c r="AB23" t="s">
        <v>315</v>
      </c>
      <c r="AC23" t="s">
        <v>315</v>
      </c>
      <c r="AD23" t="s">
        <v>315</v>
      </c>
      <c r="AE23" t="s">
        <v>315</v>
      </c>
      <c r="AF23" t="s">
        <v>315</v>
      </c>
    </row>
    <row r="24" spans="1:32" x14ac:dyDescent="0.25">
      <c r="A24" t="s">
        <v>166</v>
      </c>
      <c r="B24" s="18">
        <v>3.9215410633778001E-2</v>
      </c>
      <c r="C24" s="18">
        <v>3.0485446732688399E-2</v>
      </c>
      <c r="D24" s="75">
        <v>1.9639183217261401E-2</v>
      </c>
      <c r="E24" s="18">
        <v>1.0894016292226499E-2</v>
      </c>
      <c r="F24" t="s">
        <v>315</v>
      </c>
      <c r="L24" t="s">
        <v>166</v>
      </c>
      <c r="M24">
        <v>4.0399999999999998E-2</v>
      </c>
      <c r="N24">
        <v>3.0300000000000001E-2</v>
      </c>
      <c r="O24" s="11">
        <v>1.9199999999999998E-2</v>
      </c>
      <c r="P24" s="11">
        <v>1.0800000000000001E-2</v>
      </c>
      <c r="Q24" t="s">
        <v>315</v>
      </c>
      <c r="W24" t="s">
        <v>166</v>
      </c>
      <c r="X24">
        <v>3.1600000000000003E-2</v>
      </c>
      <c r="Y24">
        <v>6.83E-2</v>
      </c>
      <c r="Z24">
        <v>1.14E-2</v>
      </c>
      <c r="AA24">
        <v>2.5999999999999999E-3</v>
      </c>
      <c r="AB24" t="s">
        <v>315</v>
      </c>
      <c r="AC24" t="s">
        <v>315</v>
      </c>
      <c r="AD24" t="s">
        <v>315</v>
      </c>
      <c r="AE24" t="s">
        <v>315</v>
      </c>
      <c r="AF24" t="s">
        <v>315</v>
      </c>
    </row>
    <row r="25" spans="1:32" x14ac:dyDescent="0.25">
      <c r="A25" t="s">
        <v>167</v>
      </c>
      <c r="B25" s="18">
        <v>6.4312498453340097E-2</v>
      </c>
      <c r="C25" s="18">
        <v>4.7235593952203801E-2</v>
      </c>
      <c r="D25" s="75">
        <v>2.9167506411013702E-2</v>
      </c>
      <c r="E25" s="75">
        <v>2.3428000034569001E-2</v>
      </c>
      <c r="F25" s="75">
        <v>1.26202049090065E-2</v>
      </c>
      <c r="G25" t="s">
        <v>315</v>
      </c>
      <c r="L25" t="s">
        <v>167</v>
      </c>
      <c r="M25">
        <v>6.4699999999999994E-2</v>
      </c>
      <c r="N25">
        <v>4.7500000000000001E-2</v>
      </c>
      <c r="O25" s="11">
        <v>2.8299999999999999E-2</v>
      </c>
      <c r="P25" s="11">
        <v>2.3599999999999999E-2</v>
      </c>
      <c r="Q25" s="11">
        <v>1.2800000000000001E-2</v>
      </c>
      <c r="R25" t="s">
        <v>315</v>
      </c>
      <c r="W25" t="s">
        <v>167</v>
      </c>
      <c r="X25">
        <v>9.7100000000000006E-2</v>
      </c>
      <c r="Y25">
        <v>9.1499999999999998E-2</v>
      </c>
      <c r="Z25">
        <v>4.4900000000000002E-2</v>
      </c>
      <c r="AA25">
        <v>2.3800000000000002E-2</v>
      </c>
      <c r="AB25">
        <v>2.0500000000000001E-2</v>
      </c>
      <c r="AC25" t="s">
        <v>315</v>
      </c>
      <c r="AD25" t="s">
        <v>315</v>
      </c>
      <c r="AE25" t="s">
        <v>315</v>
      </c>
      <c r="AF25" t="s">
        <v>315</v>
      </c>
    </row>
    <row r="26" spans="1:32" x14ac:dyDescent="0.25">
      <c r="A26" t="s">
        <v>41</v>
      </c>
      <c r="B26" s="18">
        <v>8.4226002940558695E-2</v>
      </c>
      <c r="C26" s="18">
        <v>5.4423259845335303E-2</v>
      </c>
      <c r="D26" s="75">
        <v>3.3397053862588601E-2</v>
      </c>
      <c r="E26" s="75">
        <v>2.8653016192361401E-2</v>
      </c>
      <c r="F26" s="75">
        <v>5.4088259982121703E-2</v>
      </c>
      <c r="G26" s="75">
        <v>4.1154984105526503E-2</v>
      </c>
      <c r="H26" t="s">
        <v>315</v>
      </c>
      <c r="L26" t="s">
        <v>41</v>
      </c>
      <c r="M26">
        <v>8.6999999999999994E-2</v>
      </c>
      <c r="N26">
        <v>6.1600000000000002E-2</v>
      </c>
      <c r="O26" s="11">
        <v>3.61E-2</v>
      </c>
      <c r="P26" s="11">
        <v>3.5799999999999998E-2</v>
      </c>
      <c r="Q26" s="11">
        <v>6.1100000000000002E-2</v>
      </c>
      <c r="R26" s="11">
        <v>4.6199999999999998E-2</v>
      </c>
      <c r="S26" t="s">
        <v>315</v>
      </c>
      <c r="W26" t="s">
        <v>41</v>
      </c>
      <c r="X26">
        <v>0.15939999999999999</v>
      </c>
      <c r="Y26">
        <v>0.10639999999999999</v>
      </c>
      <c r="Z26">
        <v>3.7400000000000003E-2</v>
      </c>
      <c r="AA26">
        <v>1.5100000000000001E-2</v>
      </c>
      <c r="AB26">
        <v>7.3300000000000004E-2</v>
      </c>
      <c r="AC26">
        <v>5.4399999999999997E-2</v>
      </c>
      <c r="AD26" t="s">
        <v>315</v>
      </c>
      <c r="AE26" t="s">
        <v>315</v>
      </c>
      <c r="AF26" t="s">
        <v>315</v>
      </c>
    </row>
    <row r="27" spans="1:32" x14ac:dyDescent="0.25">
      <c r="A27" t="s">
        <v>165</v>
      </c>
      <c r="B27" s="18">
        <v>6.1791746846269001E-2</v>
      </c>
      <c r="C27" s="18">
        <v>5.8370817242646499E-2</v>
      </c>
      <c r="D27" s="75">
        <v>5.7687830769947102E-2</v>
      </c>
      <c r="E27" s="75">
        <v>2.1041317199485401E-2</v>
      </c>
      <c r="F27" s="75">
        <v>3.4836168535464798E-2</v>
      </c>
      <c r="G27" s="75">
        <v>3.1953541280009601E-2</v>
      </c>
      <c r="H27" s="75">
        <v>9.5059880239521E-2</v>
      </c>
      <c r="I27" t="s">
        <v>315</v>
      </c>
      <c r="L27" t="s">
        <v>165</v>
      </c>
      <c r="M27">
        <v>6.3100000000000003E-2</v>
      </c>
      <c r="N27">
        <v>6.3399999999999998E-2</v>
      </c>
      <c r="O27" s="11">
        <v>5.9700000000000003E-2</v>
      </c>
      <c r="P27" s="11">
        <v>2.63E-2</v>
      </c>
      <c r="Q27" s="11">
        <v>3.9699999999999999E-2</v>
      </c>
      <c r="R27" s="11">
        <v>3.5299999999999998E-2</v>
      </c>
      <c r="S27" s="11">
        <v>9.5100000000000004E-2</v>
      </c>
      <c r="T27" t="s">
        <v>315</v>
      </c>
      <c r="W27" t="s">
        <v>165</v>
      </c>
      <c r="X27">
        <v>0.1381</v>
      </c>
      <c r="Y27">
        <v>0.15129999999999999</v>
      </c>
      <c r="Z27">
        <v>0.18310000000000001</v>
      </c>
      <c r="AA27">
        <v>2.52E-2</v>
      </c>
      <c r="AB27">
        <v>5.9799999999999999E-2</v>
      </c>
      <c r="AC27">
        <v>0.08</v>
      </c>
      <c r="AD27">
        <v>0.20830000000000001</v>
      </c>
      <c r="AE27" t="s">
        <v>315</v>
      </c>
      <c r="AF27" t="s">
        <v>315</v>
      </c>
    </row>
    <row r="28" spans="1:32" x14ac:dyDescent="0.25">
      <c r="A28" t="s">
        <v>40</v>
      </c>
      <c r="B28" s="18">
        <v>2.1247973599115899E-2</v>
      </c>
      <c r="C28" s="18">
        <v>2.1720929934962201E-2</v>
      </c>
      <c r="D28" s="75">
        <v>1.73457954180175E-2</v>
      </c>
      <c r="E28" s="75">
        <v>1.6393282263847599E-3</v>
      </c>
      <c r="F28" s="75">
        <v>1.9373634377275999E-2</v>
      </c>
      <c r="G28" s="75">
        <v>2.1591717706981501E-2</v>
      </c>
      <c r="H28" s="75">
        <v>3.7150545671998797E-2</v>
      </c>
      <c r="I28" s="75">
        <v>2.3283589981589602E-2</v>
      </c>
      <c r="J28" t="s">
        <v>315</v>
      </c>
      <c r="L28" t="s">
        <v>40</v>
      </c>
      <c r="M28">
        <v>2.3400000000000001E-2</v>
      </c>
      <c r="N28">
        <v>2.18E-2</v>
      </c>
      <c r="O28" s="11">
        <v>1.7000000000000001E-2</v>
      </c>
      <c r="P28" s="11">
        <v>1.4E-3</v>
      </c>
      <c r="Q28" s="11">
        <v>1.9400000000000001E-2</v>
      </c>
      <c r="R28" s="11">
        <v>2.2200000000000001E-2</v>
      </c>
      <c r="S28" s="11">
        <v>4.5400000000000003E-2</v>
      </c>
      <c r="T28" s="11">
        <v>2.9100000000000001E-2</v>
      </c>
      <c r="U28" t="s">
        <v>315</v>
      </c>
      <c r="W28" t="s">
        <v>40</v>
      </c>
      <c r="X28">
        <v>5.3199999999999997E-2</v>
      </c>
      <c r="Y28">
        <v>7.7899999999999997E-2</v>
      </c>
      <c r="Z28">
        <v>6.1699999999999998E-2</v>
      </c>
      <c r="AA28">
        <v>1.43E-2</v>
      </c>
      <c r="AB28">
        <v>3.9E-2</v>
      </c>
      <c r="AC28">
        <v>3.1600000000000003E-2</v>
      </c>
      <c r="AD28">
        <v>6.9599999999999995E-2</v>
      </c>
      <c r="AE28">
        <v>6.7000000000000004E-2</v>
      </c>
      <c r="AF28" t="s">
        <v>315</v>
      </c>
    </row>
    <row r="30" spans="1:32" x14ac:dyDescent="0.25">
      <c r="B30" t="s">
        <v>401</v>
      </c>
      <c r="C30" t="s">
        <v>402</v>
      </c>
    </row>
    <row r="31" spans="1:32" x14ac:dyDescent="0.25">
      <c r="A31" t="s">
        <v>14</v>
      </c>
      <c r="B31" s="18">
        <f>MIN(B21:B22,C22)</f>
        <v>1.6686005256441899E-2</v>
      </c>
      <c r="C31" s="18">
        <f>MAX(B21:B22,C22)</f>
        <v>4.3662545474627397E-2</v>
      </c>
      <c r="W31" s="43" t="s">
        <v>319</v>
      </c>
    </row>
    <row r="32" spans="1:32" x14ac:dyDescent="0.25">
      <c r="A32" t="s">
        <v>152</v>
      </c>
      <c r="B32" s="18">
        <f>MIN(D23:D28,E24:E28,F25:F28,G26:G28,H27:H28,I28)</f>
        <v>1.6393282263847599E-3</v>
      </c>
      <c r="C32" s="18">
        <f>MAX(D23:D28,E24:E28,F25:F28,G26:G28,H27:H28,I28)</f>
        <v>9.5059880239521E-2</v>
      </c>
      <c r="W32" s="43" t="s">
        <v>318</v>
      </c>
    </row>
    <row r="33" spans="23:23" x14ac:dyDescent="0.25">
      <c r="W33" s="43" t="s">
        <v>320</v>
      </c>
    </row>
    <row r="34" spans="23:23" x14ac:dyDescent="0.25">
      <c r="W34" s="43" t="s">
        <v>321</v>
      </c>
    </row>
    <row r="35" spans="23:23" x14ac:dyDescent="0.25">
      <c r="W35" s="43" t="s">
        <v>322</v>
      </c>
    </row>
    <row r="36" spans="23:23" x14ac:dyDescent="0.25">
      <c r="W36" s="43" t="s">
        <v>323</v>
      </c>
    </row>
    <row r="37" spans="23:23" x14ac:dyDescent="0.25">
      <c r="W37" s="43" t="s">
        <v>324</v>
      </c>
    </row>
    <row r="38" spans="23:23" x14ac:dyDescent="0.25">
      <c r="W38" s="43" t="s">
        <v>325</v>
      </c>
    </row>
    <row r="39" spans="23:23" x14ac:dyDescent="0.25">
      <c r="W39" s="43" t="s">
        <v>326</v>
      </c>
    </row>
    <row r="40" spans="23:23" x14ac:dyDescent="0.25">
      <c r="W40" s="43" t="s">
        <v>327</v>
      </c>
    </row>
    <row r="41" spans="23:23" x14ac:dyDescent="0.25">
      <c r="W41" s="43" t="s">
        <v>328</v>
      </c>
    </row>
    <row r="42" spans="23:23" x14ac:dyDescent="0.25">
      <c r="W42" s="43" t="s">
        <v>329</v>
      </c>
    </row>
    <row r="43" spans="23:23" x14ac:dyDescent="0.25">
      <c r="W43" s="43" t="s">
        <v>330</v>
      </c>
    </row>
    <row r="44" spans="23:23" x14ac:dyDescent="0.25">
      <c r="W44" s="43" t="s">
        <v>331</v>
      </c>
    </row>
    <row r="45" spans="23:23" x14ac:dyDescent="0.25">
      <c r="W45" s="43" t="s">
        <v>332</v>
      </c>
    </row>
    <row r="46" spans="23:23" x14ac:dyDescent="0.25">
      <c r="W46" s="43" t="s">
        <v>333</v>
      </c>
    </row>
    <row r="47" spans="23:23" x14ac:dyDescent="0.25">
      <c r="W47" s="43" t="s">
        <v>334</v>
      </c>
    </row>
    <row r="48" spans="23:23" x14ac:dyDescent="0.25">
      <c r="W48" s="43" t="s">
        <v>335</v>
      </c>
    </row>
    <row r="49" spans="23:23" x14ac:dyDescent="0.25">
      <c r="W49" s="43" t="s">
        <v>336</v>
      </c>
    </row>
    <row r="50" spans="23:23" x14ac:dyDescent="0.25">
      <c r="W50" s="43" t="s">
        <v>337</v>
      </c>
    </row>
    <row r="51" spans="23:23" x14ac:dyDescent="0.25">
      <c r="W51" s="43" t="s">
        <v>338</v>
      </c>
    </row>
    <row r="52" spans="23:23" x14ac:dyDescent="0.25">
      <c r="W52" s="43" t="s">
        <v>339</v>
      </c>
    </row>
    <row r="53" spans="23:23" x14ac:dyDescent="0.25">
      <c r="W53" s="43" t="s">
        <v>340</v>
      </c>
    </row>
    <row r="54" spans="23:23" x14ac:dyDescent="0.25">
      <c r="W54" s="43" t="s">
        <v>341</v>
      </c>
    </row>
    <row r="55" spans="23:23" x14ac:dyDescent="0.25">
      <c r="W55" s="43" t="s">
        <v>342</v>
      </c>
    </row>
    <row r="56" spans="23:23" x14ac:dyDescent="0.25">
      <c r="W56" s="43" t="s">
        <v>343</v>
      </c>
    </row>
    <row r="57" spans="23:23" x14ac:dyDescent="0.25">
      <c r="W57" s="43" t="s">
        <v>344</v>
      </c>
    </row>
    <row r="58" spans="23:23" x14ac:dyDescent="0.25">
      <c r="W58" s="43" t="s">
        <v>345</v>
      </c>
    </row>
    <row r="59" spans="23:23" x14ac:dyDescent="0.25">
      <c r="W59" s="43" t="s">
        <v>346</v>
      </c>
    </row>
    <row r="60" spans="23:23" x14ac:dyDescent="0.25">
      <c r="W60" s="43" t="s">
        <v>347</v>
      </c>
    </row>
    <row r="61" spans="23:23" x14ac:dyDescent="0.25">
      <c r="W61" s="43" t="s">
        <v>348</v>
      </c>
    </row>
    <row r="62" spans="23:23" x14ac:dyDescent="0.25">
      <c r="W62" s="43" t="s">
        <v>349</v>
      </c>
    </row>
    <row r="63" spans="23:23" x14ac:dyDescent="0.25">
      <c r="W63" s="43" t="s">
        <v>350</v>
      </c>
    </row>
    <row r="64" spans="23:23" x14ac:dyDescent="0.25">
      <c r="W64" s="43" t="s">
        <v>351</v>
      </c>
    </row>
    <row r="65" spans="23:23" x14ac:dyDescent="0.25">
      <c r="W65" s="43" t="s">
        <v>352</v>
      </c>
    </row>
    <row r="66" spans="23:23" x14ac:dyDescent="0.25">
      <c r="W66" s="43" t="s">
        <v>353</v>
      </c>
    </row>
    <row r="67" spans="23:23" x14ac:dyDescent="0.25">
      <c r="W67" s="43" t="s">
        <v>354</v>
      </c>
    </row>
    <row r="68" spans="23:23" x14ac:dyDescent="0.25">
      <c r="W68" s="44" t="s">
        <v>355</v>
      </c>
    </row>
  </sheetData>
  <conditionalFormatting sqref="S2:S11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740D-1362-453E-B782-43A8978202A6}">
  <dimension ref="A1:CX209"/>
  <sheetViews>
    <sheetView topLeftCell="A71" zoomScale="85" zoomScaleNormal="85" workbookViewId="0">
      <selection activeCell="C43" sqref="C43:C109"/>
    </sheetView>
  </sheetViews>
  <sheetFormatPr defaultRowHeight="15" x14ac:dyDescent="0.25"/>
  <cols>
    <col min="3" max="3" width="8.7109375" customWidth="1"/>
    <col min="4" max="100" width="8.42578125" customWidth="1"/>
    <col min="101" max="258" width="6.7109375" customWidth="1"/>
  </cols>
  <sheetData>
    <row r="1" spans="1:102" x14ac:dyDescent="0.25">
      <c r="C1" s="17" t="s">
        <v>403</v>
      </c>
    </row>
    <row r="2" spans="1:102" x14ac:dyDescent="0.25">
      <c r="C2" s="17"/>
    </row>
    <row r="3" spans="1:102" x14ac:dyDescent="0.25">
      <c r="C3" s="17" t="s">
        <v>169</v>
      </c>
      <c r="D3" t="s">
        <v>170</v>
      </c>
    </row>
    <row r="4" spans="1:102" x14ac:dyDescent="0.25">
      <c r="C4" s="17" t="s">
        <v>171</v>
      </c>
    </row>
    <row r="5" spans="1:102" x14ac:dyDescent="0.25">
      <c r="C5" s="17"/>
    </row>
    <row r="6" spans="1:102" x14ac:dyDescent="0.25">
      <c r="C6" s="17" t="s">
        <v>172</v>
      </c>
      <c r="D6">
        <v>13</v>
      </c>
    </row>
    <row r="7" spans="1:102" x14ac:dyDescent="0.25">
      <c r="C7" s="17" t="s">
        <v>173</v>
      </c>
      <c r="D7">
        <v>97</v>
      </c>
    </row>
    <row r="8" spans="1:102" x14ac:dyDescent="0.25">
      <c r="C8" s="17" t="s">
        <v>174</v>
      </c>
      <c r="D8">
        <v>1</v>
      </c>
    </row>
    <row r="10" spans="1:102" x14ac:dyDescent="0.25">
      <c r="C10" s="17" t="s">
        <v>404</v>
      </c>
    </row>
    <row r="12" spans="1:102" x14ac:dyDescent="0.25">
      <c r="A12" t="s">
        <v>414</v>
      </c>
      <c r="D12" s="48" t="s">
        <v>72</v>
      </c>
      <c r="E12" s="48" t="s">
        <v>73</v>
      </c>
      <c r="F12" s="48" t="s">
        <v>74</v>
      </c>
      <c r="G12" s="48" t="s">
        <v>75</v>
      </c>
      <c r="H12" s="48" t="s">
        <v>76</v>
      </c>
      <c r="I12" s="48" t="s">
        <v>95</v>
      </c>
      <c r="J12" s="49" t="s">
        <v>59</v>
      </c>
      <c r="K12" s="49" t="s">
        <v>60</v>
      </c>
      <c r="L12" s="49" t="s">
        <v>61</v>
      </c>
      <c r="M12" s="49" t="s">
        <v>62</v>
      </c>
      <c r="N12" s="49" t="s">
        <v>70</v>
      </c>
      <c r="O12" s="49" t="s">
        <v>71</v>
      </c>
      <c r="P12" s="49" t="s">
        <v>105</v>
      </c>
      <c r="Q12" s="49" t="s">
        <v>106</v>
      </c>
      <c r="R12" s="49" t="s">
        <v>107</v>
      </c>
      <c r="S12" s="49" t="s">
        <v>108</v>
      </c>
      <c r="T12" s="49" t="s">
        <v>109</v>
      </c>
      <c r="U12" s="49" t="s">
        <v>110</v>
      </c>
      <c r="V12" s="49" t="s">
        <v>111</v>
      </c>
      <c r="W12" s="49" t="s">
        <v>112</v>
      </c>
      <c r="X12" s="49" t="s">
        <v>113</v>
      </c>
      <c r="Y12" s="49" t="s">
        <v>114</v>
      </c>
      <c r="Z12" s="49" t="s">
        <v>115</v>
      </c>
      <c r="AA12" s="49" t="s">
        <v>116</v>
      </c>
      <c r="AB12" s="49" t="s">
        <v>117</v>
      </c>
      <c r="AC12" s="49" t="s">
        <v>118</v>
      </c>
      <c r="AD12" s="50" t="s">
        <v>119</v>
      </c>
      <c r="AE12" s="50" t="s">
        <v>120</v>
      </c>
      <c r="AF12" s="50" t="s">
        <v>121</v>
      </c>
      <c r="AG12" s="51" t="s">
        <v>122</v>
      </c>
      <c r="AH12" s="51" t="s">
        <v>64</v>
      </c>
      <c r="AI12" s="51" t="s">
        <v>69</v>
      </c>
      <c r="AJ12" s="51" t="s">
        <v>91</v>
      </c>
      <c r="AK12" s="51" t="s">
        <v>93</v>
      </c>
      <c r="AL12" s="51" t="s">
        <v>94</v>
      </c>
      <c r="AM12" s="51" t="s">
        <v>96</v>
      </c>
      <c r="AN12" s="51" t="s">
        <v>98</v>
      </c>
      <c r="AO12" s="51" t="s">
        <v>99</v>
      </c>
      <c r="AP12" s="51" t="s">
        <v>100</v>
      </c>
      <c r="AQ12" s="52" t="s">
        <v>63</v>
      </c>
      <c r="AR12" s="52" t="s">
        <v>97</v>
      </c>
      <c r="AS12" s="52" t="s">
        <v>101</v>
      </c>
      <c r="AT12" s="52" t="s">
        <v>137</v>
      </c>
      <c r="AU12" s="52" t="s">
        <v>138</v>
      </c>
      <c r="AV12" s="52" t="s">
        <v>139</v>
      </c>
      <c r="AW12" s="52" t="s">
        <v>131</v>
      </c>
      <c r="AX12" s="52" t="s">
        <v>132</v>
      </c>
      <c r="AY12" s="52" t="s">
        <v>143</v>
      </c>
      <c r="AZ12" s="52" t="s">
        <v>129</v>
      </c>
      <c r="BA12" s="52" t="s">
        <v>140</v>
      </c>
      <c r="BB12" s="53" t="s">
        <v>90</v>
      </c>
      <c r="BC12" s="53" t="s">
        <v>127</v>
      </c>
      <c r="BD12" s="53" t="s">
        <v>141</v>
      </c>
      <c r="BE12" s="53" t="s">
        <v>133</v>
      </c>
      <c r="BF12" s="53" t="s">
        <v>134</v>
      </c>
      <c r="BG12" s="53" t="s">
        <v>130</v>
      </c>
      <c r="BH12" s="53" t="s">
        <v>142</v>
      </c>
      <c r="BI12" s="53" t="s">
        <v>135</v>
      </c>
      <c r="BJ12" s="54" t="s">
        <v>102</v>
      </c>
      <c r="BK12" s="54" t="s">
        <v>103</v>
      </c>
      <c r="BL12" s="54" t="s">
        <v>104</v>
      </c>
      <c r="BM12" s="55" t="s">
        <v>123</v>
      </c>
      <c r="BN12" s="55" t="s">
        <v>124</v>
      </c>
      <c r="BO12" s="55" t="s">
        <v>125</v>
      </c>
      <c r="BP12" s="56" t="s">
        <v>44</v>
      </c>
      <c r="BQ12" s="56" t="s">
        <v>45</v>
      </c>
      <c r="BR12" s="56" t="s">
        <v>46</v>
      </c>
      <c r="BS12" s="56" t="s">
        <v>47</v>
      </c>
      <c r="BT12" s="56" t="s">
        <v>48</v>
      </c>
      <c r="BU12" s="56" t="s">
        <v>49</v>
      </c>
      <c r="BV12" s="56" t="s">
        <v>50</v>
      </c>
      <c r="BW12" s="56" t="s">
        <v>51</v>
      </c>
      <c r="BX12" s="56" t="s">
        <v>52</v>
      </c>
      <c r="BY12" s="56" t="s">
        <v>53</v>
      </c>
      <c r="BZ12" s="56" t="s">
        <v>54</v>
      </c>
      <c r="CA12" s="56" t="s">
        <v>55</v>
      </c>
      <c r="CB12" s="56" t="s">
        <v>56</v>
      </c>
      <c r="CC12" s="56" t="s">
        <v>57</v>
      </c>
      <c r="CD12" s="56" t="s">
        <v>58</v>
      </c>
      <c r="CE12" s="56" t="s">
        <v>65</v>
      </c>
      <c r="CF12" s="56" t="s">
        <v>66</v>
      </c>
      <c r="CG12" s="56" t="s">
        <v>67</v>
      </c>
      <c r="CH12" s="56" t="s">
        <v>68</v>
      </c>
      <c r="CI12" s="56" t="s">
        <v>77</v>
      </c>
      <c r="CJ12" s="56" t="s">
        <v>78</v>
      </c>
      <c r="CK12" s="56" t="s">
        <v>79</v>
      </c>
      <c r="CL12" s="56" t="s">
        <v>80</v>
      </c>
      <c r="CM12" s="56" t="s">
        <v>81</v>
      </c>
      <c r="CN12" s="56" t="s">
        <v>82</v>
      </c>
      <c r="CO12" s="56" t="s">
        <v>83</v>
      </c>
      <c r="CP12" s="56" t="s">
        <v>84</v>
      </c>
      <c r="CQ12" s="56" t="s">
        <v>85</v>
      </c>
      <c r="CR12" s="56" t="s">
        <v>86</v>
      </c>
      <c r="CS12" s="56" t="s">
        <v>87</v>
      </c>
      <c r="CT12" s="56" t="s">
        <v>88</v>
      </c>
      <c r="CU12" s="56" t="s">
        <v>89</v>
      </c>
      <c r="CV12" s="56" t="s">
        <v>92</v>
      </c>
    </row>
    <row r="13" spans="1:102" x14ac:dyDescent="0.25">
      <c r="A13" s="67" t="s">
        <v>42</v>
      </c>
      <c r="B13" s="36">
        <f>AVERAGE(D14:D18,E15:E18,F16:F18,G17:G18,H18)</f>
        <v>7.8809280972927803E-2</v>
      </c>
      <c r="C13" s="48" t="s">
        <v>72</v>
      </c>
      <c r="D13">
        <v>0</v>
      </c>
      <c r="I13" s="65"/>
      <c r="AC13" s="65"/>
      <c r="AF13" s="65"/>
      <c r="AP13" s="65"/>
      <c r="BA13" s="65"/>
      <c r="BI13" s="65"/>
      <c r="BL13" s="65"/>
      <c r="BO13" s="65"/>
      <c r="CX13" s="17" t="s">
        <v>72</v>
      </c>
    </row>
    <row r="14" spans="1:102" x14ac:dyDescent="0.25">
      <c r="A14" s="8" t="s">
        <v>43</v>
      </c>
      <c r="B14" s="36">
        <f>AVERAGE(J20:J38,K21:K38,L22:L38,M23:M38,N24:N38,O25:O38,P26:P38,Q27:Q38,R28:R38,S29:S38,T30:T38,U31:U38,V32:V38,W33:W38,X34:X38,Y35:Y38,Z36:Z38,AA37:AA38,AB38)</f>
        <v>9.2430964051546702E-2</v>
      </c>
      <c r="C14" s="48" t="s">
        <v>73</v>
      </c>
      <c r="D14">
        <v>3.6133229732513428E-2</v>
      </c>
      <c r="E14">
        <v>0</v>
      </c>
      <c r="I14" s="65"/>
      <c r="AC14" s="65"/>
      <c r="AF14" s="65"/>
      <c r="AP14" s="65"/>
      <c r="BA14" s="65"/>
      <c r="BI14" s="65"/>
      <c r="BL14" s="65"/>
      <c r="BO14" s="65"/>
      <c r="CX14" s="17" t="s">
        <v>73</v>
      </c>
    </row>
    <row r="15" spans="1:102" x14ac:dyDescent="0.25">
      <c r="A15" s="68" t="s">
        <v>37</v>
      </c>
      <c r="B15" s="36">
        <f>AVERAGE(AD40:AD41,AE41,AD42:AF42)</f>
        <v>7.6291852320233985E-2</v>
      </c>
      <c r="C15" s="48" t="s">
        <v>74</v>
      </c>
      <c r="D15">
        <v>6.7209288477897644E-2</v>
      </c>
      <c r="E15">
        <v>2.7167366817593575E-2</v>
      </c>
      <c r="F15">
        <v>0</v>
      </c>
      <c r="I15" s="65"/>
      <c r="AC15" s="65"/>
      <c r="AF15" s="65"/>
      <c r="AP15" s="65"/>
      <c r="BA15" s="65"/>
      <c r="BI15" s="65"/>
      <c r="BL15" s="65"/>
      <c r="BO15" s="65"/>
      <c r="CX15" s="17" t="s">
        <v>74</v>
      </c>
    </row>
    <row r="16" spans="1:102" x14ac:dyDescent="0.25">
      <c r="A16" s="9" t="s">
        <v>39</v>
      </c>
      <c r="B16" s="36">
        <f>AVERAGE(AG43:AG51,AH44:AH51,AI45:AI51,AJ46:AJ51,AK47:AK51,AL48:AL51,AM49:AM51,AN50:AN51,AO51)</f>
        <v>3.3753361463257331E-2</v>
      </c>
      <c r="C16" s="48" t="s">
        <v>75</v>
      </c>
      <c r="D16">
        <v>7.4050180613994598E-2</v>
      </c>
      <c r="E16">
        <v>5.5739030241966248E-2</v>
      </c>
      <c r="F16">
        <v>4.5669399201869965E-2</v>
      </c>
      <c r="G16">
        <v>0</v>
      </c>
      <c r="I16" s="65"/>
      <c r="AC16" s="65"/>
      <c r="AF16" s="65"/>
      <c r="AP16" s="65"/>
      <c r="BA16" s="65"/>
      <c r="BI16" s="65"/>
      <c r="BL16" s="65"/>
      <c r="BO16" s="65"/>
      <c r="CX16" s="17" t="s">
        <v>75</v>
      </c>
    </row>
    <row r="17" spans="1:102" x14ac:dyDescent="0.25">
      <c r="A17" s="69" t="s">
        <v>166</v>
      </c>
      <c r="B17" s="36">
        <f>AVERAGE(AQ53:AQ62,AR54:AR62,AS55:AS62,AT56:AT62,AU57:AU62,AV58:AV62,AW59:AW62,AX60:AX62,AY61:AY62,AZ62)</f>
        <v>5.4564696181015199E-2</v>
      </c>
      <c r="C17" s="48" t="s">
        <v>76</v>
      </c>
      <c r="D17">
        <v>7.2237499989569187E-3</v>
      </c>
      <c r="E17">
        <v>6.8685419857501984E-2</v>
      </c>
      <c r="F17">
        <v>2.7278278023004532E-2</v>
      </c>
      <c r="G17">
        <v>0.31512531638145447</v>
      </c>
      <c r="H17">
        <v>0</v>
      </c>
      <c r="I17" s="65"/>
      <c r="AC17" s="65"/>
      <c r="AF17" s="65"/>
      <c r="AP17" s="65"/>
      <c r="BA17" s="65"/>
      <c r="BI17" s="65"/>
      <c r="BL17" s="65"/>
      <c r="BO17" s="65"/>
      <c r="CX17" s="17" t="s">
        <v>76</v>
      </c>
    </row>
    <row r="18" spans="1:102" x14ac:dyDescent="0.25">
      <c r="A18" s="70" t="s">
        <v>167</v>
      </c>
      <c r="B18" s="36">
        <f>AVERAGE(BB64:BB70,BC65:BC70,BD66:BD70,BE67:BE70,BF68:BF70,BG69:BG70,BH70)</f>
        <v>7.4787975155881467E-2</v>
      </c>
      <c r="C18" s="57" t="s">
        <v>95</v>
      </c>
      <c r="D18" s="6">
        <v>4.6427946537733078E-2</v>
      </c>
      <c r="E18" s="6">
        <v>6.3286691904067993E-2</v>
      </c>
      <c r="F18" s="6">
        <v>9.8647996783256531E-2</v>
      </c>
      <c r="G18" s="6">
        <v>0.10553330928087234</v>
      </c>
      <c r="H18" s="6">
        <v>0.14396201074123383</v>
      </c>
      <c r="I18" s="66">
        <v>0</v>
      </c>
      <c r="AC18" s="65"/>
      <c r="AF18" s="65"/>
      <c r="AP18" s="65"/>
      <c r="BA18" s="65"/>
      <c r="BI18" s="65"/>
      <c r="BL18" s="65"/>
      <c r="BO18" s="65"/>
      <c r="CX18" s="17" t="s">
        <v>95</v>
      </c>
    </row>
    <row r="19" spans="1:102" x14ac:dyDescent="0.25">
      <c r="A19" s="71" t="s">
        <v>41</v>
      </c>
      <c r="B19" s="36">
        <f>AVERAGE(BJ72:BJ73,BK73)</f>
        <v>0.24272091190020242</v>
      </c>
      <c r="C19" s="49" t="s">
        <v>59</v>
      </c>
      <c r="D19">
        <v>8.1794507801532745E-2</v>
      </c>
      <c r="E19">
        <v>2.2862289100885391E-2</v>
      </c>
      <c r="F19">
        <v>1.8878912087529898E-3</v>
      </c>
      <c r="G19">
        <v>9.9870627745985985E-3</v>
      </c>
      <c r="H19">
        <v>4.1769608855247498E-2</v>
      </c>
      <c r="I19" s="65">
        <v>1.8868977203965187E-2</v>
      </c>
      <c r="J19">
        <v>0</v>
      </c>
      <c r="AC19" s="65"/>
      <c r="AF19" s="65"/>
      <c r="AP19" s="65"/>
      <c r="BA19" s="65"/>
      <c r="BI19" s="65"/>
      <c r="BL19" s="65"/>
      <c r="BO19" s="65"/>
      <c r="CX19" s="17" t="s">
        <v>59</v>
      </c>
    </row>
    <row r="20" spans="1:102" x14ac:dyDescent="0.25">
      <c r="A20" s="72" t="s">
        <v>165</v>
      </c>
      <c r="B20" s="36">
        <f>AVERAGE(BM75:BM76,BN76)</f>
        <v>0.18530592322349548</v>
      </c>
      <c r="C20" s="49" t="s">
        <v>60</v>
      </c>
      <c r="D20">
        <v>4.220966249704361E-2</v>
      </c>
      <c r="E20">
        <v>4.3277956545352936E-2</v>
      </c>
      <c r="F20">
        <v>1.9335798919200897E-2</v>
      </c>
      <c r="G20">
        <v>9.1368332505226135E-2</v>
      </c>
      <c r="H20">
        <v>2.285158634185791E-2</v>
      </c>
      <c r="I20" s="65">
        <v>5.2216440439224243E-2</v>
      </c>
      <c r="J20">
        <v>4.4208668172359467E-2</v>
      </c>
      <c r="K20">
        <v>0</v>
      </c>
      <c r="AC20" s="65"/>
      <c r="AF20" s="65"/>
      <c r="AP20" s="65"/>
      <c r="BA20" s="65"/>
      <c r="BI20" s="65"/>
      <c r="BL20" s="65"/>
      <c r="BO20" s="65"/>
      <c r="CX20" s="17" t="s">
        <v>60</v>
      </c>
    </row>
    <row r="21" spans="1:102" x14ac:dyDescent="0.25">
      <c r="A21" s="73" t="s">
        <v>40</v>
      </c>
      <c r="B21" s="36">
        <f>AVERAGE(BP78:BP109,BQ79:BQ109,BR80:BR109,BS81:BS109,BT82:BT109,BU83:BU109,BV84:BV109,BW85:BW109,BX86:BX109,BY87:BY109,BZ88:BZ109,CA89:CA109,CB90:CB109,CC91:CC109,CD92:CD109,CE93:CE109,CF94:CF109,CG95:CG109,CH96:CH109,CI97:CI109,CJ98:CJ109,CK99:CK109,CL100:CL109,CM101:CM109,CN102:CN109,CO103:CO109,CP104:CP109,CQ105:CQ109,CR106:CR109,CS107:CS109,CT108:CT109,CU109)</f>
        <v>5.4604570966940824E-2</v>
      </c>
      <c r="C21" s="49" t="s">
        <v>61</v>
      </c>
      <c r="D21">
        <v>8.1053107976913452E-2</v>
      </c>
      <c r="E21">
        <v>2.3677129298448563E-2</v>
      </c>
      <c r="F21">
        <v>1.1143707670271397E-2</v>
      </c>
      <c r="G21">
        <v>2.6363978162407875E-2</v>
      </c>
      <c r="H21">
        <v>3.1712453812360764E-2</v>
      </c>
      <c r="I21" s="65">
        <v>3.1193144619464874E-2</v>
      </c>
      <c r="J21">
        <v>7.1990087628364563E-2</v>
      </c>
      <c r="K21">
        <v>1.9922718405723572E-2</v>
      </c>
      <c r="L21">
        <v>0</v>
      </c>
      <c r="AC21" s="65"/>
      <c r="AF21" s="65"/>
      <c r="AP21" s="65"/>
      <c r="BA21" s="65"/>
      <c r="BI21" s="65"/>
      <c r="BL21" s="65"/>
      <c r="BO21" s="65"/>
      <c r="CX21" s="17" t="s">
        <v>61</v>
      </c>
    </row>
    <row r="22" spans="1:102" x14ac:dyDescent="0.25">
      <c r="C22" s="49" t="s">
        <v>62</v>
      </c>
      <c r="D22">
        <v>0.10493020713329315</v>
      </c>
      <c r="E22">
        <v>4.7732505947351456E-2</v>
      </c>
      <c r="F22">
        <v>2.5156989693641663E-2</v>
      </c>
      <c r="G22">
        <v>8.1524185836315155E-2</v>
      </c>
      <c r="H22">
        <v>7.2085767984390259E-2</v>
      </c>
      <c r="I22" s="65">
        <v>6.4007870852947235E-2</v>
      </c>
      <c r="J22">
        <v>5.0805583596229553E-2</v>
      </c>
      <c r="K22">
        <v>5.3848054260015488E-2</v>
      </c>
      <c r="L22">
        <v>4.9513552337884903E-2</v>
      </c>
      <c r="M22">
        <v>0</v>
      </c>
      <c r="AC22" s="65"/>
      <c r="AF22" s="65"/>
      <c r="AP22" s="65"/>
      <c r="BA22" s="65"/>
      <c r="BI22" s="65"/>
      <c r="BL22" s="65"/>
      <c r="BO22" s="65"/>
      <c r="CX22" s="17" t="s">
        <v>62</v>
      </c>
    </row>
    <row r="23" spans="1:102" x14ac:dyDescent="0.25">
      <c r="C23" s="49" t="s">
        <v>70</v>
      </c>
      <c r="D23">
        <v>7.0983678102493286E-2</v>
      </c>
      <c r="E23">
        <v>2.4741648230701685E-3</v>
      </c>
      <c r="F23">
        <v>1.5448696911334991E-2</v>
      </c>
      <c r="G23">
        <v>2.1812042221426964E-2</v>
      </c>
      <c r="H23">
        <v>3.8801636546850204E-2</v>
      </c>
      <c r="I23" s="65">
        <v>2.0753864198923111E-2</v>
      </c>
      <c r="J23">
        <v>3.7934277206659317E-2</v>
      </c>
      <c r="K23">
        <v>5.2598803304135799E-3</v>
      </c>
      <c r="L23">
        <v>0.17740112543106079</v>
      </c>
      <c r="M23">
        <v>1.9454577937722206E-2</v>
      </c>
      <c r="N23">
        <v>0</v>
      </c>
      <c r="AC23" s="65"/>
      <c r="AF23" s="65"/>
      <c r="AP23" s="65"/>
      <c r="BA23" s="65"/>
      <c r="BI23" s="65"/>
      <c r="BL23" s="65"/>
      <c r="BO23" s="65"/>
      <c r="CX23" s="17" t="s">
        <v>70</v>
      </c>
    </row>
    <row r="24" spans="1:102" x14ac:dyDescent="0.25">
      <c r="C24" s="49" t="s">
        <v>71</v>
      </c>
      <c r="D24">
        <v>7.9885527491569519E-2</v>
      </c>
      <c r="E24">
        <v>4.8238907009363174E-2</v>
      </c>
      <c r="F24">
        <v>7.1587013080716133E-3</v>
      </c>
      <c r="G24">
        <v>9.1638222336769104E-2</v>
      </c>
      <c r="H24">
        <v>8.7248913943767548E-2</v>
      </c>
      <c r="I24" s="65">
        <v>3.9056286215782166E-2</v>
      </c>
      <c r="J24">
        <v>8.7979473173618317E-2</v>
      </c>
      <c r="K24">
        <v>0.29254677891731262</v>
      </c>
      <c r="L24">
        <v>9.9722705781459808E-2</v>
      </c>
      <c r="M24">
        <v>4.5375548303127289E-2</v>
      </c>
      <c r="N24">
        <v>3.3189982175827026E-2</v>
      </c>
      <c r="O24">
        <v>0</v>
      </c>
      <c r="AC24" s="65"/>
      <c r="AF24" s="65"/>
      <c r="AP24" s="65"/>
      <c r="BA24" s="65"/>
      <c r="BI24" s="65"/>
      <c r="BL24" s="65"/>
      <c r="BO24" s="65"/>
      <c r="CX24" s="17" t="s">
        <v>71</v>
      </c>
    </row>
    <row r="25" spans="1:102" x14ac:dyDescent="0.25">
      <c r="C25" s="49" t="s">
        <v>105</v>
      </c>
      <c r="D25">
        <v>7.0419535040855408E-2</v>
      </c>
      <c r="E25">
        <v>5.0300978124141693E-2</v>
      </c>
      <c r="F25">
        <v>4.4188976287841797E-2</v>
      </c>
      <c r="G25">
        <v>6.4661145210266113E-2</v>
      </c>
      <c r="H25">
        <v>2.5941664353013039E-2</v>
      </c>
      <c r="I25" s="65">
        <v>7.4635304510593414E-2</v>
      </c>
      <c r="J25">
        <v>1.2609896250069141E-2</v>
      </c>
      <c r="K25">
        <v>6.500687450170517E-2</v>
      </c>
      <c r="L25">
        <v>3.5377070307731628E-2</v>
      </c>
      <c r="M25">
        <v>9.9967904388904572E-2</v>
      </c>
      <c r="N25">
        <v>4.4379327446222305E-3</v>
      </c>
      <c r="O25">
        <v>5.4073132574558258E-2</v>
      </c>
      <c r="P25">
        <v>0</v>
      </c>
      <c r="AC25" s="65"/>
      <c r="AF25" s="65"/>
      <c r="AP25" s="65"/>
      <c r="BA25" s="65"/>
      <c r="BI25" s="65"/>
      <c r="BL25" s="65"/>
      <c r="BO25" s="65"/>
      <c r="CX25" s="17" t="s">
        <v>105</v>
      </c>
    </row>
    <row r="26" spans="1:102" x14ac:dyDescent="0.25">
      <c r="C26" s="49" t="s">
        <v>106</v>
      </c>
      <c r="D26">
        <v>6.4725607633590698E-2</v>
      </c>
      <c r="E26">
        <v>0.10204826295375824</v>
      </c>
      <c r="F26">
        <v>3.6140335723757744E-3</v>
      </c>
      <c r="G26">
        <v>4.1038975119590759E-2</v>
      </c>
      <c r="H26">
        <v>5.011860653758049E-2</v>
      </c>
      <c r="I26" s="65">
        <v>5.2349887788295746E-2</v>
      </c>
      <c r="J26">
        <v>0.22791694104671478</v>
      </c>
      <c r="K26">
        <v>6.5642282366752625E-2</v>
      </c>
      <c r="L26">
        <v>3.8088224828243256E-2</v>
      </c>
      <c r="M26">
        <v>5.3945623338222504E-2</v>
      </c>
      <c r="N26">
        <v>1.6719026491045952E-2</v>
      </c>
      <c r="O26">
        <v>5.6040097028017044E-2</v>
      </c>
      <c r="P26">
        <v>1.6832595691084862E-2</v>
      </c>
      <c r="Q26">
        <v>0</v>
      </c>
      <c r="AC26" s="65"/>
      <c r="AF26" s="65"/>
      <c r="AP26" s="65"/>
      <c r="BA26" s="65"/>
      <c r="BI26" s="65"/>
      <c r="BL26" s="65"/>
      <c r="BO26" s="65"/>
      <c r="CX26" s="17" t="s">
        <v>106</v>
      </c>
    </row>
    <row r="27" spans="1:102" x14ac:dyDescent="0.25">
      <c r="C27" s="49" t="s">
        <v>107</v>
      </c>
      <c r="D27">
        <v>3.4762024879455566E-2</v>
      </c>
      <c r="E27">
        <v>1.7797142267227173E-2</v>
      </c>
      <c r="F27">
        <v>4.2613991536200047E-3</v>
      </c>
      <c r="G27">
        <v>3.5993359982967377E-2</v>
      </c>
      <c r="H27">
        <v>3.3622195478528738E-3</v>
      </c>
      <c r="I27" s="65">
        <v>5.2509963512420654E-2</v>
      </c>
      <c r="J27">
        <v>2.8607374057173729E-2</v>
      </c>
      <c r="K27">
        <v>1.0695826262235641E-2</v>
      </c>
      <c r="L27">
        <v>3.7260588724166155E-3</v>
      </c>
      <c r="M27">
        <v>1.2121197767555714E-2</v>
      </c>
      <c r="N27">
        <v>2.8189478907734156E-3</v>
      </c>
      <c r="O27">
        <v>3.4450486302375793E-2</v>
      </c>
      <c r="P27">
        <v>0.10580965131521225</v>
      </c>
      <c r="Q27">
        <v>7.8608561307191849E-3</v>
      </c>
      <c r="R27">
        <v>0</v>
      </c>
      <c r="AC27" s="65"/>
      <c r="AF27" s="65"/>
      <c r="AP27" s="65"/>
      <c r="BA27" s="65"/>
      <c r="BI27" s="65"/>
      <c r="BL27" s="65"/>
      <c r="BO27" s="65"/>
      <c r="CX27" s="17" t="s">
        <v>107</v>
      </c>
    </row>
    <row r="28" spans="1:102" x14ac:dyDescent="0.25">
      <c r="C28" s="49" t="s">
        <v>108</v>
      </c>
      <c r="D28">
        <v>3.071766160428524E-2</v>
      </c>
      <c r="E28">
        <v>1.4018536545336246E-2</v>
      </c>
      <c r="F28">
        <v>4.0379252284765244E-2</v>
      </c>
      <c r="G28">
        <v>8.8820382952690125E-2</v>
      </c>
      <c r="H28">
        <v>1.6955971717834473E-2</v>
      </c>
      <c r="I28" s="65">
        <v>4.1940167546272278E-2</v>
      </c>
      <c r="J28">
        <v>0.1048663929104805</v>
      </c>
      <c r="K28">
        <v>8.4314472042024136E-4</v>
      </c>
      <c r="L28">
        <v>5.7109814137220383E-2</v>
      </c>
      <c r="M28">
        <v>7.8781947493553162E-2</v>
      </c>
      <c r="N28">
        <v>4.1801676154136658E-2</v>
      </c>
      <c r="O28">
        <v>6.3971824944019318E-2</v>
      </c>
      <c r="P28">
        <v>1.0984772816300392E-2</v>
      </c>
      <c r="Q28">
        <v>0.13649576902389526</v>
      </c>
      <c r="R28">
        <v>6.4629274420440197E-3</v>
      </c>
      <c r="S28">
        <v>0</v>
      </c>
      <c r="AC28" s="65"/>
      <c r="AF28" s="65"/>
      <c r="AP28" s="65"/>
      <c r="BA28" s="65"/>
      <c r="BI28" s="65"/>
      <c r="BL28" s="65"/>
      <c r="BO28" s="65"/>
      <c r="CX28" s="17" t="s">
        <v>108</v>
      </c>
    </row>
    <row r="29" spans="1:102" x14ac:dyDescent="0.25">
      <c r="C29" s="49" t="s">
        <v>109</v>
      </c>
      <c r="D29">
        <v>8.6417496204376221E-3</v>
      </c>
      <c r="E29">
        <v>3.0704967677593231E-2</v>
      </c>
      <c r="F29">
        <v>1.1089954525232315E-2</v>
      </c>
      <c r="G29">
        <v>3.5966679453849792E-2</v>
      </c>
      <c r="H29">
        <v>8.1428634002804756E-3</v>
      </c>
      <c r="I29" s="65">
        <v>2.4839267134666443E-2</v>
      </c>
      <c r="J29">
        <v>0.13092710077762604</v>
      </c>
      <c r="K29">
        <v>2.3085610941052437E-2</v>
      </c>
      <c r="L29">
        <v>0.11509135365486145</v>
      </c>
      <c r="M29">
        <v>5.95356784760952E-2</v>
      </c>
      <c r="N29">
        <v>2.8757438063621521E-2</v>
      </c>
      <c r="O29">
        <v>6.0853853821754456E-2</v>
      </c>
      <c r="P29">
        <v>3.0018946155905724E-2</v>
      </c>
      <c r="Q29">
        <v>1.0068654082715511E-2</v>
      </c>
      <c r="R29">
        <v>4.6920333057641983E-2</v>
      </c>
      <c r="S29">
        <v>0.12730871140956879</v>
      </c>
      <c r="T29">
        <v>0</v>
      </c>
      <c r="AC29" s="65"/>
      <c r="AF29" s="65"/>
      <c r="AP29" s="65"/>
      <c r="BA29" s="65"/>
      <c r="BI29" s="65"/>
      <c r="BL29" s="65"/>
      <c r="BO29" s="65"/>
      <c r="CX29" s="17" t="s">
        <v>109</v>
      </c>
    </row>
    <row r="30" spans="1:102" x14ac:dyDescent="0.25">
      <c r="C30" s="49" t="s">
        <v>110</v>
      </c>
      <c r="D30">
        <v>3.6628339439630508E-2</v>
      </c>
      <c r="E30">
        <v>1.4549099840223789E-2</v>
      </c>
      <c r="F30">
        <v>7.9035209491848946E-3</v>
      </c>
      <c r="G30">
        <v>5.8478560298681259E-2</v>
      </c>
      <c r="H30">
        <v>2.8193110600113869E-2</v>
      </c>
      <c r="I30" s="65">
        <v>2.4697083979845047E-2</v>
      </c>
      <c r="J30">
        <v>8.8125094771385193E-2</v>
      </c>
      <c r="K30">
        <v>1.6165092587471008E-2</v>
      </c>
      <c r="L30">
        <v>2.8728209435939789E-2</v>
      </c>
      <c r="M30">
        <v>3.9015136659145355E-2</v>
      </c>
      <c r="N30">
        <v>1.0685860179364681E-2</v>
      </c>
      <c r="O30">
        <v>4.5613650232553482E-2</v>
      </c>
      <c r="P30">
        <v>4.7290019690990448E-2</v>
      </c>
      <c r="Q30">
        <v>8.4419478662312031E-4</v>
      </c>
      <c r="R30">
        <v>2.8504183515906334E-2</v>
      </c>
      <c r="S30">
        <v>9.6360333263874054E-2</v>
      </c>
      <c r="T30">
        <v>0.27269315719604492</v>
      </c>
      <c r="U30">
        <v>0</v>
      </c>
      <c r="AC30" s="65"/>
      <c r="AF30" s="65"/>
      <c r="AP30" s="65"/>
      <c r="BA30" s="65"/>
      <c r="BI30" s="65"/>
      <c r="BL30" s="65"/>
      <c r="BO30" s="65"/>
      <c r="CX30" s="17" t="s">
        <v>110</v>
      </c>
    </row>
    <row r="31" spans="1:102" x14ac:dyDescent="0.25">
      <c r="C31" s="49" t="s">
        <v>111</v>
      </c>
      <c r="D31">
        <v>6.5700634149834514E-4</v>
      </c>
      <c r="E31">
        <v>7.2199938585981727E-4</v>
      </c>
      <c r="F31">
        <v>8.0830007791519165E-3</v>
      </c>
      <c r="G31">
        <v>0.11969222873449326</v>
      </c>
      <c r="H31">
        <v>0.12681837379932404</v>
      </c>
      <c r="I31" s="65">
        <v>1.5241696499288082E-2</v>
      </c>
      <c r="J31">
        <v>0.10671590268611908</v>
      </c>
      <c r="K31">
        <v>5.6948084384202957E-2</v>
      </c>
      <c r="L31">
        <v>3.6199048161506653E-2</v>
      </c>
      <c r="M31">
        <v>8.3308599889278412E-2</v>
      </c>
      <c r="N31">
        <v>9.4139156863093376E-3</v>
      </c>
      <c r="O31">
        <v>8.5004046559333801E-2</v>
      </c>
      <c r="P31">
        <v>6.9953696802258492E-3</v>
      </c>
      <c r="Q31">
        <v>4.5122727751731873E-3</v>
      </c>
      <c r="R31">
        <v>6.085783988237381E-2</v>
      </c>
      <c r="S31">
        <v>8.5588313639163971E-2</v>
      </c>
      <c r="T31">
        <v>0.30739527940750122</v>
      </c>
      <c r="U31">
        <v>0.36023795604705811</v>
      </c>
      <c r="V31">
        <v>0</v>
      </c>
      <c r="AC31" s="65"/>
      <c r="AF31" s="65"/>
      <c r="AP31" s="65"/>
      <c r="BA31" s="65"/>
      <c r="BI31" s="65"/>
      <c r="BL31" s="65"/>
      <c r="BO31" s="65"/>
      <c r="CX31" s="17" t="s">
        <v>111</v>
      </c>
    </row>
    <row r="32" spans="1:102" x14ac:dyDescent="0.25">
      <c r="C32" s="49" t="s">
        <v>112</v>
      </c>
      <c r="D32">
        <v>5.0916518084704876E-3</v>
      </c>
      <c r="E32">
        <v>5.4225053638219833E-2</v>
      </c>
      <c r="F32">
        <v>3.2804723829030991E-2</v>
      </c>
      <c r="G32">
        <v>5.0104424357414246E-2</v>
      </c>
      <c r="H32">
        <v>9.3233369290828705E-2</v>
      </c>
      <c r="I32" s="65">
        <v>1.0841483250260353E-2</v>
      </c>
      <c r="J32">
        <v>1.5603445470333099E-2</v>
      </c>
      <c r="K32">
        <v>2.7815714478492737E-2</v>
      </c>
      <c r="L32">
        <v>0.14826443791389465</v>
      </c>
      <c r="M32">
        <v>4.7048456966876984E-2</v>
      </c>
      <c r="N32">
        <v>2.7668867260217667E-2</v>
      </c>
      <c r="O32">
        <v>6.9268010556697845E-2</v>
      </c>
      <c r="P32">
        <v>5.5089723318815231E-3</v>
      </c>
      <c r="Q32">
        <v>2.5145238265395164E-2</v>
      </c>
      <c r="R32">
        <v>2.3871169833000749E-4</v>
      </c>
      <c r="S32">
        <v>4.219287633895874E-2</v>
      </c>
      <c r="T32">
        <v>7.2060436010360718E-2</v>
      </c>
      <c r="U32">
        <v>8.2419015467166901E-2</v>
      </c>
      <c r="V32">
        <v>0.1851530522108078</v>
      </c>
      <c r="W32">
        <v>0</v>
      </c>
      <c r="AC32" s="65"/>
      <c r="AF32" s="65"/>
      <c r="AP32" s="65"/>
      <c r="BA32" s="65"/>
      <c r="BI32" s="65"/>
      <c r="BL32" s="65"/>
      <c r="BO32" s="65"/>
      <c r="CX32" s="17" t="s">
        <v>112</v>
      </c>
    </row>
    <row r="33" spans="3:102" x14ac:dyDescent="0.25">
      <c r="C33" s="49" t="s">
        <v>113</v>
      </c>
      <c r="D33">
        <v>9.6679329872131348E-3</v>
      </c>
      <c r="E33">
        <v>3.5991188138723373E-2</v>
      </c>
      <c r="F33">
        <v>7.2929509915411472E-3</v>
      </c>
      <c r="G33">
        <v>8.0580055713653564E-2</v>
      </c>
      <c r="H33">
        <v>2.6491239666938782E-2</v>
      </c>
      <c r="I33" s="65">
        <v>4.3831150978803635E-2</v>
      </c>
      <c r="J33">
        <v>0.15271367132663727</v>
      </c>
      <c r="K33">
        <v>3.0007656663656235E-2</v>
      </c>
      <c r="L33">
        <v>0.12828901410102844</v>
      </c>
      <c r="M33">
        <v>8.2339152693748474E-2</v>
      </c>
      <c r="N33">
        <v>3.4833904355764389E-2</v>
      </c>
      <c r="O33">
        <v>8.9118525385856628E-2</v>
      </c>
      <c r="P33">
        <v>4.9505803734064102E-2</v>
      </c>
      <c r="Q33">
        <v>3.5166540183126926E-3</v>
      </c>
      <c r="R33">
        <v>5.9540543705224991E-2</v>
      </c>
      <c r="S33">
        <v>0.18282690644264221</v>
      </c>
      <c r="T33">
        <v>0.42552810907363892</v>
      </c>
      <c r="U33">
        <v>0.33490419387817383</v>
      </c>
      <c r="V33">
        <v>0.3481174111366272</v>
      </c>
      <c r="W33">
        <v>8.2893073558807373E-2</v>
      </c>
      <c r="X33">
        <v>0</v>
      </c>
      <c r="AC33" s="65"/>
      <c r="AF33" s="65"/>
      <c r="AP33" s="65"/>
      <c r="BA33" s="65"/>
      <c r="BI33" s="65"/>
      <c r="BL33" s="65"/>
      <c r="BO33" s="65"/>
      <c r="CX33" s="17" t="s">
        <v>113</v>
      </c>
    </row>
    <row r="34" spans="3:102" x14ac:dyDescent="0.25">
      <c r="C34" s="49" t="s">
        <v>114</v>
      </c>
      <c r="D34">
        <v>3.7904379423707724E-3</v>
      </c>
      <c r="E34">
        <v>3.1158369034528732E-2</v>
      </c>
      <c r="F34">
        <v>1.7628079280257225E-2</v>
      </c>
      <c r="G34">
        <v>1.1624371632933617E-2</v>
      </c>
      <c r="H34">
        <v>6.4638624899089336E-3</v>
      </c>
      <c r="I34" s="65">
        <v>2.0557146519422531E-2</v>
      </c>
      <c r="J34">
        <v>6.4764492213726044E-2</v>
      </c>
      <c r="K34">
        <v>4.7011375427246094E-2</v>
      </c>
      <c r="L34">
        <v>3.1521178781986237E-2</v>
      </c>
      <c r="M34">
        <v>3.6215312778949738E-2</v>
      </c>
      <c r="N34">
        <v>3.5664305090904236E-2</v>
      </c>
      <c r="O34">
        <v>2.3712089285254478E-2</v>
      </c>
      <c r="P34">
        <v>2.9075169935822487E-2</v>
      </c>
      <c r="Q34">
        <v>5.6326933205127716E-2</v>
      </c>
      <c r="R34">
        <v>7.8501300886273384E-3</v>
      </c>
      <c r="S34">
        <v>8.0164670944213867E-2</v>
      </c>
      <c r="T34">
        <v>5.8874353766441345E-2</v>
      </c>
      <c r="U34">
        <v>3.9977949112653732E-2</v>
      </c>
      <c r="V34">
        <v>3.7481661885976791E-2</v>
      </c>
      <c r="W34">
        <v>2.2184830158948898E-2</v>
      </c>
      <c r="X34">
        <v>7.4719473719596863E-2</v>
      </c>
      <c r="Y34">
        <v>0</v>
      </c>
      <c r="AC34" s="65"/>
      <c r="AF34" s="65"/>
      <c r="AP34" s="65"/>
      <c r="BA34" s="65"/>
      <c r="BI34" s="65"/>
      <c r="BL34" s="65"/>
      <c r="BO34" s="65"/>
      <c r="CX34" s="17" t="s">
        <v>114</v>
      </c>
    </row>
    <row r="35" spans="3:102" x14ac:dyDescent="0.25">
      <c r="C35" s="49" t="s">
        <v>115</v>
      </c>
      <c r="D35">
        <v>3.2925795763731003E-2</v>
      </c>
      <c r="E35">
        <v>4.7116849571466446E-2</v>
      </c>
      <c r="F35">
        <v>2.3363152518868446E-2</v>
      </c>
      <c r="G35">
        <v>0.10165686905384064</v>
      </c>
      <c r="H35">
        <v>0.10872714221477509</v>
      </c>
      <c r="I35" s="65">
        <v>2.6123728603124619E-2</v>
      </c>
      <c r="J35">
        <v>6.8987548351287842E-2</v>
      </c>
      <c r="K35">
        <v>5.4412636905908585E-2</v>
      </c>
      <c r="L35">
        <v>0.14596511423587799</v>
      </c>
      <c r="M35">
        <v>9.1236822307109833E-2</v>
      </c>
      <c r="N35">
        <v>2.3554226383566856E-2</v>
      </c>
      <c r="O35">
        <v>0.10723760724067688</v>
      </c>
      <c r="P35">
        <v>2.2903468459844589E-2</v>
      </c>
      <c r="Q35">
        <v>1.6810677945613861E-2</v>
      </c>
      <c r="R35">
        <v>7.3853492736816406E-2</v>
      </c>
      <c r="S35">
        <v>0.12986341118812561</v>
      </c>
      <c r="T35">
        <v>0.17723210155963898</v>
      </c>
      <c r="U35">
        <v>0.20274409651756287</v>
      </c>
      <c r="V35">
        <v>0.30389413237571716</v>
      </c>
      <c r="W35">
        <v>0.33318835496902466</v>
      </c>
      <c r="X35">
        <v>0.19815433025360107</v>
      </c>
      <c r="Y35">
        <v>3.5574719309806824E-2</v>
      </c>
      <c r="Z35">
        <v>0</v>
      </c>
      <c r="AC35" s="65"/>
      <c r="AF35" s="65"/>
      <c r="AP35" s="65"/>
      <c r="BA35" s="65"/>
      <c r="BI35" s="65"/>
      <c r="BL35" s="65"/>
      <c r="BO35" s="65"/>
      <c r="CX35" s="17" t="s">
        <v>115</v>
      </c>
    </row>
    <row r="36" spans="3:102" x14ac:dyDescent="0.25">
      <c r="C36" s="49" t="s">
        <v>116</v>
      </c>
      <c r="D36">
        <v>8.0825909972190857E-2</v>
      </c>
      <c r="E36">
        <v>2.0540418103337288E-2</v>
      </c>
      <c r="F36">
        <v>5.2688173949718475E-2</v>
      </c>
      <c r="G36">
        <v>8.5929796099662781E-2</v>
      </c>
      <c r="H36">
        <v>5.9498157352209091E-2</v>
      </c>
      <c r="I36" s="65">
        <v>5.663410946726799E-2</v>
      </c>
      <c r="J36">
        <v>3.6502059549093246E-2</v>
      </c>
      <c r="K36">
        <v>2.7063384652137756E-2</v>
      </c>
      <c r="L36">
        <v>4.1845213621854782E-2</v>
      </c>
      <c r="M36">
        <v>5.8966506272554398E-2</v>
      </c>
      <c r="N36">
        <v>4.2455632239580154E-2</v>
      </c>
      <c r="O36">
        <v>4.7172915190458298E-2</v>
      </c>
      <c r="P36">
        <v>3.0961465090513229E-2</v>
      </c>
      <c r="Q36">
        <v>1.7028266564011574E-2</v>
      </c>
      <c r="R36">
        <v>5.4087698459625244E-2</v>
      </c>
      <c r="S36">
        <v>7.8432947397232056E-2</v>
      </c>
      <c r="T36">
        <v>0.12916579842567444</v>
      </c>
      <c r="U36">
        <v>0.16369523108005524</v>
      </c>
      <c r="V36">
        <v>0.23835253715515137</v>
      </c>
      <c r="W36">
        <v>0.19889126718044281</v>
      </c>
      <c r="X36">
        <v>0.15812623500823975</v>
      </c>
      <c r="Y36">
        <v>5.0914566963911057E-2</v>
      </c>
      <c r="Z36">
        <v>0.26168486475944519</v>
      </c>
      <c r="AA36">
        <v>0</v>
      </c>
      <c r="AC36" s="65"/>
      <c r="AF36" s="65"/>
      <c r="AP36" s="65"/>
      <c r="BA36" s="65"/>
      <c r="BI36" s="65"/>
      <c r="BL36" s="65"/>
      <c r="BO36" s="65"/>
      <c r="CX36" s="17" t="s">
        <v>116</v>
      </c>
    </row>
    <row r="37" spans="3:102" x14ac:dyDescent="0.25">
      <c r="C37" s="49" t="s">
        <v>117</v>
      </c>
      <c r="D37">
        <v>6.2893860042095184E-2</v>
      </c>
      <c r="E37">
        <v>7.3142245411872864E-2</v>
      </c>
      <c r="F37">
        <v>2.8169747442007065E-2</v>
      </c>
      <c r="G37">
        <v>0.22535623610019684</v>
      </c>
      <c r="H37">
        <v>0.16994205117225647</v>
      </c>
      <c r="I37" s="65">
        <v>4.534192755818367E-2</v>
      </c>
      <c r="J37">
        <v>5.8223634958267212E-2</v>
      </c>
      <c r="K37">
        <v>0.10095404088497162</v>
      </c>
      <c r="L37">
        <v>5.575946718454361E-2</v>
      </c>
      <c r="M37">
        <v>4.7168169170618057E-2</v>
      </c>
      <c r="N37">
        <v>3.4427672624588013E-2</v>
      </c>
      <c r="O37">
        <v>8.6746960878372192E-2</v>
      </c>
      <c r="P37">
        <v>4.8845692072063684E-4</v>
      </c>
      <c r="Q37">
        <v>2.7897062245756388E-3</v>
      </c>
      <c r="R37">
        <v>6.0188442468643188E-2</v>
      </c>
      <c r="S37">
        <v>4.5761171728372574E-2</v>
      </c>
      <c r="T37">
        <v>0.26629772782325745</v>
      </c>
      <c r="U37">
        <v>0.22375079989433289</v>
      </c>
      <c r="V37">
        <v>0.39451199769973755</v>
      </c>
      <c r="W37">
        <v>0.25797286629676819</v>
      </c>
      <c r="X37">
        <v>0.27660799026489258</v>
      </c>
      <c r="Y37">
        <v>1.514881756156683E-2</v>
      </c>
      <c r="Z37">
        <v>0.35685944557189941</v>
      </c>
      <c r="AA37">
        <v>0.16756092011928558</v>
      </c>
      <c r="AB37">
        <v>0</v>
      </c>
      <c r="AC37" s="65"/>
      <c r="AF37" s="65"/>
      <c r="AP37" s="65"/>
      <c r="BA37" s="65"/>
      <c r="BI37" s="65"/>
      <c r="BL37" s="65"/>
      <c r="BO37" s="65"/>
      <c r="CX37" s="17" t="s">
        <v>117</v>
      </c>
    </row>
    <row r="38" spans="3:102" x14ac:dyDescent="0.25">
      <c r="C38" s="58" t="s">
        <v>118</v>
      </c>
      <c r="D38" s="6">
        <v>5.1923077553510666E-3</v>
      </c>
      <c r="E38" s="6">
        <v>1.556108146905899E-2</v>
      </c>
      <c r="F38" s="6">
        <v>4.1620127856731415E-2</v>
      </c>
      <c r="G38" s="6">
        <v>0.19838318228721619</v>
      </c>
      <c r="H38" s="6">
        <v>0.18508201837539673</v>
      </c>
      <c r="I38" s="66">
        <v>2.2244436666369438E-2</v>
      </c>
      <c r="J38" s="6">
        <v>6.0796603560447693E-2</v>
      </c>
      <c r="K38" s="6">
        <v>4.6046961098909378E-2</v>
      </c>
      <c r="L38" s="6">
        <v>1.7849059775471687E-2</v>
      </c>
      <c r="M38" s="6">
        <v>7.4610643088817596E-2</v>
      </c>
      <c r="N38" s="6">
        <v>1.3413761742413044E-2</v>
      </c>
      <c r="O38" s="6">
        <v>7.0421464741230011E-2</v>
      </c>
      <c r="P38" s="6">
        <v>1.7892308533191681E-2</v>
      </c>
      <c r="Q38" s="6">
        <v>9.8596261814236641E-3</v>
      </c>
      <c r="R38" s="6">
        <v>5.7856641709804535E-2</v>
      </c>
      <c r="S38" s="6">
        <v>0.1296439915895462</v>
      </c>
      <c r="T38" s="6">
        <v>0.24487631022930145</v>
      </c>
      <c r="U38" s="6">
        <v>0.33940503001213074</v>
      </c>
      <c r="V38" s="6">
        <v>0.43069389462471008</v>
      </c>
      <c r="W38" s="6">
        <v>0.1948419064283371</v>
      </c>
      <c r="X38" s="6">
        <v>0.2802087664604187</v>
      </c>
      <c r="Y38" s="6">
        <v>2.7898566797375679E-2</v>
      </c>
      <c r="Z38" s="6">
        <v>0.31455624103546143</v>
      </c>
      <c r="AA38" s="6">
        <v>0.28056526184082031</v>
      </c>
      <c r="AB38" s="6">
        <v>0.42721420526504517</v>
      </c>
      <c r="AC38" s="66">
        <v>0</v>
      </c>
      <c r="AF38" s="65"/>
      <c r="AP38" s="65"/>
      <c r="BA38" s="65"/>
      <c r="BI38" s="65"/>
      <c r="BL38" s="65"/>
      <c r="BO38" s="65"/>
      <c r="CX38" s="17" t="s">
        <v>118</v>
      </c>
    </row>
    <row r="39" spans="3:102" x14ac:dyDescent="0.25">
      <c r="C39" s="50" t="s">
        <v>119</v>
      </c>
      <c r="D39">
        <v>0.1210421621799469</v>
      </c>
      <c r="E39">
        <v>6.0971885919570923E-2</v>
      </c>
      <c r="F39">
        <v>4.5921020209789276E-2</v>
      </c>
      <c r="G39">
        <v>6.356530636548996E-2</v>
      </c>
      <c r="H39">
        <v>7.6940417289733887E-2</v>
      </c>
      <c r="I39" s="65">
        <v>7.5297236442565918E-2</v>
      </c>
      <c r="J39">
        <v>2.7304021641612053E-2</v>
      </c>
      <c r="K39">
        <v>1.7522725975140929E-3</v>
      </c>
      <c r="L39">
        <v>4.8514116555452347E-2</v>
      </c>
      <c r="M39">
        <v>6.5133228898048401E-2</v>
      </c>
      <c r="N39">
        <v>3.8420557975769043E-2</v>
      </c>
      <c r="O39">
        <v>5.1531684584915638E-3</v>
      </c>
      <c r="P39">
        <v>0.21655561029911041</v>
      </c>
      <c r="Q39">
        <v>2.0648691803216934E-2</v>
      </c>
      <c r="R39">
        <v>8.9575042948126793E-3</v>
      </c>
      <c r="S39">
        <v>9.5662409439682961E-3</v>
      </c>
      <c r="T39">
        <v>3.4045934677124023E-2</v>
      </c>
      <c r="U39">
        <v>4.0557511150836945E-2</v>
      </c>
      <c r="V39">
        <v>4.5832518488168716E-2</v>
      </c>
      <c r="W39">
        <v>3.9685867726802826E-2</v>
      </c>
      <c r="X39">
        <v>5.1230881363153458E-2</v>
      </c>
      <c r="Y39">
        <v>5.6039575487375259E-2</v>
      </c>
      <c r="Z39">
        <v>2.0095305517315865E-2</v>
      </c>
      <c r="AA39">
        <v>6.7071773111820221E-2</v>
      </c>
      <c r="AB39">
        <v>3.1322065740823746E-2</v>
      </c>
      <c r="AC39" s="65">
        <v>8.741111378185451E-4</v>
      </c>
      <c r="AD39">
        <v>0</v>
      </c>
      <c r="AF39" s="65"/>
      <c r="AP39" s="65"/>
      <c r="BA39" s="65"/>
      <c r="BI39" s="65"/>
      <c r="BL39" s="65"/>
      <c r="BO39" s="65"/>
      <c r="CX39" s="17" t="s">
        <v>119</v>
      </c>
    </row>
    <row r="40" spans="3:102" x14ac:dyDescent="0.25">
      <c r="C40" s="50" t="s">
        <v>120</v>
      </c>
      <c r="D40">
        <v>3.2102908939123154E-2</v>
      </c>
      <c r="E40">
        <v>2.2211121395230293E-2</v>
      </c>
      <c r="F40">
        <v>1.4713063836097717E-2</v>
      </c>
      <c r="G40">
        <v>7.2825513780117035E-2</v>
      </c>
      <c r="H40">
        <v>5.6364227086305618E-2</v>
      </c>
      <c r="I40" s="65">
        <v>2.8264598920941353E-2</v>
      </c>
      <c r="J40">
        <v>2.3031363263726234E-2</v>
      </c>
      <c r="K40">
        <v>1.3078441843390465E-2</v>
      </c>
      <c r="L40">
        <v>7.0263199508190155E-2</v>
      </c>
      <c r="M40">
        <v>0.17690484225749969</v>
      </c>
      <c r="N40">
        <v>1.0723131708800793E-3</v>
      </c>
      <c r="O40">
        <v>5.9165045619010925E-2</v>
      </c>
      <c r="P40">
        <v>7.1135004982352257E-3</v>
      </c>
      <c r="Q40">
        <v>3.6859367042779922E-2</v>
      </c>
      <c r="R40">
        <v>3.4334287047386169E-2</v>
      </c>
      <c r="S40">
        <v>4.9941908568143845E-2</v>
      </c>
      <c r="T40">
        <v>1.3543455861508846E-2</v>
      </c>
      <c r="U40">
        <v>2.2336553782224655E-2</v>
      </c>
      <c r="V40">
        <v>5.3039815276861191E-2</v>
      </c>
      <c r="W40">
        <v>6.1145108193159103E-2</v>
      </c>
      <c r="X40">
        <v>1.5874272212386131E-2</v>
      </c>
      <c r="Y40">
        <v>1.8461324274539948E-2</v>
      </c>
      <c r="Z40">
        <v>4.9066457897424698E-2</v>
      </c>
      <c r="AA40">
        <v>0.13846798241138458</v>
      </c>
      <c r="AB40">
        <v>5.0672568380832672E-2</v>
      </c>
      <c r="AC40" s="65">
        <v>5.6782659143209457E-2</v>
      </c>
      <c r="AD40">
        <v>4.2767930775880814E-2</v>
      </c>
      <c r="AE40">
        <v>0</v>
      </c>
      <c r="AF40" s="65"/>
      <c r="AP40" s="65"/>
      <c r="BA40" s="65"/>
      <c r="BI40" s="65"/>
      <c r="BL40" s="65"/>
      <c r="BO40" s="65"/>
      <c r="CX40" s="17" t="s">
        <v>120</v>
      </c>
    </row>
    <row r="41" spans="3:102" x14ac:dyDescent="0.25">
      <c r="C41" s="76" t="s">
        <v>121</v>
      </c>
      <c r="D41" s="24">
        <v>1.0722480714321136E-2</v>
      </c>
      <c r="E41" s="24">
        <v>5.1626209169626236E-2</v>
      </c>
      <c r="F41" s="24">
        <v>4.984930157661438E-3</v>
      </c>
      <c r="G41" s="24">
        <v>0.11838335543870926</v>
      </c>
      <c r="H41" s="24">
        <v>2.9998354613780975E-2</v>
      </c>
      <c r="I41" s="65">
        <v>6.7744352854788303E-3</v>
      </c>
      <c r="J41" s="24">
        <v>7.5440078973770142E-2</v>
      </c>
      <c r="K41" s="24">
        <v>1.8113870173692703E-2</v>
      </c>
      <c r="L41" s="24">
        <v>7.122000097297132E-4</v>
      </c>
      <c r="M41" s="24">
        <v>7.2373770177364349E-2</v>
      </c>
      <c r="N41" s="24">
        <v>4.2759191244840622E-2</v>
      </c>
      <c r="O41" s="24">
        <v>7.0826515555381775E-2</v>
      </c>
      <c r="P41" s="24">
        <v>4.5181824825704098E-3</v>
      </c>
      <c r="Q41" s="24">
        <v>1.6540160402655602E-2</v>
      </c>
      <c r="R41" s="24">
        <v>6.4286068081855774E-2</v>
      </c>
      <c r="S41" s="24">
        <v>5.3837493062019348E-2</v>
      </c>
      <c r="T41" s="24">
        <v>6.1204880475997925E-2</v>
      </c>
      <c r="U41" s="24">
        <v>3.6363363265991211E-2</v>
      </c>
      <c r="V41" s="24">
        <v>2.5299688801169395E-2</v>
      </c>
      <c r="W41" s="24">
        <v>9.7374515607953072E-3</v>
      </c>
      <c r="X41" s="24">
        <v>4.1760053485631943E-2</v>
      </c>
      <c r="Y41" s="24">
        <v>2.4351641535758972E-2</v>
      </c>
      <c r="Z41" s="24">
        <v>6.4064018428325653E-2</v>
      </c>
      <c r="AA41" s="24">
        <v>3.537706658244133E-2</v>
      </c>
      <c r="AB41" s="24">
        <v>1.3039244338870049E-2</v>
      </c>
      <c r="AC41" s="65">
        <v>7.3573943227529526E-3</v>
      </c>
      <c r="AD41" s="24">
        <v>4.4766094535589218E-2</v>
      </c>
      <c r="AE41" s="24">
        <v>1.8392924219369888E-2</v>
      </c>
      <c r="AF41" s="65">
        <v>0</v>
      </c>
      <c r="AP41" s="65"/>
      <c r="BA41" s="65"/>
      <c r="BI41" s="65"/>
      <c r="BL41" s="65"/>
      <c r="BO41" s="65"/>
      <c r="CX41" s="17" t="s">
        <v>121</v>
      </c>
    </row>
    <row r="42" spans="3:102" x14ac:dyDescent="0.25">
      <c r="C42" s="59" t="s">
        <v>122</v>
      </c>
      <c r="D42" s="6">
        <v>9.6726670861244202E-2</v>
      </c>
      <c r="E42" s="6">
        <v>6.8083614110946655E-2</v>
      </c>
      <c r="F42" s="6">
        <v>6.9839924573898315E-2</v>
      </c>
      <c r="G42" s="6">
        <v>4.7009922564029694E-2</v>
      </c>
      <c r="H42" s="6">
        <v>6.6542170941829681E-2</v>
      </c>
      <c r="I42" s="66">
        <v>3.9118040353059769E-2</v>
      </c>
      <c r="J42" s="6">
        <v>8.4982752799987793E-2</v>
      </c>
      <c r="K42" s="6">
        <v>9.6189722418785095E-2</v>
      </c>
      <c r="L42" s="6">
        <v>6.2796950340270996E-2</v>
      </c>
      <c r="M42" s="6">
        <v>5.9550713747739792E-2</v>
      </c>
      <c r="N42" s="6">
        <v>1.6903840005397797E-2</v>
      </c>
      <c r="O42" s="6">
        <v>5.8891523629426956E-2</v>
      </c>
      <c r="P42" s="6">
        <v>4.1938915848731995E-2</v>
      </c>
      <c r="Q42" s="6">
        <v>6.3770703971385956E-2</v>
      </c>
      <c r="R42" s="6">
        <v>3.6466266959905624E-2</v>
      </c>
      <c r="S42" s="6">
        <v>0.13407307863235474</v>
      </c>
      <c r="T42" s="6">
        <v>4.2443078011274338E-2</v>
      </c>
      <c r="U42" s="6">
        <v>1.2412212789058685E-2</v>
      </c>
      <c r="V42" s="6">
        <v>3.237476572394371E-2</v>
      </c>
      <c r="W42" s="6">
        <v>5.9283744543790817E-2</v>
      </c>
      <c r="X42" s="6">
        <v>6.7684590816497803E-2</v>
      </c>
      <c r="Y42" s="6">
        <v>4.2366582900285721E-2</v>
      </c>
      <c r="Z42" s="6">
        <v>4.1427211835980415E-3</v>
      </c>
      <c r="AA42" s="6">
        <v>2.8592703863978386E-2</v>
      </c>
      <c r="AB42" s="6">
        <v>7.4874401092529297E-2</v>
      </c>
      <c r="AC42" s="66">
        <v>1.4074227772653103E-2</v>
      </c>
      <c r="AD42" s="6">
        <v>6.4297951757907867E-2</v>
      </c>
      <c r="AE42" s="6">
        <v>9.630168229341507E-2</v>
      </c>
      <c r="AF42" s="66">
        <v>0.19122453033924103</v>
      </c>
      <c r="AG42">
        <v>0</v>
      </c>
      <c r="AP42" s="65"/>
      <c r="BA42" s="65"/>
      <c r="BI42" s="65"/>
      <c r="BL42" s="65"/>
      <c r="BO42" s="65"/>
      <c r="CX42" s="17" t="s">
        <v>122</v>
      </c>
    </row>
    <row r="43" spans="3:102" x14ac:dyDescent="0.25">
      <c r="C43" s="51" t="s">
        <v>64</v>
      </c>
      <c r="D43">
        <v>9.4738556072115898E-3</v>
      </c>
      <c r="E43">
        <v>7.7947592362761497E-3</v>
      </c>
      <c r="F43">
        <v>4.0602508932352066E-2</v>
      </c>
      <c r="G43">
        <v>7.3162438347935677E-3</v>
      </c>
      <c r="H43">
        <v>3.5771425813436508E-2</v>
      </c>
      <c r="I43" s="65">
        <v>0.12969760596752167</v>
      </c>
      <c r="J43">
        <v>3.323373943567276E-2</v>
      </c>
      <c r="K43">
        <v>5.9839989989995956E-2</v>
      </c>
      <c r="L43">
        <v>4.450622946023941E-2</v>
      </c>
      <c r="M43">
        <v>9.3407221138477325E-2</v>
      </c>
      <c r="N43">
        <v>7.3193707503378391E-3</v>
      </c>
      <c r="O43">
        <v>1.0774492286145687E-2</v>
      </c>
      <c r="P43">
        <v>5.1663476973772049E-2</v>
      </c>
      <c r="Q43">
        <v>1.1848564259707928E-2</v>
      </c>
      <c r="R43">
        <v>2.9921773821115494E-2</v>
      </c>
      <c r="S43">
        <v>2.3473948240280151E-2</v>
      </c>
      <c r="T43">
        <v>7.7614849433302879E-3</v>
      </c>
      <c r="U43">
        <v>8.3822952583432198E-3</v>
      </c>
      <c r="V43">
        <v>2.6435449253767729E-3</v>
      </c>
      <c r="W43">
        <v>1.4256607741117477E-2</v>
      </c>
      <c r="X43">
        <v>6.2330691143870354E-3</v>
      </c>
      <c r="Y43">
        <v>6.1478495597839355E-2</v>
      </c>
      <c r="Z43">
        <v>2.7304954826831818E-2</v>
      </c>
      <c r="AA43">
        <v>0.11538082361221313</v>
      </c>
      <c r="AB43">
        <v>4.0155045688152313E-2</v>
      </c>
      <c r="AC43" s="65">
        <v>2.4350075051188469E-2</v>
      </c>
      <c r="AD43">
        <v>9.0242929756641388E-2</v>
      </c>
      <c r="AE43">
        <v>6.4296133816242218E-2</v>
      </c>
      <c r="AF43" s="65">
        <v>1.0633485391736031E-2</v>
      </c>
      <c r="AG43">
        <v>3.9164163172245026E-2</v>
      </c>
      <c r="AH43">
        <v>0</v>
      </c>
      <c r="AP43" s="65"/>
      <c r="BA43" s="65"/>
      <c r="BI43" s="65"/>
      <c r="BL43" s="65"/>
      <c r="BO43" s="65"/>
      <c r="CX43" s="17" t="s">
        <v>64</v>
      </c>
    </row>
    <row r="44" spans="3:102" x14ac:dyDescent="0.25">
      <c r="C44" s="51" t="s">
        <v>69</v>
      </c>
      <c r="D44">
        <v>1.5807515010237694E-2</v>
      </c>
      <c r="E44">
        <v>2.1404508501291275E-2</v>
      </c>
      <c r="F44">
        <v>5.8658082038164139E-2</v>
      </c>
      <c r="G44">
        <v>6.8050429224967957E-2</v>
      </c>
      <c r="H44">
        <v>5.5320639163255692E-2</v>
      </c>
      <c r="I44" s="65">
        <v>3.5100728273391724E-2</v>
      </c>
      <c r="J44">
        <v>4.8026125878095627E-2</v>
      </c>
      <c r="K44">
        <v>2.8584277257323265E-2</v>
      </c>
      <c r="L44">
        <v>2.1917741745710373E-2</v>
      </c>
      <c r="M44">
        <v>4.5787934213876724E-2</v>
      </c>
      <c r="N44">
        <v>3.2412100583314896E-2</v>
      </c>
      <c r="O44">
        <v>2.7369712479412556E-3</v>
      </c>
      <c r="P44">
        <v>4.8055881634354591E-3</v>
      </c>
      <c r="Q44">
        <v>2.9083691537380219E-2</v>
      </c>
      <c r="R44">
        <v>1.0921339504420757E-2</v>
      </c>
      <c r="S44">
        <v>6.3052408397197723E-2</v>
      </c>
      <c r="T44">
        <v>4.9455579370260239E-2</v>
      </c>
      <c r="U44">
        <v>3.7924274802207947E-2</v>
      </c>
      <c r="V44">
        <v>7.7942430973052979E-2</v>
      </c>
      <c r="W44">
        <v>5.3626310080289841E-2</v>
      </c>
      <c r="X44">
        <v>5.3482562303543091E-2</v>
      </c>
      <c r="Y44">
        <v>5.4089676588773727E-2</v>
      </c>
      <c r="Z44">
        <v>5.3672771900892258E-2</v>
      </c>
      <c r="AA44">
        <v>5.2476436831057072E-3</v>
      </c>
      <c r="AB44">
        <v>6.7537866532802582E-2</v>
      </c>
      <c r="AC44" s="65">
        <v>7.0526339113712311E-2</v>
      </c>
      <c r="AD44">
        <v>5.2857488393783569E-2</v>
      </c>
      <c r="AE44">
        <v>4.4339537620544434E-2</v>
      </c>
      <c r="AF44" s="65">
        <v>2.1109813824295998E-2</v>
      </c>
      <c r="AG44">
        <v>2.4181118234992027E-2</v>
      </c>
      <c r="AH44">
        <v>0.13063567876815796</v>
      </c>
      <c r="AI44">
        <v>0</v>
      </c>
      <c r="AP44" s="65"/>
      <c r="BA44" s="65"/>
      <c r="BI44" s="65"/>
      <c r="BL44" s="65"/>
      <c r="BO44" s="65"/>
      <c r="CX44" s="17" t="s">
        <v>69</v>
      </c>
    </row>
    <row r="45" spans="3:102" x14ac:dyDescent="0.25">
      <c r="C45" s="51" t="s">
        <v>91</v>
      </c>
      <c r="D45">
        <v>8.4782108664512634E-2</v>
      </c>
      <c r="E45">
        <v>8.7055200710892677E-3</v>
      </c>
      <c r="F45">
        <v>3.9623059332370758E-2</v>
      </c>
      <c r="G45">
        <v>8.9318305253982544E-3</v>
      </c>
      <c r="H45">
        <v>2.3689214140176773E-2</v>
      </c>
      <c r="I45" s="65">
        <v>4.2636200785636902E-2</v>
      </c>
      <c r="J45">
        <v>3.9903908967971802E-2</v>
      </c>
      <c r="K45">
        <v>1.6865737736225128E-2</v>
      </c>
      <c r="L45">
        <v>0.11717209219932556</v>
      </c>
      <c r="M45">
        <v>7.555832713842392E-2</v>
      </c>
      <c r="N45">
        <v>6.3500434160232544E-2</v>
      </c>
      <c r="O45">
        <v>2.7461860328912735E-2</v>
      </c>
      <c r="P45">
        <v>4.7243129462003708E-2</v>
      </c>
      <c r="Q45">
        <v>2.3524919524788857E-2</v>
      </c>
      <c r="R45">
        <v>4.0777750313282013E-2</v>
      </c>
      <c r="S45">
        <v>2.5315975770354271E-2</v>
      </c>
      <c r="T45">
        <v>6.4441502094268799E-2</v>
      </c>
      <c r="U45">
        <v>3.3321373164653778E-2</v>
      </c>
      <c r="V45">
        <v>4.8507962375879288E-2</v>
      </c>
      <c r="W45">
        <v>3.3878091722726822E-2</v>
      </c>
      <c r="X45">
        <v>6.3406214118003845E-2</v>
      </c>
      <c r="Y45">
        <v>6.6858038306236267E-2</v>
      </c>
      <c r="Z45">
        <v>8.1836879253387451E-2</v>
      </c>
      <c r="AA45">
        <v>2.1824847906827927E-2</v>
      </c>
      <c r="AB45">
        <v>4.9747344106435776E-2</v>
      </c>
      <c r="AC45" s="65">
        <v>5.028553307056427E-2</v>
      </c>
      <c r="AD45">
        <v>4.4443975202739239E-3</v>
      </c>
      <c r="AE45">
        <v>2.8559835627675056E-2</v>
      </c>
      <c r="AF45" s="65">
        <v>1.0477290743438061E-5</v>
      </c>
      <c r="AG45">
        <v>1.5508309006690979E-2</v>
      </c>
      <c r="AH45">
        <v>1.7267150804400444E-2</v>
      </c>
      <c r="AI45">
        <v>4.7301728278398514E-2</v>
      </c>
      <c r="AJ45">
        <v>0</v>
      </c>
      <c r="AP45" s="65"/>
      <c r="BA45" s="65"/>
      <c r="BI45" s="65"/>
      <c r="BL45" s="65"/>
      <c r="BO45" s="65"/>
      <c r="CX45" s="17" t="s">
        <v>91</v>
      </c>
    </row>
    <row r="46" spans="3:102" x14ac:dyDescent="0.25">
      <c r="C46" s="51" t="s">
        <v>93</v>
      </c>
      <c r="D46">
        <v>1.6917290166020393E-2</v>
      </c>
      <c r="E46">
        <v>1.6596481204032898E-2</v>
      </c>
      <c r="F46">
        <v>1.0453355498611927E-3</v>
      </c>
      <c r="G46">
        <v>1.4858931303024292E-2</v>
      </c>
      <c r="H46">
        <v>7.5054757297039032E-2</v>
      </c>
      <c r="I46" s="65">
        <v>4.7150488942861557E-2</v>
      </c>
      <c r="J46">
        <v>1.8409257754683495E-2</v>
      </c>
      <c r="K46">
        <v>1.7330305650830269E-2</v>
      </c>
      <c r="L46">
        <v>2.0266607403755188E-2</v>
      </c>
      <c r="M46">
        <v>2.1210869308561087E-3</v>
      </c>
      <c r="N46">
        <v>3.0507246032357216E-2</v>
      </c>
      <c r="O46">
        <v>2.6026299223303795E-2</v>
      </c>
      <c r="P46">
        <v>8.610735647380352E-3</v>
      </c>
      <c r="Q46">
        <v>3.0806355178356171E-2</v>
      </c>
      <c r="R46">
        <v>8.2850074395537376E-3</v>
      </c>
      <c r="S46">
        <v>7.5199708342552185E-2</v>
      </c>
      <c r="T46">
        <v>4.0404584258794785E-2</v>
      </c>
      <c r="U46">
        <v>1.4713260345160961E-2</v>
      </c>
      <c r="V46">
        <v>3.2044395804405212E-2</v>
      </c>
      <c r="W46">
        <v>4.7666434198617935E-2</v>
      </c>
      <c r="X46">
        <v>5.0229150801897049E-2</v>
      </c>
      <c r="Y46">
        <v>1.7715446650981903E-2</v>
      </c>
      <c r="Z46">
        <v>4.0693953633308411E-2</v>
      </c>
      <c r="AA46">
        <v>5.142521858215332E-2</v>
      </c>
      <c r="AB46">
        <v>6.7580945789813995E-2</v>
      </c>
      <c r="AC46" s="65">
        <v>6.876857578754425E-2</v>
      </c>
      <c r="AD46">
        <v>2.517421543598175E-2</v>
      </c>
      <c r="AE46">
        <v>2.9228698462247849E-2</v>
      </c>
      <c r="AF46" s="65">
        <v>2.2325119003653526E-2</v>
      </c>
      <c r="AG46">
        <v>1.0230979882180691E-2</v>
      </c>
      <c r="AH46">
        <v>1.1011956259608269E-2</v>
      </c>
      <c r="AI46">
        <v>1.7358986660838127E-2</v>
      </c>
      <c r="AJ46">
        <v>2.46384646743536E-3</v>
      </c>
      <c r="AK46">
        <v>0</v>
      </c>
      <c r="AP46" s="65"/>
      <c r="BA46" s="65"/>
      <c r="BI46" s="65"/>
      <c r="BL46" s="65"/>
      <c r="BO46" s="65"/>
      <c r="CX46" s="17" t="s">
        <v>93</v>
      </c>
    </row>
    <row r="47" spans="3:102" x14ac:dyDescent="0.25">
      <c r="C47" s="51" t="s">
        <v>94</v>
      </c>
      <c r="D47">
        <v>2.588975615799427E-2</v>
      </c>
      <c r="E47">
        <v>9.7057009115815163E-3</v>
      </c>
      <c r="F47">
        <v>2.8257207944989204E-2</v>
      </c>
      <c r="G47">
        <v>4.2295109480619431E-2</v>
      </c>
      <c r="H47">
        <v>2.5090890005230904E-2</v>
      </c>
      <c r="I47" s="65">
        <v>2.1160302683711052E-2</v>
      </c>
      <c r="J47">
        <v>5.9188175946474075E-2</v>
      </c>
      <c r="K47">
        <v>1.9644690677523613E-2</v>
      </c>
      <c r="L47">
        <v>2.5523336604237556E-2</v>
      </c>
      <c r="M47">
        <v>5.7967424392700195E-2</v>
      </c>
      <c r="N47">
        <v>8.4965312853455544E-3</v>
      </c>
      <c r="O47">
        <v>4.5438840985298157E-2</v>
      </c>
      <c r="P47">
        <v>6.1207838356494904E-2</v>
      </c>
      <c r="Q47">
        <v>3.7574119865894318E-2</v>
      </c>
      <c r="R47">
        <v>5.3417176241055131E-4</v>
      </c>
      <c r="S47">
        <v>5.1069773733615875E-2</v>
      </c>
      <c r="T47">
        <v>6.7444637417793274E-2</v>
      </c>
      <c r="U47">
        <v>3.7006482481956482E-2</v>
      </c>
      <c r="V47">
        <v>4.8410777002573013E-2</v>
      </c>
      <c r="W47">
        <v>6.360887736082077E-2</v>
      </c>
      <c r="X47">
        <v>4.317186027765274E-2</v>
      </c>
      <c r="Y47">
        <v>1.0006623342633247E-2</v>
      </c>
      <c r="Z47">
        <v>8.0723918974399567E-2</v>
      </c>
      <c r="AA47">
        <v>1.940455473959446E-2</v>
      </c>
      <c r="AB47">
        <v>6.2942221760749817E-2</v>
      </c>
      <c r="AC47" s="65">
        <v>9.3907818198204041E-2</v>
      </c>
      <c r="AD47">
        <v>3.949379175901413E-2</v>
      </c>
      <c r="AE47">
        <v>1.4896998181939125E-2</v>
      </c>
      <c r="AF47" s="65">
        <v>6.5861992537975311E-2</v>
      </c>
      <c r="AG47">
        <v>1.8636772409081459E-2</v>
      </c>
      <c r="AH47">
        <v>1.1557829566299915E-2</v>
      </c>
      <c r="AI47">
        <v>2.5733409449458122E-2</v>
      </c>
      <c r="AJ47">
        <v>3.5615002270787954E-3</v>
      </c>
      <c r="AK47">
        <v>2.1647108718752861E-2</v>
      </c>
      <c r="AL47">
        <v>0</v>
      </c>
      <c r="AP47" s="65"/>
      <c r="BA47" s="65"/>
      <c r="BI47" s="65"/>
      <c r="BL47" s="65"/>
      <c r="BO47" s="65"/>
      <c r="CX47" s="17" t="s">
        <v>94</v>
      </c>
    </row>
    <row r="48" spans="3:102" x14ac:dyDescent="0.25">
      <c r="C48" s="51" t="s">
        <v>96</v>
      </c>
      <c r="D48">
        <v>7.5124308466911316E-2</v>
      </c>
      <c r="E48">
        <v>3.9808109402656555E-2</v>
      </c>
      <c r="F48">
        <v>1.0004488751292229E-2</v>
      </c>
      <c r="G48">
        <v>2.2281680721789598E-3</v>
      </c>
      <c r="H48">
        <v>1.4477415941655636E-2</v>
      </c>
      <c r="I48" s="65">
        <v>0.15750120580196381</v>
      </c>
      <c r="J48">
        <v>1.1181074194610119E-2</v>
      </c>
      <c r="K48">
        <v>5.2135638892650604E-2</v>
      </c>
      <c r="L48">
        <v>1.5501886606216431E-2</v>
      </c>
      <c r="M48">
        <v>4.8239164054393768E-2</v>
      </c>
      <c r="N48">
        <v>2.8453363105654716E-2</v>
      </c>
      <c r="O48">
        <v>3.282402828335762E-2</v>
      </c>
      <c r="P48">
        <v>3.6348655819892883E-2</v>
      </c>
      <c r="Q48">
        <v>4.0136076509952545E-2</v>
      </c>
      <c r="R48">
        <v>7.3962584137916565E-2</v>
      </c>
      <c r="S48">
        <v>3.956574946641922E-2</v>
      </c>
      <c r="T48">
        <v>4.257657378911972E-2</v>
      </c>
      <c r="U48">
        <v>5.2260458469390869E-2</v>
      </c>
      <c r="V48">
        <v>4.9184631556272507E-2</v>
      </c>
      <c r="W48">
        <v>9.1301649808883667E-2</v>
      </c>
      <c r="X48">
        <v>3.7016432732343674E-2</v>
      </c>
      <c r="Y48">
        <v>7.9759210348129272E-2</v>
      </c>
      <c r="Z48">
        <v>3.0387645587325096E-2</v>
      </c>
      <c r="AA48">
        <v>7.5808539986610413E-3</v>
      </c>
      <c r="AB48">
        <v>5.8867666870355606E-2</v>
      </c>
      <c r="AC48" s="65">
        <v>4.8490088433027267E-2</v>
      </c>
      <c r="AD48">
        <v>8.0100923776626587E-2</v>
      </c>
      <c r="AE48">
        <v>2.0992569625377655E-2</v>
      </c>
      <c r="AF48" s="65">
        <v>6.7381128668785095E-2</v>
      </c>
      <c r="AG48">
        <v>4.3755486607551575E-2</v>
      </c>
      <c r="AH48">
        <v>9.6280187368392944E-2</v>
      </c>
      <c r="AI48">
        <v>9.3065492808818817E-2</v>
      </c>
      <c r="AJ48">
        <v>2.2600507363677025E-2</v>
      </c>
      <c r="AK48">
        <v>1.8669420853257179E-2</v>
      </c>
      <c r="AL48">
        <v>3.1209446489810944E-2</v>
      </c>
      <c r="AM48">
        <v>0</v>
      </c>
      <c r="AP48" s="65"/>
      <c r="BA48" s="65"/>
      <c r="BI48" s="65"/>
      <c r="BL48" s="65"/>
      <c r="BO48" s="65"/>
      <c r="CX48" s="17" t="s">
        <v>96</v>
      </c>
    </row>
    <row r="49" spans="3:102" x14ac:dyDescent="0.25">
      <c r="C49" s="51" t="s">
        <v>98</v>
      </c>
      <c r="D49">
        <v>2.0433627068996429E-2</v>
      </c>
      <c r="E49">
        <v>1.1961458250880241E-2</v>
      </c>
      <c r="F49">
        <v>6.1434954404830933E-2</v>
      </c>
      <c r="G49">
        <v>8.4561193361878395E-3</v>
      </c>
      <c r="H49">
        <v>2.4818375706672668E-2</v>
      </c>
      <c r="I49" s="65">
        <v>1.4008751604706049E-3</v>
      </c>
      <c r="J49">
        <v>5.811607837677002E-2</v>
      </c>
      <c r="K49">
        <v>3.9205696433782578E-2</v>
      </c>
      <c r="L49">
        <v>5.9061896055936813E-2</v>
      </c>
      <c r="M49">
        <v>5.8871977031230927E-2</v>
      </c>
      <c r="N49">
        <v>2.7367644011974335E-2</v>
      </c>
      <c r="O49">
        <v>7.0450238883495331E-2</v>
      </c>
      <c r="P49">
        <v>3.4621503204107285E-2</v>
      </c>
      <c r="Q49">
        <v>7.2823867201805115E-2</v>
      </c>
      <c r="R49">
        <v>8.2408882677555084E-2</v>
      </c>
      <c r="S49">
        <v>3.7681058049201965E-2</v>
      </c>
      <c r="T49">
        <v>8.69646817445755E-2</v>
      </c>
      <c r="U49">
        <v>6.7883320152759552E-2</v>
      </c>
      <c r="V49">
        <v>0.10160538554191589</v>
      </c>
      <c r="W49">
        <v>5.7827256619930267E-2</v>
      </c>
      <c r="X49">
        <v>7.408500462770462E-2</v>
      </c>
      <c r="Y49">
        <v>2.5364017114043236E-2</v>
      </c>
      <c r="Z49">
        <v>5.5664192885160446E-2</v>
      </c>
      <c r="AA49">
        <v>6.2603138387203217E-2</v>
      </c>
      <c r="AB49">
        <v>0.10069591552019119</v>
      </c>
      <c r="AC49" s="65">
        <v>9.0124137699604034E-2</v>
      </c>
      <c r="AD49">
        <v>1.7364379018545151E-2</v>
      </c>
      <c r="AE49">
        <v>8.3508947864174843E-3</v>
      </c>
      <c r="AF49" s="65">
        <v>1.7868481576442719E-2</v>
      </c>
      <c r="AG49">
        <v>1.0982179082930088E-2</v>
      </c>
      <c r="AH49">
        <v>5.1433824002742767E-2</v>
      </c>
      <c r="AI49">
        <v>1.0168031789362431E-2</v>
      </c>
      <c r="AJ49">
        <v>1.8888412043452263E-2</v>
      </c>
      <c r="AK49">
        <v>3.2049257308244705E-2</v>
      </c>
      <c r="AL49">
        <v>3.7979695945978165E-2</v>
      </c>
      <c r="AM49">
        <v>4.133874922990799E-2</v>
      </c>
      <c r="AN49">
        <v>0</v>
      </c>
      <c r="AP49" s="65"/>
      <c r="BA49" s="65"/>
      <c r="BI49" s="65"/>
      <c r="BL49" s="65"/>
      <c r="BO49" s="65"/>
      <c r="CX49" s="17" t="s">
        <v>98</v>
      </c>
    </row>
    <row r="50" spans="3:102" x14ac:dyDescent="0.25">
      <c r="C50" s="51" t="s">
        <v>99</v>
      </c>
      <c r="D50">
        <v>6.8917267024517059E-2</v>
      </c>
      <c r="E50">
        <v>1.322711817920208E-2</v>
      </c>
      <c r="F50">
        <v>4.2617928236722946E-2</v>
      </c>
      <c r="G50">
        <v>4.5595824718475342E-2</v>
      </c>
      <c r="H50">
        <v>2.0377010107040405E-2</v>
      </c>
      <c r="I50" s="65">
        <v>8.8369026780128479E-2</v>
      </c>
      <c r="J50">
        <v>4.7499239444732666E-3</v>
      </c>
      <c r="K50">
        <v>2.9265863820910454E-2</v>
      </c>
      <c r="L50">
        <v>4.7923717647790909E-2</v>
      </c>
      <c r="M50">
        <v>3.8077570497989655E-2</v>
      </c>
      <c r="N50">
        <v>3.4090317785739899E-2</v>
      </c>
      <c r="O50">
        <v>9.6812117844820023E-3</v>
      </c>
      <c r="P50">
        <v>0.15222574770450592</v>
      </c>
      <c r="Q50">
        <v>1.8141938373446465E-2</v>
      </c>
      <c r="R50">
        <v>2.0033711567521095E-2</v>
      </c>
      <c r="S50">
        <v>6.7147493362426758E-2</v>
      </c>
      <c r="T50">
        <v>4.5060166157782078E-3</v>
      </c>
      <c r="U50">
        <v>3.0736951157450676E-3</v>
      </c>
      <c r="V50">
        <v>2.5324052199721336E-2</v>
      </c>
      <c r="W50">
        <v>7.4674218893051147E-2</v>
      </c>
      <c r="X50">
        <v>5.9386547654867172E-3</v>
      </c>
      <c r="Y50">
        <v>1.7559098079800606E-2</v>
      </c>
      <c r="Z50">
        <v>3.5718397703021765E-3</v>
      </c>
      <c r="AA50">
        <v>5.1569215953350067E-2</v>
      </c>
      <c r="AB50">
        <v>5.9781614691019058E-2</v>
      </c>
      <c r="AC50" s="65">
        <v>2.5256501976400614E-3</v>
      </c>
      <c r="AD50">
        <v>8.0262988805770874E-2</v>
      </c>
      <c r="AE50">
        <v>3.7225394044071436E-3</v>
      </c>
      <c r="AF50" s="65">
        <v>5.8448217809200287E-2</v>
      </c>
      <c r="AG50">
        <v>7.0238381624221802E-2</v>
      </c>
      <c r="AH50">
        <v>9.4515994191169739E-2</v>
      </c>
      <c r="AI50">
        <v>3.0444806441664696E-2</v>
      </c>
      <c r="AJ50">
        <v>1.2041345238685608E-2</v>
      </c>
      <c r="AK50">
        <v>4.5853707939386368E-2</v>
      </c>
      <c r="AL50">
        <v>5.924316355958581E-4</v>
      </c>
      <c r="AM50">
        <v>5.8621082454919815E-2</v>
      </c>
      <c r="AN50">
        <v>4.9179472029209137E-2</v>
      </c>
      <c r="AO50">
        <v>0</v>
      </c>
      <c r="AP50" s="65"/>
      <c r="BA50" s="65"/>
      <c r="BI50" s="65"/>
      <c r="BL50" s="65"/>
      <c r="BO50" s="65"/>
      <c r="CX50" s="17" t="s">
        <v>99</v>
      </c>
    </row>
    <row r="51" spans="3:102" x14ac:dyDescent="0.25">
      <c r="C51" s="60" t="s">
        <v>100</v>
      </c>
      <c r="D51" s="6">
        <v>4.736994206905365E-2</v>
      </c>
      <c r="E51" s="6">
        <v>4.8952240496873856E-2</v>
      </c>
      <c r="F51" s="6">
        <v>4.750639945268631E-2</v>
      </c>
      <c r="G51" s="6">
        <v>8.1346675753593445E-2</v>
      </c>
      <c r="H51" s="6">
        <v>3.4442227333784103E-2</v>
      </c>
      <c r="I51" s="66">
        <v>2.8017636388540268E-2</v>
      </c>
      <c r="J51" s="6">
        <v>3.3922407776117325E-2</v>
      </c>
      <c r="K51" s="6">
        <v>3.1384393572807312E-2</v>
      </c>
      <c r="L51" s="6">
        <v>0.1503002792596817</v>
      </c>
      <c r="M51" s="6">
        <v>1.0040950961410999E-2</v>
      </c>
      <c r="N51" s="6">
        <v>2.0377203822135925E-2</v>
      </c>
      <c r="O51" s="6">
        <v>2.0860543474555016E-2</v>
      </c>
      <c r="P51" s="6">
        <v>2.1226441487669945E-2</v>
      </c>
      <c r="Q51" s="6">
        <v>5.0743162631988525E-2</v>
      </c>
      <c r="R51" s="6">
        <v>2.7788212522864342E-2</v>
      </c>
      <c r="S51" s="6">
        <v>5.4089013487100601E-2</v>
      </c>
      <c r="T51" s="6">
        <v>4.2897161096334457E-2</v>
      </c>
      <c r="U51" s="6">
        <v>7.1777711855247617E-4</v>
      </c>
      <c r="V51" s="6">
        <v>1.1102952063083649E-2</v>
      </c>
      <c r="W51" s="6">
        <v>0.15785479545593262</v>
      </c>
      <c r="X51" s="6">
        <v>4.8351626843214035E-2</v>
      </c>
      <c r="Y51" s="6">
        <v>1.5237633138895035E-2</v>
      </c>
      <c r="Z51" s="6">
        <v>5.2789151668548584E-2</v>
      </c>
      <c r="AA51" s="6">
        <v>5.0009515136480331E-2</v>
      </c>
      <c r="AB51" s="6">
        <v>7.8359125182032585E-3</v>
      </c>
      <c r="AC51" s="66">
        <v>3.6509685218334198E-2</v>
      </c>
      <c r="AD51" s="6">
        <v>0.11627905815839767</v>
      </c>
      <c r="AE51" s="6">
        <v>2.0877488423138857E-3</v>
      </c>
      <c r="AF51" s="66">
        <v>7.9678669571876526E-2</v>
      </c>
      <c r="AG51" s="6">
        <v>3.0258988961577415E-2</v>
      </c>
      <c r="AH51" s="6">
        <v>1.9416501745581627E-2</v>
      </c>
      <c r="AI51" s="6">
        <v>3.8241658359766006E-2</v>
      </c>
      <c r="AJ51" s="6">
        <v>1.7358726836391725E-5</v>
      </c>
      <c r="AK51" s="6">
        <v>4.6958602033555508E-3</v>
      </c>
      <c r="AL51" s="6">
        <v>1.741795614361763E-2</v>
      </c>
      <c r="AM51" s="6">
        <v>6.3232727348804474E-2</v>
      </c>
      <c r="AN51" s="6">
        <v>7.535494863986969E-2</v>
      </c>
      <c r="AO51" s="6">
        <v>4.09681536257267E-3</v>
      </c>
      <c r="AP51" s="66">
        <v>0</v>
      </c>
      <c r="BA51" s="65"/>
      <c r="BI51" s="65"/>
      <c r="BL51" s="65"/>
      <c r="BO51" s="65"/>
      <c r="CX51" s="17" t="s">
        <v>100</v>
      </c>
    </row>
    <row r="52" spans="3:102" x14ac:dyDescent="0.25">
      <c r="C52" s="52" t="s">
        <v>63</v>
      </c>
      <c r="D52">
        <v>5.769793689250946E-2</v>
      </c>
      <c r="E52">
        <v>5.9698978438973427E-3</v>
      </c>
      <c r="F52">
        <v>1.035638153553009E-2</v>
      </c>
      <c r="G52">
        <v>4.1511766612529755E-2</v>
      </c>
      <c r="H52">
        <v>2.53465436398983E-2</v>
      </c>
      <c r="I52" s="65">
        <v>2.7949845418334007E-2</v>
      </c>
      <c r="J52">
        <v>2.7679838240146637E-2</v>
      </c>
      <c r="K52">
        <v>1.8087161704897881E-2</v>
      </c>
      <c r="L52">
        <v>3.7909571081399918E-2</v>
      </c>
      <c r="M52">
        <v>1.4748333021998405E-2</v>
      </c>
      <c r="N52">
        <v>3.6305587738752365E-2</v>
      </c>
      <c r="O52">
        <v>2.7243426069617271E-2</v>
      </c>
      <c r="P52">
        <v>6.2150801531970501E-3</v>
      </c>
      <c r="Q52">
        <v>3.6466475576162338E-2</v>
      </c>
      <c r="R52">
        <v>8.530082181096077E-3</v>
      </c>
      <c r="S52">
        <v>4.9331609159708023E-2</v>
      </c>
      <c r="T52">
        <v>2.4663444608449936E-2</v>
      </c>
      <c r="U52">
        <v>2.1901672706007957E-2</v>
      </c>
      <c r="V52">
        <v>2.6743292808532715E-2</v>
      </c>
      <c r="W52">
        <v>4.3200772255659103E-2</v>
      </c>
      <c r="X52">
        <v>3.298303484916687E-2</v>
      </c>
      <c r="Y52">
        <v>4.8448704183101654E-3</v>
      </c>
      <c r="Z52">
        <v>4.2544424533843994E-2</v>
      </c>
      <c r="AA52">
        <v>2.4565685540437698E-2</v>
      </c>
      <c r="AB52">
        <v>3.4438345581293106E-2</v>
      </c>
      <c r="AC52" s="65">
        <v>5.2164088934659958E-2</v>
      </c>
      <c r="AD52">
        <v>4.2317736893892288E-2</v>
      </c>
      <c r="AE52">
        <v>1.0537222027778625E-2</v>
      </c>
      <c r="AF52" s="65">
        <v>3.4939214587211609E-2</v>
      </c>
      <c r="AG52">
        <v>1.6344489529728889E-2</v>
      </c>
      <c r="AH52">
        <v>1.7504790797829628E-2</v>
      </c>
      <c r="AI52">
        <v>2.0267721265554428E-2</v>
      </c>
      <c r="AJ52">
        <v>1.4633236452937126E-2</v>
      </c>
      <c r="AK52">
        <v>4.6546392142772675E-2</v>
      </c>
      <c r="AL52">
        <v>1.4705389738082886E-2</v>
      </c>
      <c r="AM52">
        <v>1.3904314488172531E-2</v>
      </c>
      <c r="AN52">
        <v>1.4157145284116268E-2</v>
      </c>
      <c r="AO52">
        <v>1.4844062738120556E-2</v>
      </c>
      <c r="AP52" s="65">
        <v>4.86352713778615E-3</v>
      </c>
      <c r="AQ52">
        <v>0</v>
      </c>
      <c r="BA52" s="65"/>
      <c r="BI52" s="65"/>
      <c r="BL52" s="65"/>
      <c r="BO52" s="65"/>
      <c r="CX52" s="17" t="s">
        <v>63</v>
      </c>
    </row>
    <row r="53" spans="3:102" x14ac:dyDescent="0.25">
      <c r="C53" s="52" t="s">
        <v>97</v>
      </c>
      <c r="D53">
        <v>2.3163771256804466E-2</v>
      </c>
      <c r="E53">
        <v>1.1225192807614803E-2</v>
      </c>
      <c r="F53">
        <v>1.2221288867294788E-2</v>
      </c>
      <c r="G53">
        <v>4.3509602546691895E-2</v>
      </c>
      <c r="H53">
        <v>4.8037838190793991E-2</v>
      </c>
      <c r="I53" s="65">
        <v>6.3888146542012691E-3</v>
      </c>
      <c r="J53">
        <v>4.7794964164495468E-2</v>
      </c>
      <c r="K53">
        <v>4.4982749968767166E-2</v>
      </c>
      <c r="L53">
        <v>1.6599125228822231E-3</v>
      </c>
      <c r="M53">
        <v>1.8378255888819695E-2</v>
      </c>
      <c r="N53">
        <v>3.8678295910358429E-2</v>
      </c>
      <c r="O53">
        <v>1.1453369632363319E-2</v>
      </c>
      <c r="P53">
        <v>5.0104532390832901E-2</v>
      </c>
      <c r="Q53">
        <v>2.2479008883237839E-2</v>
      </c>
      <c r="R53">
        <v>4.3114826083183289E-2</v>
      </c>
      <c r="S53">
        <v>1.4509066008031368E-2</v>
      </c>
      <c r="T53">
        <v>1.0136648081243038E-2</v>
      </c>
      <c r="U53">
        <v>7.6015074737370014E-3</v>
      </c>
      <c r="V53">
        <v>2.0716123282909393E-2</v>
      </c>
      <c r="W53">
        <v>2.1004250273108482E-2</v>
      </c>
      <c r="X53">
        <v>2.4862935766577721E-2</v>
      </c>
      <c r="Y53">
        <v>4.8884112387895584E-2</v>
      </c>
      <c r="Z53">
        <v>2.8848528861999512E-2</v>
      </c>
      <c r="AA53">
        <v>6.391432136297226E-2</v>
      </c>
      <c r="AB53">
        <v>2.5290763005614281E-2</v>
      </c>
      <c r="AC53" s="65">
        <v>5.1191013306379318E-2</v>
      </c>
      <c r="AD53">
        <v>5.8281145989894867E-2</v>
      </c>
      <c r="AE53">
        <v>7.305300235748291E-2</v>
      </c>
      <c r="AF53" s="65">
        <v>6.2026411294937134E-2</v>
      </c>
      <c r="AG53">
        <v>7.1002170443534851E-2</v>
      </c>
      <c r="AH53">
        <v>0.14666877686977386</v>
      </c>
      <c r="AI53">
        <v>7.1818823926150799E-3</v>
      </c>
      <c r="AJ53">
        <v>2.4017167743295431E-3</v>
      </c>
      <c r="AK53">
        <v>5.5739305913448334E-2</v>
      </c>
      <c r="AL53">
        <v>7.2914618067443371E-3</v>
      </c>
      <c r="AM53">
        <v>1.3242923654615879E-2</v>
      </c>
      <c r="AN53">
        <v>1.7519950866699219E-2</v>
      </c>
      <c r="AO53">
        <v>2.2344347089529037E-2</v>
      </c>
      <c r="AP53" s="65">
        <v>1.6438758000731468E-2</v>
      </c>
      <c r="AQ53">
        <v>2.961185947060585E-2</v>
      </c>
      <c r="AR53">
        <v>0</v>
      </c>
      <c r="BA53" s="65"/>
      <c r="BI53" s="65"/>
      <c r="BL53" s="65"/>
      <c r="BO53" s="65"/>
      <c r="CX53" s="17" t="s">
        <v>97</v>
      </c>
    </row>
    <row r="54" spans="3:102" x14ac:dyDescent="0.25">
      <c r="C54" s="52" t="s">
        <v>101</v>
      </c>
      <c r="D54">
        <v>1.6118654981255531E-2</v>
      </c>
      <c r="E54">
        <v>4.9096932634711266E-3</v>
      </c>
      <c r="F54">
        <v>2.6735939085483551E-2</v>
      </c>
      <c r="G54">
        <v>2.4393782019615173E-2</v>
      </c>
      <c r="H54">
        <v>3.8889616727828979E-2</v>
      </c>
      <c r="I54" s="65">
        <v>7.7722728252410889E-2</v>
      </c>
      <c r="J54">
        <v>2.0038262009620667E-2</v>
      </c>
      <c r="K54">
        <v>7.472287118434906E-2</v>
      </c>
      <c r="L54">
        <v>2.3484444245696068E-2</v>
      </c>
      <c r="M54">
        <v>6.4346104860305786E-2</v>
      </c>
      <c r="N54">
        <v>8.8903836905956268E-2</v>
      </c>
      <c r="O54">
        <v>6.4151443541049957E-2</v>
      </c>
      <c r="P54">
        <v>5.1937922835350037E-2</v>
      </c>
      <c r="Q54">
        <v>1.6300985589623451E-2</v>
      </c>
      <c r="R54">
        <v>3.6437626928091049E-2</v>
      </c>
      <c r="S54">
        <v>7.5196661055088043E-3</v>
      </c>
      <c r="T54">
        <v>5.2661217749118805E-2</v>
      </c>
      <c r="U54">
        <v>3.4576848149299622E-2</v>
      </c>
      <c r="V54">
        <v>3.7498313933610916E-2</v>
      </c>
      <c r="W54">
        <v>7.234644889831543E-2</v>
      </c>
      <c r="X54">
        <v>3.9037134498357773E-2</v>
      </c>
      <c r="Y54">
        <v>1.0926226153969765E-2</v>
      </c>
      <c r="Z54">
        <v>7.3701669462025166E-3</v>
      </c>
      <c r="AA54">
        <v>4.8742543905973434E-2</v>
      </c>
      <c r="AB54">
        <v>2.2498492151498795E-2</v>
      </c>
      <c r="AC54" s="65">
        <v>5.3503785282373428E-2</v>
      </c>
      <c r="AD54">
        <v>3.9148416370153427E-2</v>
      </c>
      <c r="AE54">
        <v>3.3667948096990585E-2</v>
      </c>
      <c r="AF54" s="65">
        <v>1.6701733693480492E-2</v>
      </c>
      <c r="AG54">
        <v>6.2048465013504028E-2</v>
      </c>
      <c r="AH54">
        <v>3.3295946195721626E-3</v>
      </c>
      <c r="AI54">
        <v>6.4454272389411926E-2</v>
      </c>
      <c r="AJ54">
        <v>7.0951230823993683E-2</v>
      </c>
      <c r="AK54">
        <v>0.13088366389274597</v>
      </c>
      <c r="AL54">
        <v>3.7031490355730057E-2</v>
      </c>
      <c r="AM54">
        <v>4.0949288755655289E-2</v>
      </c>
      <c r="AN54">
        <v>4.6237003058195114E-2</v>
      </c>
      <c r="AO54">
        <v>5.9551287442445755E-2</v>
      </c>
      <c r="AP54" s="65">
        <v>1.3276956975460052E-2</v>
      </c>
      <c r="AQ54">
        <v>7.64581433031708E-4</v>
      </c>
      <c r="AR54">
        <v>1.4978435821831226E-2</v>
      </c>
      <c r="AS54">
        <v>0</v>
      </c>
      <c r="BA54" s="65"/>
      <c r="BI54" s="65"/>
      <c r="BL54" s="65"/>
      <c r="BO54" s="65"/>
      <c r="CX54" s="17" t="s">
        <v>101</v>
      </c>
    </row>
    <row r="55" spans="3:102" x14ac:dyDescent="0.25">
      <c r="C55" s="52" t="s">
        <v>137</v>
      </c>
      <c r="D55">
        <v>0.10053765028715134</v>
      </c>
      <c r="E55">
        <v>1.2196536175906658E-2</v>
      </c>
      <c r="F55">
        <v>2.3043006658554077E-2</v>
      </c>
      <c r="G55">
        <v>2.2041281685233116E-2</v>
      </c>
      <c r="H55">
        <v>3.5712413489818573E-2</v>
      </c>
      <c r="I55" s="65">
        <v>2.0207608118653297E-2</v>
      </c>
      <c r="J55">
        <v>1.3128757476806641E-2</v>
      </c>
      <c r="K55">
        <v>2.4691913276910782E-2</v>
      </c>
      <c r="L55">
        <v>6.7240417003631592E-2</v>
      </c>
      <c r="M55">
        <v>4.6725969761610031E-2</v>
      </c>
      <c r="N55">
        <v>4.4280201196670532E-2</v>
      </c>
      <c r="O55">
        <v>3.9527516812086105E-2</v>
      </c>
      <c r="P55">
        <v>5.4543223232030869E-2</v>
      </c>
      <c r="Q55">
        <v>2.2033210843801498E-2</v>
      </c>
      <c r="R55">
        <v>1.5297767706215382E-2</v>
      </c>
      <c r="S55">
        <v>4.9990545958280563E-3</v>
      </c>
      <c r="T55">
        <v>2.2629754617810249E-2</v>
      </c>
      <c r="U55">
        <v>4.542637150734663E-3</v>
      </c>
      <c r="V55">
        <v>9.2657972127199173E-3</v>
      </c>
      <c r="W55">
        <v>3.8642697036266327E-2</v>
      </c>
      <c r="X55">
        <v>1.6736704856157303E-2</v>
      </c>
      <c r="Y55">
        <v>7.946767657995224E-2</v>
      </c>
      <c r="Z55">
        <v>3.0516918748617172E-2</v>
      </c>
      <c r="AA55">
        <v>1.625528372824192E-2</v>
      </c>
      <c r="AB55">
        <v>3.1759083271026611E-2</v>
      </c>
      <c r="AC55" s="65">
        <v>1.1612266302108765E-2</v>
      </c>
      <c r="AD55">
        <v>3.2021895051002502E-2</v>
      </c>
      <c r="AE55">
        <v>1.0561087401583791E-3</v>
      </c>
      <c r="AF55" s="65">
        <v>6.6838967613875866E-3</v>
      </c>
      <c r="AG55">
        <v>8.7707005441188812E-2</v>
      </c>
      <c r="AH55">
        <v>1.0978107340633869E-2</v>
      </c>
      <c r="AI55">
        <v>7.4820719659328461E-2</v>
      </c>
      <c r="AJ55">
        <v>6.7388013005256653E-2</v>
      </c>
      <c r="AK55">
        <v>3.6294363439083099E-2</v>
      </c>
      <c r="AL55">
        <v>4.5043885707855225E-2</v>
      </c>
      <c r="AM55">
        <v>3.4579203929752111E-3</v>
      </c>
      <c r="AN55">
        <v>4.5542001724243164E-2</v>
      </c>
      <c r="AO55">
        <v>3.1217461451888084E-2</v>
      </c>
      <c r="AP55" s="65">
        <v>3.7076972424983978E-2</v>
      </c>
      <c r="AQ55">
        <v>4.3529044836759567E-2</v>
      </c>
      <c r="AR55">
        <v>7.1753323078155518E-2</v>
      </c>
      <c r="AS55">
        <v>6.1258468776941299E-3</v>
      </c>
      <c r="AT55">
        <v>0</v>
      </c>
      <c r="BA55" s="65"/>
      <c r="BI55" s="65"/>
      <c r="BL55" s="65"/>
      <c r="BO55" s="65"/>
      <c r="CX55" s="17" t="s">
        <v>137</v>
      </c>
    </row>
    <row r="56" spans="3:102" x14ac:dyDescent="0.25">
      <c r="C56" s="52" t="s">
        <v>138</v>
      </c>
      <c r="D56">
        <v>0.12338761985301971</v>
      </c>
      <c r="E56">
        <v>8.2890115678310394E-2</v>
      </c>
      <c r="F56">
        <v>1.7975499853491783E-2</v>
      </c>
      <c r="G56">
        <v>5.1524993032217026E-2</v>
      </c>
      <c r="H56">
        <v>8.2722008228302002E-2</v>
      </c>
      <c r="I56" s="65">
        <v>7.4876017868518829E-2</v>
      </c>
      <c r="J56">
        <v>4.5488148927688599E-2</v>
      </c>
      <c r="K56">
        <v>2.8513750061392784E-2</v>
      </c>
      <c r="L56">
        <v>9.3571864068508148E-2</v>
      </c>
      <c r="M56">
        <v>5.0893429666757584E-2</v>
      </c>
      <c r="N56">
        <v>4.5581743121147156E-2</v>
      </c>
      <c r="O56">
        <v>4.4056165963411331E-2</v>
      </c>
      <c r="P56">
        <v>4.6584703028202057E-2</v>
      </c>
      <c r="Q56">
        <v>5.9112533926963806E-2</v>
      </c>
      <c r="R56">
        <v>2.922092005610466E-2</v>
      </c>
      <c r="S56">
        <v>8.387041836977005E-2</v>
      </c>
      <c r="T56">
        <v>7.0113308727741241E-2</v>
      </c>
      <c r="U56">
        <v>2.291160449385643E-2</v>
      </c>
      <c r="V56">
        <v>5.2277617156505585E-2</v>
      </c>
      <c r="W56">
        <v>2.1862676367163658E-2</v>
      </c>
      <c r="X56">
        <v>8.684888482093811E-2</v>
      </c>
      <c r="Y56">
        <v>9.6239754930138588E-3</v>
      </c>
      <c r="Z56">
        <v>4.8899099230766296E-2</v>
      </c>
      <c r="AA56">
        <v>1.0649361647665501E-2</v>
      </c>
      <c r="AB56">
        <v>8.527858555316925E-2</v>
      </c>
      <c r="AC56" s="65">
        <v>4.1482631117105484E-2</v>
      </c>
      <c r="AD56">
        <v>3.2451894134283066E-2</v>
      </c>
      <c r="AE56">
        <v>7.043568417429924E-3</v>
      </c>
      <c r="AF56" s="65">
        <v>2.1698733791708946E-2</v>
      </c>
      <c r="AG56">
        <v>4.5597195625305176E-2</v>
      </c>
      <c r="AH56">
        <v>6.2134422361850739E-2</v>
      </c>
      <c r="AI56">
        <v>2.9818478971719742E-2</v>
      </c>
      <c r="AJ56">
        <v>1.4448975212872028E-2</v>
      </c>
      <c r="AK56">
        <v>2.7975229546427727E-2</v>
      </c>
      <c r="AL56">
        <v>4.9400456249713898E-2</v>
      </c>
      <c r="AM56">
        <v>8.8036589324474335E-2</v>
      </c>
      <c r="AN56">
        <v>7.4538901448249817E-2</v>
      </c>
      <c r="AO56">
        <v>3.3152204006910324E-2</v>
      </c>
      <c r="AP56" s="65">
        <v>8.309253491461277E-3</v>
      </c>
      <c r="AQ56">
        <v>3.8568243384361267E-2</v>
      </c>
      <c r="AR56">
        <v>3.5136029124259949E-2</v>
      </c>
      <c r="AS56">
        <v>6.8629361689090729E-2</v>
      </c>
      <c r="AT56">
        <v>2.8810206800699234E-2</v>
      </c>
      <c r="AU56">
        <v>0</v>
      </c>
      <c r="BA56" s="65"/>
      <c r="BI56" s="65"/>
      <c r="BL56" s="65"/>
      <c r="BO56" s="65"/>
      <c r="CX56" s="17" t="s">
        <v>138</v>
      </c>
    </row>
    <row r="57" spans="3:102" x14ac:dyDescent="0.25">
      <c r="C57" s="52" t="s">
        <v>139</v>
      </c>
      <c r="D57">
        <v>0.10007560253143311</v>
      </c>
      <c r="E57">
        <v>6.0997840017080307E-2</v>
      </c>
      <c r="F57">
        <v>2.5768784806132317E-2</v>
      </c>
      <c r="G57">
        <v>6.7163832485675812E-2</v>
      </c>
      <c r="H57">
        <v>9.0330854058265686E-2</v>
      </c>
      <c r="I57" s="65">
        <v>2.5891851633787155E-2</v>
      </c>
      <c r="J57">
        <v>5.2925433963537216E-2</v>
      </c>
      <c r="K57">
        <v>3.7536367774009705E-2</v>
      </c>
      <c r="L57">
        <v>1.8668314442038536E-2</v>
      </c>
      <c r="M57">
        <v>8.0617748200893402E-2</v>
      </c>
      <c r="N57">
        <v>2.83181332051754E-2</v>
      </c>
      <c r="O57">
        <v>0.11584693938493729</v>
      </c>
      <c r="P57">
        <v>4.0964599698781967E-2</v>
      </c>
      <c r="Q57">
        <v>3.2577186822891235E-2</v>
      </c>
      <c r="R57">
        <v>2.6882419362664223E-2</v>
      </c>
      <c r="S57">
        <v>9.644925594329834E-2</v>
      </c>
      <c r="T57">
        <v>2.4311339482665062E-2</v>
      </c>
      <c r="U57">
        <v>3.3182855695486069E-2</v>
      </c>
      <c r="V57">
        <v>7.3216043412685394E-2</v>
      </c>
      <c r="W57">
        <v>5.7467188686132431E-2</v>
      </c>
      <c r="X57">
        <v>3.267272561788559E-2</v>
      </c>
      <c r="Y57">
        <v>1.9682912155985832E-2</v>
      </c>
      <c r="Z57">
        <v>8.0317161977291107E-2</v>
      </c>
      <c r="AA57">
        <v>6.4033292233943939E-2</v>
      </c>
      <c r="AB57">
        <v>8.3038195967674255E-2</v>
      </c>
      <c r="AC57" s="65">
        <v>6.1825022101402283E-2</v>
      </c>
      <c r="AD57">
        <v>1.5795035287737846E-2</v>
      </c>
      <c r="AE57">
        <v>5.3990915417671204E-2</v>
      </c>
      <c r="AF57" s="65">
        <v>5.856788158416748E-2</v>
      </c>
      <c r="AG57">
        <v>6.0543492436408997E-2</v>
      </c>
      <c r="AH57">
        <v>9.0402886271476746E-2</v>
      </c>
      <c r="AI57">
        <v>5.6157134473323822E-2</v>
      </c>
      <c r="AJ57">
        <v>2.0151140168309212E-2</v>
      </c>
      <c r="AK57">
        <v>3.8660347461700439E-2</v>
      </c>
      <c r="AL57">
        <v>6.995023787021637E-2</v>
      </c>
      <c r="AM57">
        <v>2.0427074283361435E-2</v>
      </c>
      <c r="AN57">
        <v>7.257205992937088E-2</v>
      </c>
      <c r="AO57">
        <v>0.12305637449026108</v>
      </c>
      <c r="AP57" s="65">
        <v>2.8895044699311256E-2</v>
      </c>
      <c r="AQ57">
        <v>1.938956044614315E-2</v>
      </c>
      <c r="AR57">
        <v>2.6759577915072441E-2</v>
      </c>
      <c r="AS57">
        <v>8.8780477643013E-2</v>
      </c>
      <c r="AT57">
        <v>4.8394307494163513E-2</v>
      </c>
      <c r="AU57">
        <v>5.6138280779123306E-2</v>
      </c>
      <c r="AV57">
        <v>0</v>
      </c>
      <c r="BA57" s="65"/>
      <c r="BI57" s="65"/>
      <c r="BL57" s="65"/>
      <c r="BO57" s="65"/>
      <c r="CX57" s="17" t="s">
        <v>139</v>
      </c>
    </row>
    <row r="58" spans="3:102" x14ac:dyDescent="0.25">
      <c r="C58" s="52" t="s">
        <v>131</v>
      </c>
      <c r="D58">
        <v>0.10432241857051849</v>
      </c>
      <c r="E58">
        <v>2.7639856562018394E-2</v>
      </c>
      <c r="F58">
        <v>1.2410207651555538E-2</v>
      </c>
      <c r="G58">
        <v>6.0953035950660706E-2</v>
      </c>
      <c r="H58">
        <v>9.148561954498291E-2</v>
      </c>
      <c r="I58" s="65">
        <v>2.8614921495318413E-2</v>
      </c>
      <c r="J58">
        <v>1.4057274674996734E-3</v>
      </c>
      <c r="K58">
        <v>4.0312834084033966E-2</v>
      </c>
      <c r="L58">
        <v>6.2172804027795792E-2</v>
      </c>
      <c r="M58">
        <v>7.0498853921890259E-2</v>
      </c>
      <c r="N58">
        <v>2.9463537503033876E-3</v>
      </c>
      <c r="O58">
        <v>0.10227793455123901</v>
      </c>
      <c r="P58">
        <v>2.1301871165633202E-2</v>
      </c>
      <c r="Q58">
        <v>3.1005224213004112E-2</v>
      </c>
      <c r="R58">
        <v>9.1688530519604683E-3</v>
      </c>
      <c r="S58">
        <v>2.1695451810956001E-2</v>
      </c>
      <c r="T58">
        <v>1.8547898158431053E-2</v>
      </c>
      <c r="U58">
        <v>4.2237244546413422E-2</v>
      </c>
      <c r="V58">
        <v>2.7366334572434425E-2</v>
      </c>
      <c r="W58">
        <v>6.6947400569915771E-2</v>
      </c>
      <c r="X58">
        <v>2.1212467923760414E-2</v>
      </c>
      <c r="Y58">
        <v>5.4491073824465275E-3</v>
      </c>
      <c r="Z58">
        <v>5.3019803017377853E-2</v>
      </c>
      <c r="AA58">
        <v>3.994368389248848E-2</v>
      </c>
      <c r="AB58">
        <v>7.4045673012733459E-2</v>
      </c>
      <c r="AC58" s="65">
        <v>7.3961436748504639E-2</v>
      </c>
      <c r="AD58">
        <v>7.865171879529953E-2</v>
      </c>
      <c r="AE58">
        <v>2.1837227046489716E-2</v>
      </c>
      <c r="AF58" s="65">
        <v>4.5811217278242111E-2</v>
      </c>
      <c r="AG58">
        <v>5.2836358547210693E-2</v>
      </c>
      <c r="AH58">
        <v>6.5827034413814545E-2</v>
      </c>
      <c r="AI58">
        <v>6.1849169433116913E-2</v>
      </c>
      <c r="AJ58">
        <v>5.2008152008056641E-2</v>
      </c>
      <c r="AK58">
        <v>4.2732516303658485E-3</v>
      </c>
      <c r="AL58">
        <v>0.12176298350095749</v>
      </c>
      <c r="AM58">
        <v>4.877166822552681E-2</v>
      </c>
      <c r="AN58">
        <v>3.6006130278110504E-2</v>
      </c>
      <c r="AO58">
        <v>1.6616862267255783E-2</v>
      </c>
      <c r="AP58" s="65">
        <v>6.110372394323349E-2</v>
      </c>
      <c r="AQ58">
        <v>4.6058382838964462E-2</v>
      </c>
      <c r="AR58">
        <v>5.7195201516151428E-2</v>
      </c>
      <c r="AS58">
        <v>4.5572008937597275E-2</v>
      </c>
      <c r="AT58">
        <v>5.3397107869386673E-2</v>
      </c>
      <c r="AU58">
        <v>7.7009893953800201E-2</v>
      </c>
      <c r="AV58">
        <v>7.9334013164043427E-2</v>
      </c>
      <c r="AW58">
        <v>0</v>
      </c>
      <c r="BA58" s="65"/>
      <c r="BI58" s="65"/>
      <c r="BL58" s="65"/>
      <c r="BO58" s="65"/>
      <c r="CX58" s="17" t="s">
        <v>131</v>
      </c>
    </row>
    <row r="59" spans="3:102" x14ac:dyDescent="0.25">
      <c r="C59" s="52" t="s">
        <v>132</v>
      </c>
      <c r="D59">
        <v>4.1920550167560577E-2</v>
      </c>
      <c r="E59">
        <v>1.9251344725489616E-2</v>
      </c>
      <c r="F59">
        <v>7.603552658110857E-4</v>
      </c>
      <c r="G59">
        <v>4.0336519479751587E-2</v>
      </c>
      <c r="H59">
        <v>2.0245412364602089E-2</v>
      </c>
      <c r="I59" s="65">
        <v>1.6650719335302711E-3</v>
      </c>
      <c r="J59">
        <v>4.7689899802207947E-2</v>
      </c>
      <c r="K59">
        <v>2.5905342772603035E-2</v>
      </c>
      <c r="L59">
        <v>3.4781504422426224E-2</v>
      </c>
      <c r="M59">
        <v>2.6818813756108284E-2</v>
      </c>
      <c r="N59">
        <v>4.3923310004174709E-3</v>
      </c>
      <c r="O59">
        <v>1.2258497066795826E-2</v>
      </c>
      <c r="P59">
        <v>3.9748027920722961E-2</v>
      </c>
      <c r="Q59">
        <v>1.5739081427454948E-2</v>
      </c>
      <c r="R59">
        <v>1.3140546157956123E-2</v>
      </c>
      <c r="S59">
        <v>3.1410641968250275E-2</v>
      </c>
      <c r="T59">
        <v>6.4099669456481934E-2</v>
      </c>
      <c r="U59">
        <v>5.5836308747529984E-2</v>
      </c>
      <c r="V59">
        <v>6.6689468920230865E-2</v>
      </c>
      <c r="W59">
        <v>3.9864469319581985E-2</v>
      </c>
      <c r="X59">
        <v>6.9516763091087341E-2</v>
      </c>
      <c r="Y59">
        <v>1.3255517929792404E-2</v>
      </c>
      <c r="Z59">
        <v>7.4319235980510712E-2</v>
      </c>
      <c r="AA59">
        <v>6.5626069903373718E-2</v>
      </c>
      <c r="AB59">
        <v>7.4502095580101013E-2</v>
      </c>
      <c r="AC59" s="65">
        <v>3.4229423850774765E-2</v>
      </c>
      <c r="AD59">
        <v>1.994471438229084E-2</v>
      </c>
      <c r="AE59">
        <v>7.2689908556640148E-3</v>
      </c>
      <c r="AF59" s="65">
        <v>5.8020986616611481E-2</v>
      </c>
      <c r="AG59">
        <v>3.5523041151463985E-4</v>
      </c>
      <c r="AH59">
        <v>1.1789556592702866E-2</v>
      </c>
      <c r="AI59">
        <v>2.0606484264135361E-2</v>
      </c>
      <c r="AJ59">
        <v>1.0391241870820522E-2</v>
      </c>
      <c r="AK59">
        <v>3.2863069325685501E-2</v>
      </c>
      <c r="AL59">
        <v>5.2910104393959045E-2</v>
      </c>
      <c r="AM59">
        <v>6.1187255196273327E-3</v>
      </c>
      <c r="AN59">
        <v>3.8671288639307022E-3</v>
      </c>
      <c r="AO59">
        <v>4.2089484632015228E-3</v>
      </c>
      <c r="AP59" s="65">
        <v>1.4409424737095833E-2</v>
      </c>
      <c r="AQ59">
        <v>1.8731718882918358E-2</v>
      </c>
      <c r="AR59">
        <v>2.5132624432444572E-3</v>
      </c>
      <c r="AS59">
        <v>2.9046647250652313E-2</v>
      </c>
      <c r="AT59">
        <v>4.6037515858188272E-4</v>
      </c>
      <c r="AU59">
        <v>2.0012563094496727E-2</v>
      </c>
      <c r="AV59">
        <v>3.1410377472639084E-2</v>
      </c>
      <c r="AW59">
        <v>1.4724156819283962E-2</v>
      </c>
      <c r="AX59">
        <v>0</v>
      </c>
      <c r="BA59" s="65"/>
      <c r="BI59" s="65"/>
      <c r="BL59" s="65"/>
      <c r="BO59" s="65"/>
      <c r="CX59" s="17" t="s">
        <v>132</v>
      </c>
    </row>
    <row r="60" spans="3:102" x14ac:dyDescent="0.25">
      <c r="C60" s="52" t="s">
        <v>143</v>
      </c>
      <c r="D60">
        <v>4.1920550167560577E-2</v>
      </c>
      <c r="E60">
        <v>1.9251344725489616E-2</v>
      </c>
      <c r="F60">
        <v>7.603552658110857E-4</v>
      </c>
      <c r="G60">
        <v>4.0336519479751587E-2</v>
      </c>
      <c r="H60">
        <v>2.0245412364602089E-2</v>
      </c>
      <c r="I60" s="65">
        <v>1.6650719335302711E-3</v>
      </c>
      <c r="J60">
        <v>4.7689899802207947E-2</v>
      </c>
      <c r="K60">
        <v>2.5905342772603035E-2</v>
      </c>
      <c r="L60">
        <v>3.4781504422426224E-2</v>
      </c>
      <c r="M60">
        <v>2.6818813756108284E-2</v>
      </c>
      <c r="N60">
        <v>4.3923310004174709E-3</v>
      </c>
      <c r="O60">
        <v>1.2258497066795826E-2</v>
      </c>
      <c r="P60">
        <v>3.9748027920722961E-2</v>
      </c>
      <c r="Q60">
        <v>1.5739081427454948E-2</v>
      </c>
      <c r="R60">
        <v>1.3140546157956123E-2</v>
      </c>
      <c r="S60">
        <v>3.1410641968250275E-2</v>
      </c>
      <c r="T60">
        <v>6.4099669456481934E-2</v>
      </c>
      <c r="U60">
        <v>5.5836308747529984E-2</v>
      </c>
      <c r="V60">
        <v>6.6689468920230865E-2</v>
      </c>
      <c r="W60">
        <v>3.9864469319581985E-2</v>
      </c>
      <c r="X60">
        <v>6.9516763091087341E-2</v>
      </c>
      <c r="Y60">
        <v>1.3255517929792404E-2</v>
      </c>
      <c r="Z60">
        <v>7.4319235980510712E-2</v>
      </c>
      <c r="AA60">
        <v>6.5626069903373718E-2</v>
      </c>
      <c r="AB60">
        <v>7.4502095580101013E-2</v>
      </c>
      <c r="AC60" s="65">
        <v>3.4229423850774765E-2</v>
      </c>
      <c r="AD60">
        <v>1.994471438229084E-2</v>
      </c>
      <c r="AE60">
        <v>7.2689908556640148E-3</v>
      </c>
      <c r="AF60" s="65">
        <v>5.8020986616611481E-2</v>
      </c>
      <c r="AG60">
        <v>3.5523041151463985E-4</v>
      </c>
      <c r="AH60">
        <v>1.1789556592702866E-2</v>
      </c>
      <c r="AI60">
        <v>2.0606484264135361E-2</v>
      </c>
      <c r="AJ60">
        <v>1.0391241870820522E-2</v>
      </c>
      <c r="AK60">
        <v>3.2863069325685501E-2</v>
      </c>
      <c r="AL60">
        <v>5.2910104393959045E-2</v>
      </c>
      <c r="AM60">
        <v>6.1187255196273327E-3</v>
      </c>
      <c r="AN60">
        <v>3.8671288639307022E-3</v>
      </c>
      <c r="AO60">
        <v>4.2089484632015228E-3</v>
      </c>
      <c r="AP60" s="65">
        <v>1.4409424737095833E-2</v>
      </c>
      <c r="AQ60">
        <v>1.8731718882918358E-2</v>
      </c>
      <c r="AR60">
        <v>2.5132624432444572E-3</v>
      </c>
      <c r="AS60">
        <v>2.9046647250652313E-2</v>
      </c>
      <c r="AT60">
        <v>4.6037515858188272E-4</v>
      </c>
      <c r="AU60">
        <v>2.0012563094496727E-2</v>
      </c>
      <c r="AV60">
        <v>3.1410377472639084E-2</v>
      </c>
      <c r="AW60">
        <v>1.4724156819283962E-2</v>
      </c>
      <c r="AX60">
        <v>0.5</v>
      </c>
      <c r="AY60">
        <v>0</v>
      </c>
      <c r="BA60" s="65"/>
      <c r="BI60" s="65"/>
      <c r="BL60" s="65"/>
      <c r="BO60" s="65"/>
      <c r="CX60" s="17" t="s">
        <v>143</v>
      </c>
    </row>
    <row r="61" spans="3:102" x14ac:dyDescent="0.25">
      <c r="C61" s="52" t="s">
        <v>129</v>
      </c>
      <c r="D61">
        <v>4.0870241820812225E-2</v>
      </c>
      <c r="E61">
        <v>5.4176631383597851E-3</v>
      </c>
      <c r="F61">
        <v>9.4065228477120399E-3</v>
      </c>
      <c r="G61">
        <v>2.7146190404891968E-3</v>
      </c>
      <c r="H61">
        <v>3.2666023820638657E-2</v>
      </c>
      <c r="I61" s="65">
        <v>1.8553184345364571E-2</v>
      </c>
      <c r="J61">
        <v>4.5741412788629532E-2</v>
      </c>
      <c r="K61">
        <v>1.9614638760685921E-2</v>
      </c>
      <c r="L61">
        <v>9.7162257879972458E-3</v>
      </c>
      <c r="M61">
        <v>4.1779488325119019E-2</v>
      </c>
      <c r="N61">
        <v>2.3126833140850067E-2</v>
      </c>
      <c r="O61">
        <v>1.590600423514843E-2</v>
      </c>
      <c r="P61">
        <v>1.730029471218586E-2</v>
      </c>
      <c r="Q61">
        <v>4.1839055716991425E-2</v>
      </c>
      <c r="R61">
        <v>1.2582804076373577E-2</v>
      </c>
      <c r="S61">
        <v>7.192559540271759E-3</v>
      </c>
      <c r="T61">
        <v>5.8194689452648163E-2</v>
      </c>
      <c r="U61">
        <v>7.9024001955986023E-2</v>
      </c>
      <c r="V61">
        <v>7.0231564342975616E-2</v>
      </c>
      <c r="W61">
        <v>3.3191128168255091E-3</v>
      </c>
      <c r="X61">
        <v>5.2418626844882965E-2</v>
      </c>
      <c r="Y61">
        <v>2.3277105763554573E-2</v>
      </c>
      <c r="Z61">
        <v>5.7195078581571579E-2</v>
      </c>
      <c r="AA61">
        <v>1.6759270802140236E-2</v>
      </c>
      <c r="AB61">
        <v>9.1957338154315948E-2</v>
      </c>
      <c r="AC61" s="65">
        <v>6.0777369886636734E-2</v>
      </c>
      <c r="AD61">
        <v>4.3626450933516026E-3</v>
      </c>
      <c r="AE61">
        <v>1.3916471973061562E-2</v>
      </c>
      <c r="AF61" s="65">
        <v>7.1423285407945514E-4</v>
      </c>
      <c r="AG61">
        <v>8.8978931307792664E-2</v>
      </c>
      <c r="AH61">
        <v>9.8782569169998169E-2</v>
      </c>
      <c r="AI61">
        <v>5.2361175417900085E-2</v>
      </c>
      <c r="AJ61">
        <v>8.8551044464111328E-2</v>
      </c>
      <c r="AK61">
        <v>7.4356503784656525E-2</v>
      </c>
      <c r="AL61">
        <v>5.7136986404657364E-2</v>
      </c>
      <c r="AM61">
        <v>3.6391418427228928E-2</v>
      </c>
      <c r="AN61">
        <v>2.3833977058529854E-2</v>
      </c>
      <c r="AO61">
        <v>1.8363675102591515E-2</v>
      </c>
      <c r="AP61" s="65">
        <v>4.2068589478731155E-2</v>
      </c>
      <c r="AQ61">
        <v>8.8957220315933228E-2</v>
      </c>
      <c r="AR61">
        <v>8.5747335106134415E-3</v>
      </c>
      <c r="AS61">
        <v>5.6269355118274689E-3</v>
      </c>
      <c r="AT61">
        <v>6.0346625745296478E-2</v>
      </c>
      <c r="AU61">
        <v>3.1238270923495293E-2</v>
      </c>
      <c r="AV61">
        <v>1.6601145267486572E-2</v>
      </c>
      <c r="AW61">
        <v>0.2279256284236908</v>
      </c>
      <c r="AX61">
        <v>0.18791046738624573</v>
      </c>
      <c r="AY61">
        <v>0.18791046738624573</v>
      </c>
      <c r="AZ61">
        <v>0</v>
      </c>
      <c r="BA61" s="65"/>
      <c r="BI61" s="65"/>
      <c r="BL61" s="65"/>
      <c r="BO61" s="65"/>
      <c r="CX61" s="17" t="s">
        <v>129</v>
      </c>
    </row>
    <row r="62" spans="3:102" x14ac:dyDescent="0.25">
      <c r="C62" s="61" t="s">
        <v>140</v>
      </c>
      <c r="D62" s="6">
        <v>8.3992838859558105E-2</v>
      </c>
      <c r="E62" s="6">
        <v>5.5839326232671738E-2</v>
      </c>
      <c r="F62" s="6">
        <v>2.4110502563416958E-3</v>
      </c>
      <c r="G62" s="6">
        <v>3.7736542522907257E-2</v>
      </c>
      <c r="H62" s="6">
        <v>4.9354825168848038E-2</v>
      </c>
      <c r="I62" s="66">
        <v>3.235756978392601E-2</v>
      </c>
      <c r="J62" s="6">
        <v>1.1744440533220768E-2</v>
      </c>
      <c r="K62" s="6">
        <v>6.0110922902822495E-2</v>
      </c>
      <c r="L62" s="6">
        <v>5.950387567281723E-2</v>
      </c>
      <c r="M62" s="6">
        <v>4.9184124916791916E-2</v>
      </c>
      <c r="N62" s="6">
        <v>2.6241658255457878E-2</v>
      </c>
      <c r="O62" s="6">
        <v>0.18541930615901947</v>
      </c>
      <c r="P62" s="6">
        <v>3.2665979117155075E-2</v>
      </c>
      <c r="Q62" s="6">
        <v>3.1306401360780001E-3</v>
      </c>
      <c r="R62" s="6">
        <v>1.711970753967762E-2</v>
      </c>
      <c r="S62" s="6">
        <v>2.7262607589364052E-2</v>
      </c>
      <c r="T62" s="6">
        <v>2.3899750784039497E-2</v>
      </c>
      <c r="U62" s="6">
        <v>2.1553900092840195E-2</v>
      </c>
      <c r="V62" s="6">
        <v>4.3753139674663544E-2</v>
      </c>
      <c r="W62" s="6">
        <v>5.6239556521177292E-2</v>
      </c>
      <c r="X62" s="6">
        <v>3.1178170815110207E-2</v>
      </c>
      <c r="Y62" s="6">
        <v>2.4474462494254112E-2</v>
      </c>
      <c r="Z62" s="6">
        <v>6.3501566648483276E-2</v>
      </c>
      <c r="AA62" s="6">
        <v>2.3481933400034904E-2</v>
      </c>
      <c r="AB62" s="6">
        <v>6.0042273253202438E-2</v>
      </c>
      <c r="AC62" s="66">
        <v>4.3403040617704391E-2</v>
      </c>
      <c r="AD62" s="6">
        <v>1.7608508467674255E-2</v>
      </c>
      <c r="AE62" s="6">
        <v>1.3231502845883369E-2</v>
      </c>
      <c r="AF62" s="66">
        <v>5.4284878075122833E-2</v>
      </c>
      <c r="AG62" s="6">
        <v>3.7874042987823486E-2</v>
      </c>
      <c r="AH62" s="6">
        <v>3.9509817957878113E-2</v>
      </c>
      <c r="AI62" s="6">
        <v>4.7315049916505814E-2</v>
      </c>
      <c r="AJ62" s="6">
        <v>9.0285427868366241E-3</v>
      </c>
      <c r="AK62" s="6">
        <v>4.1921269148588181E-2</v>
      </c>
      <c r="AL62" s="6">
        <v>1.6760688275098801E-2</v>
      </c>
      <c r="AM62" s="6">
        <v>4.9497846513986588E-2</v>
      </c>
      <c r="AN62" s="6">
        <v>3.8022555410861969E-2</v>
      </c>
      <c r="AO62" s="6">
        <v>4.0688659995794296E-2</v>
      </c>
      <c r="AP62" s="66">
        <v>1.9758217036724091E-2</v>
      </c>
      <c r="AQ62" s="6">
        <v>1.053976733237505E-2</v>
      </c>
      <c r="AR62" s="6">
        <v>7.4458969756960869E-3</v>
      </c>
      <c r="AS62" s="6">
        <v>7.9693861305713654E-2</v>
      </c>
      <c r="AT62" s="6">
        <v>4.9093812704086304E-2</v>
      </c>
      <c r="AU62" s="6">
        <v>2.5184815749526024E-2</v>
      </c>
      <c r="AV62" s="6">
        <v>0.20664188265800476</v>
      </c>
      <c r="AW62" s="6">
        <v>4.8304315656423569E-2</v>
      </c>
      <c r="AX62" s="6">
        <v>3.135281428694725E-2</v>
      </c>
      <c r="AY62" s="6">
        <v>3.135281428694725E-2</v>
      </c>
      <c r="AZ62" s="6">
        <v>2.6622867211699486E-2</v>
      </c>
      <c r="BA62" s="66">
        <v>0</v>
      </c>
      <c r="BI62" s="65"/>
      <c r="BL62" s="65"/>
      <c r="BO62" s="65"/>
      <c r="CX62" s="17" t="s">
        <v>140</v>
      </c>
    </row>
    <row r="63" spans="3:102" x14ac:dyDescent="0.25">
      <c r="C63" s="53" t="s">
        <v>90</v>
      </c>
      <c r="D63">
        <v>3.2366003841161728E-2</v>
      </c>
      <c r="E63">
        <v>4.6803858131170273E-2</v>
      </c>
      <c r="F63">
        <v>2.5342073291540146E-2</v>
      </c>
      <c r="G63">
        <v>6.2730111181735992E-2</v>
      </c>
      <c r="H63">
        <v>6.9443183019757271E-3</v>
      </c>
      <c r="I63" s="65">
        <v>2.7395468205213547E-3</v>
      </c>
      <c r="J63">
        <v>1.2223011814057827E-2</v>
      </c>
      <c r="K63">
        <v>5.9543579816818237E-2</v>
      </c>
      <c r="L63">
        <v>2.0740101113915443E-2</v>
      </c>
      <c r="M63">
        <v>2.9474625363945961E-2</v>
      </c>
      <c r="N63">
        <v>6.2307454645633698E-3</v>
      </c>
      <c r="O63">
        <v>2.9159714467823505E-3</v>
      </c>
      <c r="P63">
        <v>2.2577708587050438E-3</v>
      </c>
      <c r="Q63">
        <v>4.0551126003265381E-2</v>
      </c>
      <c r="R63">
        <v>4.1894678026437759E-2</v>
      </c>
      <c r="S63">
        <v>7.6095141470432281E-2</v>
      </c>
      <c r="T63">
        <v>3.6557354032993317E-3</v>
      </c>
      <c r="U63">
        <v>1.0296816006302834E-2</v>
      </c>
      <c r="V63">
        <v>1.5048760920763016E-2</v>
      </c>
      <c r="W63">
        <v>5.7832352817058563E-2</v>
      </c>
      <c r="X63">
        <v>4.3234820477664471E-3</v>
      </c>
      <c r="Y63">
        <v>4.7280244529247284E-2</v>
      </c>
      <c r="Z63">
        <v>5.5530581623315811E-2</v>
      </c>
      <c r="AA63">
        <v>2.1680112928152084E-2</v>
      </c>
      <c r="AB63">
        <v>3.5306721925735474E-2</v>
      </c>
      <c r="AC63" s="65">
        <v>6.447969377040863E-2</v>
      </c>
      <c r="AD63">
        <v>4.3478742241859436E-2</v>
      </c>
      <c r="AE63">
        <v>7.0800386369228363E-2</v>
      </c>
      <c r="AF63" s="65">
        <v>7.0876739919185638E-2</v>
      </c>
      <c r="AG63">
        <v>1.9160764291882515E-2</v>
      </c>
      <c r="AH63">
        <v>9.8710723221302032E-2</v>
      </c>
      <c r="AI63">
        <v>6.7365244030952454E-2</v>
      </c>
      <c r="AJ63">
        <v>4.6039439737796783E-2</v>
      </c>
      <c r="AK63">
        <v>6.0662109404802322E-2</v>
      </c>
      <c r="AL63">
        <v>6.8861888721585274E-3</v>
      </c>
      <c r="AM63">
        <v>4.2765341699123383E-2</v>
      </c>
      <c r="AN63">
        <v>2.7839886024594307E-2</v>
      </c>
      <c r="AO63">
        <v>2.9327996075153351E-2</v>
      </c>
      <c r="AP63" s="65">
        <v>6.0403689742088318E-2</v>
      </c>
      <c r="AQ63">
        <v>2.8618588112294674E-4</v>
      </c>
      <c r="AR63">
        <v>0.15346851944923401</v>
      </c>
      <c r="AS63">
        <v>1.253588474355638E-3</v>
      </c>
      <c r="AT63">
        <v>3.778519481420517E-2</v>
      </c>
      <c r="AU63">
        <v>6.2636367976665497E-2</v>
      </c>
      <c r="AV63">
        <v>2.8376813977956772E-2</v>
      </c>
      <c r="AW63">
        <v>3.5386174917221069E-2</v>
      </c>
      <c r="AX63">
        <v>4.4041983783245087E-2</v>
      </c>
      <c r="AY63">
        <v>4.4041983783245087E-2</v>
      </c>
      <c r="AZ63">
        <v>3.7145607173442841E-2</v>
      </c>
      <c r="BA63" s="65">
        <v>3.1137123703956604E-2</v>
      </c>
      <c r="BB63">
        <v>0</v>
      </c>
      <c r="BI63" s="65"/>
      <c r="BL63" s="65"/>
      <c r="BO63" s="65"/>
      <c r="CX63" s="17" t="s">
        <v>90</v>
      </c>
    </row>
    <row r="64" spans="3:102" x14ac:dyDescent="0.25">
      <c r="C64" s="53" t="s">
        <v>127</v>
      </c>
      <c r="D64">
        <v>1.0709759779274464E-2</v>
      </c>
      <c r="E64">
        <v>5.302850529551506E-2</v>
      </c>
      <c r="F64">
        <v>1.3549708761274815E-2</v>
      </c>
      <c r="G64">
        <v>3.0444450676441193E-2</v>
      </c>
      <c r="H64">
        <v>8.9933402836322784E-2</v>
      </c>
      <c r="I64" s="65">
        <v>6.4089469611644745E-2</v>
      </c>
      <c r="J64">
        <v>3.8601603358983994E-2</v>
      </c>
      <c r="K64">
        <v>6.6318780183792114E-2</v>
      </c>
      <c r="L64">
        <v>7.4138492345809937E-2</v>
      </c>
      <c r="M64">
        <v>4.4313371181488037E-2</v>
      </c>
      <c r="N64">
        <v>1.2912199832499027E-2</v>
      </c>
      <c r="O64">
        <v>4.2638838291168213E-2</v>
      </c>
      <c r="P64">
        <v>3.559764102101326E-2</v>
      </c>
      <c r="Q64">
        <v>8.4162410348653793E-3</v>
      </c>
      <c r="R64">
        <v>5.6414104998111725E-2</v>
      </c>
      <c r="S64">
        <v>4.7419036854989827E-4</v>
      </c>
      <c r="T64">
        <v>4.0589757263660431E-2</v>
      </c>
      <c r="U64">
        <v>1.1041412129998207E-2</v>
      </c>
      <c r="V64">
        <v>1.9702734425663948E-3</v>
      </c>
      <c r="W64">
        <v>7.3110729455947876E-2</v>
      </c>
      <c r="X64">
        <v>1.7721258103847504E-2</v>
      </c>
      <c r="Y64">
        <v>3.1610209494829178E-2</v>
      </c>
      <c r="Z64">
        <v>1.6110222786664963E-2</v>
      </c>
      <c r="AA64">
        <v>6.7808434367179871E-2</v>
      </c>
      <c r="AB64">
        <v>5.1270738244056702E-2</v>
      </c>
      <c r="AC64" s="65">
        <v>4.6031009405851364E-3</v>
      </c>
      <c r="AD64">
        <v>2.3824088275432587E-2</v>
      </c>
      <c r="AE64">
        <v>4.835636168718338E-2</v>
      </c>
      <c r="AF64" s="65">
        <v>6.8399421870708466E-2</v>
      </c>
      <c r="AG64">
        <v>2.0808646455407143E-2</v>
      </c>
      <c r="AH64">
        <v>5.4521512240171432E-2</v>
      </c>
      <c r="AI64">
        <v>7.9298866912722588E-3</v>
      </c>
      <c r="AJ64">
        <v>4.9509342759847641E-2</v>
      </c>
      <c r="AK64">
        <v>1.9185785204172134E-2</v>
      </c>
      <c r="AL64">
        <v>5.5202674120664597E-2</v>
      </c>
      <c r="AM64">
        <v>1.0555991902947426E-2</v>
      </c>
      <c r="AN64">
        <v>1.7355509102344513E-2</v>
      </c>
      <c r="AO64">
        <v>4.5940004289150238E-2</v>
      </c>
      <c r="AP64" s="65">
        <v>2.5483299046754837E-2</v>
      </c>
      <c r="AQ64">
        <v>4.6085905283689499E-2</v>
      </c>
      <c r="AR64">
        <v>2.3837625980377197E-2</v>
      </c>
      <c r="AS64">
        <v>9.4098411500453949E-3</v>
      </c>
      <c r="AT64">
        <v>7.9653829336166382E-2</v>
      </c>
      <c r="AU64">
        <v>7.5118886306881905E-3</v>
      </c>
      <c r="AV64">
        <v>1.6811875626444817E-2</v>
      </c>
      <c r="AW64">
        <v>2.7856634929776192E-2</v>
      </c>
      <c r="AX64">
        <v>3.6122477613389492E-3</v>
      </c>
      <c r="AY64">
        <v>3.6122477613389492E-3</v>
      </c>
      <c r="AZ64">
        <v>9.9695455282926559E-3</v>
      </c>
      <c r="BA64" s="65">
        <v>1.3497736304998398E-2</v>
      </c>
      <c r="BB64">
        <v>0.1135423332452774</v>
      </c>
      <c r="BC64">
        <v>0</v>
      </c>
      <c r="BI64" s="65"/>
      <c r="BL64" s="65"/>
      <c r="BO64" s="65"/>
      <c r="CX64" s="17" t="s">
        <v>127</v>
      </c>
    </row>
    <row r="65" spans="3:102" x14ac:dyDescent="0.25">
      <c r="C65" s="53" t="s">
        <v>141</v>
      </c>
      <c r="D65">
        <v>9.1366402804851532E-2</v>
      </c>
      <c r="E65">
        <v>5.6204501539468765E-2</v>
      </c>
      <c r="F65">
        <v>3.1428050249814987E-2</v>
      </c>
      <c r="G65">
        <v>5.3263407200574875E-2</v>
      </c>
      <c r="H65">
        <v>7.861848920583725E-2</v>
      </c>
      <c r="I65" s="65">
        <v>8.5019513964653015E-2</v>
      </c>
      <c r="J65">
        <v>5.5630464106798172E-2</v>
      </c>
      <c r="K65">
        <v>8.2565747201442719E-2</v>
      </c>
      <c r="L65">
        <v>7.9430975019931793E-2</v>
      </c>
      <c r="M65">
        <v>5.6712016463279724E-2</v>
      </c>
      <c r="N65">
        <v>3.6142036318778992E-2</v>
      </c>
      <c r="O65">
        <v>0.14011794328689575</v>
      </c>
      <c r="P65">
        <v>4.523022472858429E-2</v>
      </c>
      <c r="Q65">
        <v>5.3085856139659882E-2</v>
      </c>
      <c r="R65">
        <v>3.144489973783493E-2</v>
      </c>
      <c r="S65">
        <v>0.10967219620943069</v>
      </c>
      <c r="T65">
        <v>6.4537785947322845E-2</v>
      </c>
      <c r="U65">
        <v>3.6205459386110306E-2</v>
      </c>
      <c r="V65">
        <v>7.2454065084457397E-2</v>
      </c>
      <c r="W65">
        <v>2.6183998212218285E-2</v>
      </c>
      <c r="X65">
        <v>7.968641072511673E-2</v>
      </c>
      <c r="Y65">
        <v>2.9785014688968658E-2</v>
      </c>
      <c r="Z65">
        <v>6.7802667617797852E-2</v>
      </c>
      <c r="AA65">
        <v>2.1826563403010368E-2</v>
      </c>
      <c r="AB65">
        <v>6.100163608789444E-2</v>
      </c>
      <c r="AC65" s="65">
        <v>5.069766566157341E-2</v>
      </c>
      <c r="AD65">
        <v>1.5521655790507793E-2</v>
      </c>
      <c r="AE65">
        <v>4.7497451305389404E-2</v>
      </c>
      <c r="AF65" s="65">
        <v>4.6716161072254181E-2</v>
      </c>
      <c r="AG65">
        <v>7.073654979467392E-2</v>
      </c>
      <c r="AH65">
        <v>4.2870137840509415E-2</v>
      </c>
      <c r="AI65">
        <v>1.5952205285429955E-2</v>
      </c>
      <c r="AJ65">
        <v>9.2571988701820374E-2</v>
      </c>
      <c r="AK65">
        <v>2.8409125283360481E-2</v>
      </c>
      <c r="AL65">
        <v>5.6576300412416458E-2</v>
      </c>
      <c r="AM65">
        <v>2.9959587380290031E-2</v>
      </c>
      <c r="AN65">
        <v>4.9929440021514893E-2</v>
      </c>
      <c r="AO65">
        <v>3.2524984329938889E-2</v>
      </c>
      <c r="AP65" s="65">
        <v>1.3310785870999098E-3</v>
      </c>
      <c r="AQ65">
        <v>1.474134624004364E-2</v>
      </c>
      <c r="AR65">
        <v>4.1773933917284012E-2</v>
      </c>
      <c r="AS65">
        <v>0.10759372264146805</v>
      </c>
      <c r="AT65">
        <v>3.787405788898468E-2</v>
      </c>
      <c r="AU65">
        <v>0.12738080322742462</v>
      </c>
      <c r="AV65">
        <v>4.1503392159938812E-2</v>
      </c>
      <c r="AW65">
        <v>4.9489818513393402E-2</v>
      </c>
      <c r="AX65">
        <v>3.6181960254907608E-2</v>
      </c>
      <c r="AY65">
        <v>3.6181960254907608E-2</v>
      </c>
      <c r="AZ65">
        <v>7.8144995495676994E-4</v>
      </c>
      <c r="BA65" s="65">
        <v>6.322941929101944E-2</v>
      </c>
      <c r="BB65">
        <v>6.4355887472629547E-2</v>
      </c>
      <c r="BC65">
        <v>2.5833858177065849E-2</v>
      </c>
      <c r="BD65">
        <v>0</v>
      </c>
      <c r="BI65" s="65"/>
      <c r="BL65" s="65"/>
      <c r="BO65" s="65"/>
      <c r="CX65" s="17" t="s">
        <v>141</v>
      </c>
    </row>
    <row r="66" spans="3:102" x14ac:dyDescent="0.25">
      <c r="C66" s="53" t="s">
        <v>133</v>
      </c>
      <c r="D66">
        <v>1.0709759779274464E-2</v>
      </c>
      <c r="E66">
        <v>5.302850529551506E-2</v>
      </c>
      <c r="F66">
        <v>2.9791250824928284E-2</v>
      </c>
      <c r="G66">
        <v>6.2197118997573853E-2</v>
      </c>
      <c r="H66">
        <v>8.8098473846912384E-2</v>
      </c>
      <c r="I66" s="65">
        <v>6.3938535749912262E-2</v>
      </c>
      <c r="J66">
        <v>3.8601603358983994E-2</v>
      </c>
      <c r="K66">
        <v>6.6755414009094238E-2</v>
      </c>
      <c r="L66">
        <v>7.5370863080024719E-2</v>
      </c>
      <c r="M66">
        <v>4.304281622171402E-2</v>
      </c>
      <c r="N66">
        <v>1.2912199832499027E-2</v>
      </c>
      <c r="O66">
        <v>4.013567790389061E-2</v>
      </c>
      <c r="P66">
        <v>3.559764102101326E-2</v>
      </c>
      <c r="Q66">
        <v>2.8019724413752556E-2</v>
      </c>
      <c r="R66">
        <v>5.6414104998111725E-2</v>
      </c>
      <c r="S66">
        <v>2.7641873806715012E-2</v>
      </c>
      <c r="T66">
        <v>3.7584830075502396E-2</v>
      </c>
      <c r="U66">
        <v>2.677583321928978E-2</v>
      </c>
      <c r="V66">
        <v>2.5653326883912086E-2</v>
      </c>
      <c r="W66">
        <v>7.474903017282486E-2</v>
      </c>
      <c r="X66">
        <v>4.3159332126379013E-2</v>
      </c>
      <c r="Y66">
        <v>2.9987402260303497E-2</v>
      </c>
      <c r="Z66">
        <v>4.0162291377782822E-2</v>
      </c>
      <c r="AA66">
        <v>6.8209320306777954E-2</v>
      </c>
      <c r="AB66">
        <v>9.0434834361076355E-2</v>
      </c>
      <c r="AC66" s="65">
        <v>1.7614910379052162E-2</v>
      </c>
      <c r="AD66">
        <v>2.4551918730139732E-2</v>
      </c>
      <c r="AE66">
        <v>4.9618728458881378E-2</v>
      </c>
      <c r="AF66" s="65">
        <v>5.6327007710933685E-2</v>
      </c>
      <c r="AG66">
        <v>2.0808646455407143E-2</v>
      </c>
      <c r="AH66">
        <v>7.8507699072360992E-2</v>
      </c>
      <c r="AI66">
        <v>3.5839842166751623E-4</v>
      </c>
      <c r="AJ66">
        <v>4.8898477107286453E-2</v>
      </c>
      <c r="AK66">
        <v>1.4096248894929886E-2</v>
      </c>
      <c r="AL66">
        <v>5.1278125494718552E-2</v>
      </c>
      <c r="AM66">
        <v>1.78909907117486E-3</v>
      </c>
      <c r="AN66">
        <v>8.997512049973011E-3</v>
      </c>
      <c r="AO66">
        <v>4.3654229491949081E-2</v>
      </c>
      <c r="AP66" s="65">
        <v>2.0611166954040527E-2</v>
      </c>
      <c r="AQ66">
        <v>5.0539560616016388E-2</v>
      </c>
      <c r="AR66">
        <v>3.7150781601667404E-2</v>
      </c>
      <c r="AS66">
        <v>1.6112005338072777E-2</v>
      </c>
      <c r="AT66">
        <v>8.1433594226837158E-2</v>
      </c>
      <c r="AU66">
        <v>7.7993497252464294E-3</v>
      </c>
      <c r="AV66">
        <v>1.3608011417090893E-2</v>
      </c>
      <c r="AW66">
        <v>2.7856634929776192E-2</v>
      </c>
      <c r="AX66">
        <v>2.9871333390474319E-3</v>
      </c>
      <c r="AY66">
        <v>2.9871333390474319E-3</v>
      </c>
      <c r="AZ66">
        <v>1.0177286341786385E-2</v>
      </c>
      <c r="BA66" s="65">
        <v>9.5622027292847633E-3</v>
      </c>
      <c r="BB66">
        <v>0.1318134218454361</v>
      </c>
      <c r="BC66">
        <v>0.4450325071811676</v>
      </c>
      <c r="BD66">
        <v>6.195836141705513E-2</v>
      </c>
      <c r="BE66">
        <v>0</v>
      </c>
      <c r="BI66" s="65"/>
      <c r="BL66" s="65"/>
      <c r="BO66" s="65"/>
      <c r="CX66" s="17" t="s">
        <v>133</v>
      </c>
    </row>
    <row r="67" spans="3:102" x14ac:dyDescent="0.25">
      <c r="C67" s="53" t="s">
        <v>134</v>
      </c>
      <c r="D67">
        <v>0.24132339656352997</v>
      </c>
      <c r="E67">
        <v>2.7001243084669113E-2</v>
      </c>
      <c r="F67">
        <v>2.3960115388035774E-2</v>
      </c>
      <c r="G67">
        <v>5.5068433284759521E-2</v>
      </c>
      <c r="H67">
        <v>9.2636071145534515E-2</v>
      </c>
      <c r="I67" s="65">
        <v>7.6499968767166138E-2</v>
      </c>
      <c r="J67">
        <v>3.89537513256073E-2</v>
      </c>
      <c r="K67">
        <v>4.5331764966249466E-2</v>
      </c>
      <c r="L67">
        <v>4.6541854739189148E-2</v>
      </c>
      <c r="M67">
        <v>4.1254263371229172E-2</v>
      </c>
      <c r="N67">
        <v>9.108860045671463E-3</v>
      </c>
      <c r="O67">
        <v>3.5325009375810623E-2</v>
      </c>
      <c r="P67">
        <v>5.9927891939878464E-2</v>
      </c>
      <c r="Q67">
        <v>1.3477898202836514E-2</v>
      </c>
      <c r="R67">
        <v>3.5827573388814926E-2</v>
      </c>
      <c r="S67">
        <v>3.6268308758735657E-2</v>
      </c>
      <c r="T67">
        <v>1.2934715487062931E-2</v>
      </c>
      <c r="U67">
        <v>1.2463049963116646E-2</v>
      </c>
      <c r="V67">
        <v>6.4283562824130058E-4</v>
      </c>
      <c r="W67">
        <v>4.2909510433673859E-2</v>
      </c>
      <c r="X67">
        <v>1.5228181146085262E-2</v>
      </c>
      <c r="Y67">
        <v>2.7281183749437332E-2</v>
      </c>
      <c r="Z67">
        <v>3.3906850963830948E-2</v>
      </c>
      <c r="AA67">
        <v>1.1181710287928581E-2</v>
      </c>
      <c r="AB67">
        <v>6.5682016313076019E-2</v>
      </c>
      <c r="AC67" s="65">
        <v>2.9766405001282692E-2</v>
      </c>
      <c r="AD67">
        <v>1.9932880997657776E-2</v>
      </c>
      <c r="AE67">
        <v>4.2640209197998047E-2</v>
      </c>
      <c r="AF67" s="65">
        <v>4.8517707735300064E-2</v>
      </c>
      <c r="AG67">
        <v>2.9176315292716026E-2</v>
      </c>
      <c r="AH67">
        <v>1.8879134207963943E-2</v>
      </c>
      <c r="AI67">
        <v>2.5867313146591187E-2</v>
      </c>
      <c r="AJ67">
        <v>4.8418760299682617E-2</v>
      </c>
      <c r="AK67">
        <v>3.2870616763830185E-2</v>
      </c>
      <c r="AL67">
        <v>5.0253458321094513E-2</v>
      </c>
      <c r="AM67">
        <v>1.7268005758523941E-2</v>
      </c>
      <c r="AN67">
        <v>3.3198632299900055E-2</v>
      </c>
      <c r="AO67">
        <v>1.5421087853610516E-2</v>
      </c>
      <c r="AP67" s="65">
        <v>3.2887008041143417E-2</v>
      </c>
      <c r="AQ67">
        <v>3.0664829537272453E-2</v>
      </c>
      <c r="AR67">
        <v>0.14125759899616241</v>
      </c>
      <c r="AS67">
        <v>8.0989867448806763E-2</v>
      </c>
      <c r="AT67">
        <v>6.6462516784667969E-2</v>
      </c>
      <c r="AU67">
        <v>3.566410019993782E-2</v>
      </c>
      <c r="AV67">
        <v>1.0809273459017277E-2</v>
      </c>
      <c r="AW67">
        <v>0.12290947139263153</v>
      </c>
      <c r="AX67">
        <v>3.3811447210609913E-3</v>
      </c>
      <c r="AY67">
        <v>3.3811447210609913E-3</v>
      </c>
      <c r="AZ67">
        <v>6.7303240299224854E-2</v>
      </c>
      <c r="BA67" s="65">
        <v>4.1623398661613464E-2</v>
      </c>
      <c r="BB67">
        <v>4.8025194555521011E-2</v>
      </c>
      <c r="BC67">
        <v>0.1594383716583252</v>
      </c>
      <c r="BD67">
        <v>1.8950926139950752E-2</v>
      </c>
      <c r="BE67">
        <v>0.16371630132198334</v>
      </c>
      <c r="BF67">
        <v>0</v>
      </c>
      <c r="BI67" s="65"/>
      <c r="BL67" s="65"/>
      <c r="BO67" s="65"/>
      <c r="CX67" s="17" t="s">
        <v>134</v>
      </c>
    </row>
    <row r="68" spans="3:102" x14ac:dyDescent="0.25">
      <c r="C68" s="53" t="s">
        <v>130</v>
      </c>
      <c r="D68">
        <v>8.8430292904376984E-2</v>
      </c>
      <c r="E68">
        <v>2.1950261667370796E-2</v>
      </c>
      <c r="F68">
        <v>0.16592557728290558</v>
      </c>
      <c r="G68">
        <v>6.9946711882948875E-3</v>
      </c>
      <c r="H68">
        <v>2.9249174520373344E-2</v>
      </c>
      <c r="I68" s="65">
        <v>5.3544297814369202E-2</v>
      </c>
      <c r="J68">
        <v>3.1595856416970491E-3</v>
      </c>
      <c r="K68">
        <v>2.4897580966353416E-2</v>
      </c>
      <c r="L68">
        <v>4.4557090848684311E-2</v>
      </c>
      <c r="M68">
        <v>5.7813290506601334E-2</v>
      </c>
      <c r="N68">
        <v>2.5636080652475357E-2</v>
      </c>
      <c r="O68">
        <v>3.2340094447135925E-2</v>
      </c>
      <c r="P68">
        <v>3.0540388077497482E-2</v>
      </c>
      <c r="Q68">
        <v>1.2991753406822681E-2</v>
      </c>
      <c r="R68">
        <v>1.2376897037029266E-2</v>
      </c>
      <c r="S68">
        <v>5.9792041778564453E-2</v>
      </c>
      <c r="T68">
        <v>7.2466261684894562E-2</v>
      </c>
      <c r="U68">
        <v>6.4150057733058929E-2</v>
      </c>
      <c r="V68">
        <v>6.7753180861473083E-2</v>
      </c>
      <c r="W68">
        <v>2.9299022629857063E-2</v>
      </c>
      <c r="X68">
        <v>5.7499989867210388E-2</v>
      </c>
      <c r="Y68">
        <v>5.7790800929069519E-2</v>
      </c>
      <c r="Z68">
        <v>4.2912807315587997E-2</v>
      </c>
      <c r="AA68">
        <v>1.7902427352964878E-3</v>
      </c>
      <c r="AB68">
        <v>4.9647629261016846E-2</v>
      </c>
      <c r="AC68" s="65">
        <v>4.9049530178308487E-2</v>
      </c>
      <c r="AD68">
        <v>5.4860688745975494E-2</v>
      </c>
      <c r="AE68">
        <v>1.6478616744279861E-2</v>
      </c>
      <c r="AF68" s="65">
        <v>4.2055677622556686E-2</v>
      </c>
      <c r="AG68">
        <v>0.1208295151591301</v>
      </c>
      <c r="AH68">
        <v>3.6616016179323196E-2</v>
      </c>
      <c r="AI68">
        <v>6.8216999061405659E-3</v>
      </c>
      <c r="AJ68">
        <v>3.1641900539398193E-2</v>
      </c>
      <c r="AK68">
        <v>3.1376979313790798E-3</v>
      </c>
      <c r="AL68">
        <v>1.9852141849696636E-3</v>
      </c>
      <c r="AM68">
        <v>2.2575283423066139E-2</v>
      </c>
      <c r="AN68">
        <v>8.3941989578306675E-4</v>
      </c>
      <c r="AO68">
        <v>6.8719349801540375E-2</v>
      </c>
      <c r="AP68" s="65">
        <v>7.4794054962694645E-3</v>
      </c>
      <c r="AQ68">
        <v>1.1697164736688137E-2</v>
      </c>
      <c r="AR68">
        <v>7.579398900270462E-2</v>
      </c>
      <c r="AS68">
        <v>3.983822837471962E-2</v>
      </c>
      <c r="AT68">
        <v>1.4399513602256775E-2</v>
      </c>
      <c r="AU68">
        <v>3.4485414624214172E-2</v>
      </c>
      <c r="AV68">
        <v>6.4168550074100494E-2</v>
      </c>
      <c r="AW68">
        <v>7.3931030929088593E-2</v>
      </c>
      <c r="AX68">
        <v>3.581058606505394E-2</v>
      </c>
      <c r="AY68">
        <v>3.581058606505394E-2</v>
      </c>
      <c r="AZ68">
        <v>7.929779589176178E-2</v>
      </c>
      <c r="BA68" s="65">
        <v>3.3453773707151413E-2</v>
      </c>
      <c r="BB68">
        <v>1.5642158687114716E-2</v>
      </c>
      <c r="BC68">
        <v>0.10527727752923965</v>
      </c>
      <c r="BD68">
        <v>3.3288389444351196E-2</v>
      </c>
      <c r="BE68">
        <v>2.6605149731040001E-2</v>
      </c>
      <c r="BF68">
        <v>5.865810438990593E-2</v>
      </c>
      <c r="BG68">
        <v>0</v>
      </c>
      <c r="BI68" s="65"/>
      <c r="BL68" s="65"/>
      <c r="BO68" s="65"/>
      <c r="CX68" s="17" t="s">
        <v>130</v>
      </c>
    </row>
    <row r="69" spans="3:102" x14ac:dyDescent="0.25">
      <c r="C69" s="53" t="s">
        <v>142</v>
      </c>
      <c r="D69">
        <v>3.0518265441060066E-2</v>
      </c>
      <c r="E69">
        <v>5.4471883922815323E-2</v>
      </c>
      <c r="F69">
        <v>2.8993468731641769E-2</v>
      </c>
      <c r="G69">
        <v>4.4529955834150314E-2</v>
      </c>
      <c r="H69">
        <v>9.5938116312026978E-2</v>
      </c>
      <c r="I69" s="65">
        <v>6.8977735936641693E-2</v>
      </c>
      <c r="J69">
        <v>5.5201642215251923E-2</v>
      </c>
      <c r="K69">
        <v>8.0023705959320068E-2</v>
      </c>
      <c r="L69">
        <v>9.6866481006145477E-2</v>
      </c>
      <c r="M69">
        <v>2.8022132813930511E-2</v>
      </c>
      <c r="N69">
        <v>3.7835035473108292E-2</v>
      </c>
      <c r="O69">
        <v>9.1432183980941772E-2</v>
      </c>
      <c r="P69">
        <v>3.7056721746921539E-2</v>
      </c>
      <c r="Q69">
        <v>3.0123783275485039E-2</v>
      </c>
      <c r="R69">
        <v>1.5294254990294576E-3</v>
      </c>
      <c r="S69">
        <v>5.5102270096540451E-2</v>
      </c>
      <c r="T69">
        <v>6.0518864542245865E-2</v>
      </c>
      <c r="U69">
        <v>4.0595225989818573E-2</v>
      </c>
      <c r="V69">
        <v>8.8361740112304688E-2</v>
      </c>
      <c r="W69">
        <v>6.1248529702425003E-2</v>
      </c>
      <c r="X69">
        <v>7.4716024100780487E-2</v>
      </c>
      <c r="Y69">
        <v>4.2852003127336502E-2</v>
      </c>
      <c r="Z69">
        <v>8.2691758871078491E-2</v>
      </c>
      <c r="AA69">
        <v>5.9875596314668655E-2</v>
      </c>
      <c r="AB69">
        <v>8.365631103515625E-2</v>
      </c>
      <c r="AC69" s="65">
        <v>7.3886662721633911E-2</v>
      </c>
      <c r="AD69">
        <v>2.2769393399357796E-3</v>
      </c>
      <c r="AE69">
        <v>3.2969027757644653E-2</v>
      </c>
      <c r="AF69" s="65">
        <v>4.0971707552671432E-2</v>
      </c>
      <c r="AG69">
        <v>6.4113624393939972E-2</v>
      </c>
      <c r="AH69">
        <v>3.5719078034162521E-2</v>
      </c>
      <c r="AI69">
        <v>1.140601746737957E-2</v>
      </c>
      <c r="AJ69">
        <v>8.626570925116539E-3</v>
      </c>
      <c r="AK69">
        <v>7.4386179447174072E-2</v>
      </c>
      <c r="AL69">
        <v>3.1070171389728785E-3</v>
      </c>
      <c r="AM69">
        <v>9.2556387186050415E-2</v>
      </c>
      <c r="AN69">
        <v>4.0784604847431183E-2</v>
      </c>
      <c r="AO69">
        <v>3.4832004457712173E-2</v>
      </c>
      <c r="AP69" s="65">
        <v>1.0716833174228668E-2</v>
      </c>
      <c r="AQ69">
        <v>6.9246464408934116E-3</v>
      </c>
      <c r="AR69">
        <v>7.2054609656333923E-2</v>
      </c>
      <c r="AS69">
        <v>0.10158815979957581</v>
      </c>
      <c r="AT69">
        <v>8.6336638778448105E-3</v>
      </c>
      <c r="AU69">
        <v>6.8103127181529999E-2</v>
      </c>
      <c r="AV69">
        <v>1.823706366121769E-2</v>
      </c>
      <c r="AW69">
        <v>7.4708618223667145E-2</v>
      </c>
      <c r="AX69">
        <v>3.3428013324737549E-2</v>
      </c>
      <c r="AY69">
        <v>3.3428013324737549E-2</v>
      </c>
      <c r="AZ69">
        <v>5.8075189590454102E-2</v>
      </c>
      <c r="BA69" s="65">
        <v>9.3094304203987122E-2</v>
      </c>
      <c r="BB69">
        <v>4.6068288385868073E-2</v>
      </c>
      <c r="BC69">
        <v>3.2941233366727829E-2</v>
      </c>
      <c r="BD69">
        <v>5.7047665119171143E-2</v>
      </c>
      <c r="BE69">
        <v>3.4114666283130646E-2</v>
      </c>
      <c r="BF69">
        <v>4.2398944497108459E-2</v>
      </c>
      <c r="BG69">
        <v>3.7333894520998001E-2</v>
      </c>
      <c r="BH69">
        <v>0</v>
      </c>
      <c r="BI69" s="65"/>
      <c r="BL69" s="65"/>
      <c r="BO69" s="65"/>
      <c r="CX69" s="17" t="s">
        <v>142</v>
      </c>
    </row>
    <row r="70" spans="3:102" x14ac:dyDescent="0.25">
      <c r="C70" s="62" t="s">
        <v>135</v>
      </c>
      <c r="D70" s="6">
        <v>3.385055810213089E-2</v>
      </c>
      <c r="E70" s="6">
        <v>1.1283827945590019E-2</v>
      </c>
      <c r="F70" s="6">
        <v>2.1007237955927849E-2</v>
      </c>
      <c r="G70" s="6">
        <v>1.9911952316761017E-2</v>
      </c>
      <c r="H70" s="6">
        <v>5.2400706335902214E-3</v>
      </c>
      <c r="I70" s="66">
        <v>1.6101226210594177E-2</v>
      </c>
      <c r="J70" s="6">
        <v>7.1532940492033958E-3</v>
      </c>
      <c r="K70" s="6">
        <v>2.9736867174506187E-2</v>
      </c>
      <c r="L70" s="6">
        <v>2.0683281123638153E-2</v>
      </c>
      <c r="M70" s="6">
        <v>3.9179857820272446E-2</v>
      </c>
      <c r="N70" s="6">
        <v>2.6870574802160263E-2</v>
      </c>
      <c r="O70" s="6">
        <v>4.8280838876962662E-2</v>
      </c>
      <c r="P70" s="6">
        <v>2.1416105329990387E-2</v>
      </c>
      <c r="Q70" s="6">
        <v>6.4561471343040466E-2</v>
      </c>
      <c r="R70" s="6">
        <v>2.1056795492768288E-2</v>
      </c>
      <c r="S70" s="6">
        <v>6.5365597605705261E-2</v>
      </c>
      <c r="T70" s="6">
        <v>6.1583846807479858E-2</v>
      </c>
      <c r="U70" s="6">
        <v>5.0854001194238663E-2</v>
      </c>
      <c r="V70" s="6">
        <v>6.275688111782074E-2</v>
      </c>
      <c r="W70" s="6">
        <v>7.4225328862667084E-2</v>
      </c>
      <c r="X70" s="6">
        <v>7.4078425765037537E-2</v>
      </c>
      <c r="Y70" s="6">
        <v>6.5713115036487579E-2</v>
      </c>
      <c r="Z70" s="6">
        <v>3.8728557527065277E-2</v>
      </c>
      <c r="AA70" s="6">
        <v>2.5041967630386353E-2</v>
      </c>
      <c r="AB70" s="6">
        <v>7.0148944854736328E-2</v>
      </c>
      <c r="AC70" s="66">
        <v>5.3932987153530121E-2</v>
      </c>
      <c r="AD70" s="6">
        <v>6.3444867730140686E-2</v>
      </c>
      <c r="AE70" s="6">
        <v>1.4686035923659801E-2</v>
      </c>
      <c r="AF70" s="66">
        <v>3.2943261321634054E-3</v>
      </c>
      <c r="AG70" s="6">
        <v>5.2725174464285374E-3</v>
      </c>
      <c r="AH70" s="6">
        <v>5.4504506289958954E-2</v>
      </c>
      <c r="AI70" s="6">
        <v>0.17747801542282104</v>
      </c>
      <c r="AJ70" s="6">
        <v>1.0744376108050346E-2</v>
      </c>
      <c r="AK70" s="6">
        <v>6.8399906158447266E-2</v>
      </c>
      <c r="AL70" s="6">
        <v>1.7895806580781937E-2</v>
      </c>
      <c r="AM70" s="6">
        <v>7.3987185955047607E-2</v>
      </c>
      <c r="AN70" s="6">
        <v>5.4809261113405228E-2</v>
      </c>
      <c r="AO70" s="6">
        <v>5.6026522070169449E-2</v>
      </c>
      <c r="AP70" s="66">
        <v>5.4006759077310562E-2</v>
      </c>
      <c r="AQ70" s="6">
        <v>2.0905138924717903E-2</v>
      </c>
      <c r="AR70" s="6">
        <v>7.2590797208249569E-3</v>
      </c>
      <c r="AS70" s="6">
        <v>8.4030721336603165E-3</v>
      </c>
      <c r="AT70" s="6">
        <v>1.5746656805276871E-2</v>
      </c>
      <c r="AU70" s="6">
        <v>4.4309031218290329E-2</v>
      </c>
      <c r="AV70" s="6">
        <v>4.435160756111145E-2</v>
      </c>
      <c r="AW70" s="6">
        <v>1.1299074394628406E-3</v>
      </c>
      <c r="AX70" s="6">
        <v>1.8918147310614586E-2</v>
      </c>
      <c r="AY70" s="6">
        <v>1.8918147310614586E-2</v>
      </c>
      <c r="AZ70" s="6">
        <v>1.9100669771432877E-2</v>
      </c>
      <c r="BA70" s="66">
        <v>2.2093662992119789E-2</v>
      </c>
      <c r="BB70" s="6">
        <v>2.9396962374448776E-2</v>
      </c>
      <c r="BC70" s="6">
        <v>8.9128732681274414E-2</v>
      </c>
      <c r="BD70" s="6">
        <v>4.8252195119857788E-2</v>
      </c>
      <c r="BE70" s="6">
        <v>0.10579123347997665</v>
      </c>
      <c r="BF70" s="6">
        <v>4.8615559935569763E-2</v>
      </c>
      <c r="BG70" s="6">
        <v>2.0626267418265343E-2</v>
      </c>
      <c r="BH70" s="6">
        <v>3.0209418386220932E-2</v>
      </c>
      <c r="BI70" s="66">
        <v>0</v>
      </c>
      <c r="BL70" s="65"/>
      <c r="BO70" s="65"/>
      <c r="CX70" s="17" t="s">
        <v>135</v>
      </c>
    </row>
    <row r="71" spans="3:102" x14ac:dyDescent="0.25">
      <c r="C71" s="54" t="s">
        <v>102</v>
      </c>
      <c r="D71">
        <v>4.2327564209699631E-2</v>
      </c>
      <c r="E71">
        <v>4.2831461876630783E-2</v>
      </c>
      <c r="F71">
        <v>1.1591393500566483E-2</v>
      </c>
      <c r="G71">
        <v>4.8324156552553177E-2</v>
      </c>
      <c r="H71">
        <v>8.5646755993366241E-2</v>
      </c>
      <c r="I71" s="65">
        <v>7.2174154222011566E-2</v>
      </c>
      <c r="J71">
        <v>8.3911120891571045E-3</v>
      </c>
      <c r="K71">
        <v>6.6048696637153625E-2</v>
      </c>
      <c r="L71">
        <v>7.1043949574232101E-3</v>
      </c>
      <c r="M71">
        <v>4.4297609478235245E-2</v>
      </c>
      <c r="N71">
        <v>6.6285585053265095E-3</v>
      </c>
      <c r="O71">
        <v>5.399443581700325E-2</v>
      </c>
      <c r="P71">
        <v>8.0670729279518127E-2</v>
      </c>
      <c r="Q71">
        <v>3.9542108774185181E-2</v>
      </c>
      <c r="R71">
        <v>8.0170892179012299E-2</v>
      </c>
      <c r="S71">
        <v>3.6409188061952591E-2</v>
      </c>
      <c r="T71">
        <v>3.1479109078645706E-2</v>
      </c>
      <c r="U71">
        <v>2.8015991672873497E-2</v>
      </c>
      <c r="V71">
        <v>4.1643377393484116E-2</v>
      </c>
      <c r="W71">
        <v>6.5890304744243622E-2</v>
      </c>
      <c r="X71">
        <v>7.2568557225167751E-3</v>
      </c>
      <c r="Y71">
        <v>2.893601730465889E-2</v>
      </c>
      <c r="Z71">
        <v>7.7394373714923859E-2</v>
      </c>
      <c r="AA71">
        <v>4.9747079610824585E-2</v>
      </c>
      <c r="AB71">
        <v>6.3340850174427032E-2</v>
      </c>
      <c r="AC71" s="65">
        <v>8.4241300821304321E-2</v>
      </c>
      <c r="AD71">
        <v>1.837344653904438E-2</v>
      </c>
      <c r="AE71">
        <v>1.3335063122212887E-2</v>
      </c>
      <c r="AF71" s="65">
        <v>6.398411002010107E-3</v>
      </c>
      <c r="AG71">
        <v>4.4354654848575592E-2</v>
      </c>
      <c r="AH71">
        <v>5.1100496202707291E-2</v>
      </c>
      <c r="AI71">
        <v>3.5277392715215683E-2</v>
      </c>
      <c r="AJ71">
        <v>1.2689816765487194E-2</v>
      </c>
      <c r="AK71">
        <v>4.5228593051433563E-2</v>
      </c>
      <c r="AL71">
        <v>4.0795009583234787E-2</v>
      </c>
      <c r="AM71">
        <v>9.0664945542812347E-2</v>
      </c>
      <c r="AN71">
        <v>0.14016871154308319</v>
      </c>
      <c r="AO71">
        <v>3.5753145813941956E-2</v>
      </c>
      <c r="AP71" s="65">
        <v>3.5833384841680527E-2</v>
      </c>
      <c r="AQ71">
        <v>1.2357314117252827E-2</v>
      </c>
      <c r="AR71">
        <v>1.1217210441827774E-2</v>
      </c>
      <c r="AS71">
        <v>3.5781309008598328E-2</v>
      </c>
      <c r="AT71">
        <v>3.1552780419588089E-2</v>
      </c>
      <c r="AU71">
        <v>6.9385476410388947E-2</v>
      </c>
      <c r="AV71">
        <v>4.817502573132515E-2</v>
      </c>
      <c r="AW71">
        <v>5.1980849355459213E-2</v>
      </c>
      <c r="AX71">
        <v>1.4156913384795189E-2</v>
      </c>
      <c r="AY71">
        <v>1.4156913384795189E-2</v>
      </c>
      <c r="AZ71">
        <v>6.11000657081604E-2</v>
      </c>
      <c r="BA71" s="65">
        <v>2.4521622806787491E-2</v>
      </c>
      <c r="BB71">
        <v>2.9842864722013474E-2</v>
      </c>
      <c r="BC71">
        <v>9.2538021504878998E-2</v>
      </c>
      <c r="BD71">
        <v>4.6288575977087021E-2</v>
      </c>
      <c r="BE71">
        <v>9.441482275724411E-2</v>
      </c>
      <c r="BF71">
        <v>7.8129962086677551E-2</v>
      </c>
      <c r="BG71">
        <v>1.4754078350961208E-2</v>
      </c>
      <c r="BH71">
        <v>2.3110050708055496E-2</v>
      </c>
      <c r="BI71" s="65">
        <v>9.554523229598999E-2</v>
      </c>
      <c r="BJ71">
        <v>0</v>
      </c>
      <c r="BL71" s="65"/>
      <c r="BO71" s="65"/>
      <c r="CX71" s="17" t="s">
        <v>102</v>
      </c>
    </row>
    <row r="72" spans="3:102" x14ac:dyDescent="0.25">
      <c r="C72" s="54" t="s">
        <v>103</v>
      </c>
      <c r="D72">
        <v>2.0736938342452049E-2</v>
      </c>
      <c r="E72">
        <v>4.5416928827762604E-2</v>
      </c>
      <c r="F72">
        <v>1.5989050734788179E-3</v>
      </c>
      <c r="G72">
        <v>6.1961948871612549E-2</v>
      </c>
      <c r="H72">
        <v>6.7577481269836426E-2</v>
      </c>
      <c r="I72" s="65">
        <v>1.4618895947933197E-3</v>
      </c>
      <c r="J72">
        <v>3.2313685864210129E-2</v>
      </c>
      <c r="K72">
        <v>5.794878676533699E-2</v>
      </c>
      <c r="L72">
        <v>2.2823626175522804E-2</v>
      </c>
      <c r="M72">
        <v>3.8307536393404007E-2</v>
      </c>
      <c r="N72">
        <v>6.3940364634618163E-4</v>
      </c>
      <c r="O72">
        <v>5.9993207454681396E-2</v>
      </c>
      <c r="P72">
        <v>0.13575096428394318</v>
      </c>
      <c r="Q72">
        <v>1.8522800877690315E-2</v>
      </c>
      <c r="R72">
        <v>6.917407363653183E-2</v>
      </c>
      <c r="S72">
        <v>1.8356790766119957E-2</v>
      </c>
      <c r="T72">
        <v>0.12795697152614594</v>
      </c>
      <c r="U72">
        <v>3.3353354781866074E-2</v>
      </c>
      <c r="V72">
        <v>1.6097551211714745E-2</v>
      </c>
      <c r="W72">
        <v>8.1884078681468964E-2</v>
      </c>
      <c r="X72">
        <v>2.8435055166482925E-2</v>
      </c>
      <c r="Y72">
        <v>2.5136677548289299E-2</v>
      </c>
      <c r="Z72">
        <v>9.1551197692751884E-3</v>
      </c>
      <c r="AA72">
        <v>5.4660402238368988E-2</v>
      </c>
      <c r="AB72">
        <v>5.4404780268669128E-2</v>
      </c>
      <c r="AC72" s="65">
        <v>2.0627134654205292E-4</v>
      </c>
      <c r="AD72">
        <v>6.7698143422603607E-2</v>
      </c>
      <c r="AE72">
        <v>8.9129079133272171E-3</v>
      </c>
      <c r="AF72" s="65">
        <v>9.5898155122995377E-3</v>
      </c>
      <c r="AG72">
        <v>5.5983096361160278E-2</v>
      </c>
      <c r="AH72">
        <v>4.6197464689612389E-3</v>
      </c>
      <c r="AI72">
        <v>3.6745571997016668E-3</v>
      </c>
      <c r="AJ72">
        <v>2.9520861804485321E-2</v>
      </c>
      <c r="AK72">
        <v>3.7291444838047028E-2</v>
      </c>
      <c r="AL72">
        <v>0.10662448406219482</v>
      </c>
      <c r="AM72">
        <v>1.634700782597065E-2</v>
      </c>
      <c r="AN72">
        <v>5.2948188036680222E-2</v>
      </c>
      <c r="AO72">
        <v>4.2163711041212082E-2</v>
      </c>
      <c r="AP72" s="65">
        <v>1.5652691945433617E-2</v>
      </c>
      <c r="AQ72">
        <v>3.8023639936000109E-3</v>
      </c>
      <c r="AR72">
        <v>2.6826543733477592E-2</v>
      </c>
      <c r="AS72">
        <v>4.571114107966423E-2</v>
      </c>
      <c r="AT72">
        <v>4.2122457176446915E-2</v>
      </c>
      <c r="AU72">
        <v>5.5726796388626099E-2</v>
      </c>
      <c r="AV72">
        <v>4.1764188557863235E-2</v>
      </c>
      <c r="AW72">
        <v>6.3059300184249878E-2</v>
      </c>
      <c r="AX72">
        <v>2.4909216910600662E-2</v>
      </c>
      <c r="AY72">
        <v>2.4909216910600662E-2</v>
      </c>
      <c r="AZ72">
        <v>3.8802120834589005E-2</v>
      </c>
      <c r="BA72" s="65">
        <v>3.5988699644804001E-2</v>
      </c>
      <c r="BB72">
        <v>2.0713265985250473E-2</v>
      </c>
      <c r="BC72">
        <v>9.3152716755867004E-2</v>
      </c>
      <c r="BD72">
        <v>4.9762040376663208E-2</v>
      </c>
      <c r="BE72">
        <v>0.10973881185054779</v>
      </c>
      <c r="BF72">
        <v>8.191215991973877E-2</v>
      </c>
      <c r="BG72">
        <v>1.2408199720084667E-2</v>
      </c>
      <c r="BH72">
        <v>3.4968528896570206E-2</v>
      </c>
      <c r="BI72" s="65">
        <v>3.0242851004004478E-2</v>
      </c>
      <c r="BJ72">
        <v>0.36277118325233459</v>
      </c>
      <c r="BK72">
        <v>0</v>
      </c>
      <c r="BL72" s="65"/>
      <c r="BO72" s="65"/>
      <c r="CX72" s="17" t="s">
        <v>103</v>
      </c>
    </row>
    <row r="73" spans="3:102" x14ac:dyDescent="0.25">
      <c r="C73" s="63" t="s">
        <v>104</v>
      </c>
      <c r="D73" s="6">
        <v>4.231567308306694E-2</v>
      </c>
      <c r="E73" s="6">
        <v>7.0038467645645142E-2</v>
      </c>
      <c r="F73" s="6">
        <v>2.5909114629030228E-2</v>
      </c>
      <c r="G73" s="6">
        <v>2.7334913611412048E-2</v>
      </c>
      <c r="H73" s="6">
        <v>2.4636069312691689E-2</v>
      </c>
      <c r="I73" s="66">
        <v>7.1373201906681061E-2</v>
      </c>
      <c r="J73" s="6">
        <v>3.7720032036304474E-2</v>
      </c>
      <c r="K73" s="6">
        <v>2.9508614912629128E-2</v>
      </c>
      <c r="L73" s="6">
        <v>3.9620012044906616E-2</v>
      </c>
      <c r="M73" s="6">
        <v>3.146191593259573E-3</v>
      </c>
      <c r="N73" s="6">
        <v>6.0046538710594177E-2</v>
      </c>
      <c r="O73" s="6">
        <v>6.4429707825183868E-2</v>
      </c>
      <c r="P73" s="6">
        <v>3.6165550351142883E-2</v>
      </c>
      <c r="Q73" s="6">
        <v>3.7604190409183502E-2</v>
      </c>
      <c r="R73" s="6">
        <v>3.2330125570297241E-2</v>
      </c>
      <c r="S73" s="6">
        <v>2.0540749654173851E-2</v>
      </c>
      <c r="T73" s="6">
        <v>4.7478180378675461E-2</v>
      </c>
      <c r="U73" s="6">
        <v>2.5140050798654556E-2</v>
      </c>
      <c r="V73" s="6">
        <v>9.1989040374755859E-3</v>
      </c>
      <c r="W73" s="6">
        <v>4.2034044861793518E-2</v>
      </c>
      <c r="X73" s="6">
        <v>4.9714177846908569E-2</v>
      </c>
      <c r="Y73" s="6">
        <v>7.2085820138454437E-2</v>
      </c>
      <c r="Z73" s="6">
        <v>2.266320027410984E-2</v>
      </c>
      <c r="AA73" s="6">
        <v>3.4120358526706696E-2</v>
      </c>
      <c r="AB73" s="6">
        <v>4.0550198405981064E-2</v>
      </c>
      <c r="AC73" s="66">
        <v>1.3246103189885616E-3</v>
      </c>
      <c r="AD73" s="6">
        <v>7.239706814289093E-2</v>
      </c>
      <c r="AE73" s="6">
        <v>2.6227908208966255E-2</v>
      </c>
      <c r="AF73" s="66">
        <v>3.5481303930282593E-3</v>
      </c>
      <c r="AG73" s="6">
        <v>3.2649144530296326E-2</v>
      </c>
      <c r="AH73" s="6">
        <v>5.4844304919242859E-2</v>
      </c>
      <c r="AI73" s="6">
        <v>1.5219968743622303E-2</v>
      </c>
      <c r="AJ73" s="6">
        <v>1.1127172969281673E-2</v>
      </c>
      <c r="AK73" s="6">
        <v>3.9412207901477814E-2</v>
      </c>
      <c r="AL73" s="6">
        <v>0.1796196848154068</v>
      </c>
      <c r="AM73" s="6">
        <v>1.5582459047436714E-2</v>
      </c>
      <c r="AN73" s="6">
        <v>6.974000483751297E-2</v>
      </c>
      <c r="AO73" s="6">
        <v>1.2598090805113316E-2</v>
      </c>
      <c r="AP73" s="66">
        <v>6.905674934387207E-2</v>
      </c>
      <c r="AQ73" s="6">
        <v>3.5966776311397552E-2</v>
      </c>
      <c r="AR73" s="6">
        <v>4.578235000371933E-2</v>
      </c>
      <c r="AS73" s="6">
        <v>7.1895197033882141E-3</v>
      </c>
      <c r="AT73" s="6">
        <v>1.9708750769495964E-2</v>
      </c>
      <c r="AU73" s="6">
        <v>6.7189209163188934E-2</v>
      </c>
      <c r="AV73" s="6">
        <v>6.9813646376132965E-2</v>
      </c>
      <c r="AW73" s="6">
        <v>4.9274593591690063E-2</v>
      </c>
      <c r="AX73" s="6">
        <v>1.8629107624292374E-2</v>
      </c>
      <c r="AY73" s="6">
        <v>1.8629107624292374E-2</v>
      </c>
      <c r="AZ73" s="6">
        <v>2.8082529082894325E-2</v>
      </c>
      <c r="BA73" s="66">
        <v>5.2294105291366577E-2</v>
      </c>
      <c r="BB73" s="6">
        <v>2.6836004108190536E-2</v>
      </c>
      <c r="BC73" s="6">
        <v>2.3597363382577896E-2</v>
      </c>
      <c r="BD73" s="6">
        <v>5.5343493819236755E-2</v>
      </c>
      <c r="BE73" s="6">
        <v>3.6537721753120422E-2</v>
      </c>
      <c r="BF73" s="6">
        <v>0.18702758848667145</v>
      </c>
      <c r="BG73" s="6">
        <v>3.0928371474146843E-2</v>
      </c>
      <c r="BH73" s="6">
        <v>4.7547031193971634E-2</v>
      </c>
      <c r="BI73" s="66">
        <v>2.1852662786841393E-2</v>
      </c>
      <c r="BJ73" s="6">
        <v>0.15869860351085663</v>
      </c>
      <c r="BK73" s="6">
        <v>0.20669294893741608</v>
      </c>
      <c r="BL73" s="66">
        <v>0</v>
      </c>
      <c r="BO73" s="65"/>
      <c r="CX73" s="17" t="s">
        <v>104</v>
      </c>
    </row>
    <row r="74" spans="3:102" x14ac:dyDescent="0.25">
      <c r="C74" s="55" t="s">
        <v>123</v>
      </c>
      <c r="D74">
        <v>1.8192443996667862E-2</v>
      </c>
      <c r="E74">
        <v>2.4496449157595634E-2</v>
      </c>
      <c r="F74">
        <v>8.8590525090694427E-2</v>
      </c>
      <c r="G74">
        <v>2.204790897667408E-2</v>
      </c>
      <c r="H74">
        <v>8.2688398659229279E-2</v>
      </c>
      <c r="I74" s="65">
        <v>3.7522558122873306E-2</v>
      </c>
      <c r="J74">
        <v>2.4907125160098076E-2</v>
      </c>
      <c r="K74">
        <v>3.4734013024717569E-3</v>
      </c>
      <c r="L74">
        <v>6.0082443058490753E-2</v>
      </c>
      <c r="M74">
        <v>6.9748155772686005E-2</v>
      </c>
      <c r="N74">
        <v>2.8583085164427757E-2</v>
      </c>
      <c r="O74">
        <v>6.749851256608963E-2</v>
      </c>
      <c r="P74">
        <v>7.2691954672336578E-2</v>
      </c>
      <c r="Q74">
        <v>4.7666626051068306E-3</v>
      </c>
      <c r="R74">
        <v>1.9136030226945877E-2</v>
      </c>
      <c r="S74">
        <v>1.7563605681061745E-2</v>
      </c>
      <c r="T74">
        <v>5.6905407458543777E-2</v>
      </c>
      <c r="U74">
        <v>6.4003385603427887E-2</v>
      </c>
      <c r="V74">
        <v>6.9883465766906738E-2</v>
      </c>
      <c r="W74">
        <v>7.280673086643219E-2</v>
      </c>
      <c r="X74">
        <v>6.7623414099216461E-2</v>
      </c>
      <c r="Y74">
        <v>2.1977003663778305E-2</v>
      </c>
      <c r="Z74">
        <v>6.7231692373752594E-2</v>
      </c>
      <c r="AA74">
        <v>5.1455773413181305E-2</v>
      </c>
      <c r="AB74">
        <v>5.2382297813892365E-2</v>
      </c>
      <c r="AC74" s="65">
        <v>5.4361414164304733E-2</v>
      </c>
      <c r="AD74">
        <v>7.0744127035140991E-2</v>
      </c>
      <c r="AE74">
        <v>5.6266177445650101E-2</v>
      </c>
      <c r="AF74" s="65">
        <v>6.3201421871781349E-3</v>
      </c>
      <c r="AG74">
        <v>2.9718928039073944E-2</v>
      </c>
      <c r="AH74">
        <v>1.5261771157383919E-2</v>
      </c>
      <c r="AI74">
        <v>2.1347027271986008E-2</v>
      </c>
      <c r="AJ74">
        <v>7.4444569647312164E-2</v>
      </c>
      <c r="AK74">
        <v>1.0033517144620419E-2</v>
      </c>
      <c r="AL74">
        <v>3.5694986581802368E-2</v>
      </c>
      <c r="AM74">
        <v>4.7761358320713043E-2</v>
      </c>
      <c r="AN74">
        <v>8.0347536131739616E-3</v>
      </c>
      <c r="AO74">
        <v>8.3446651697158813E-2</v>
      </c>
      <c r="AP74" s="65">
        <v>3.1167250126600266E-2</v>
      </c>
      <c r="AQ74">
        <v>5.3014042787253857E-3</v>
      </c>
      <c r="AR74">
        <v>3.5008132457733154E-2</v>
      </c>
      <c r="AS74">
        <v>1.9103510305285454E-2</v>
      </c>
      <c r="AT74">
        <v>0.10044720023870468</v>
      </c>
      <c r="AU74">
        <v>4.9659479409456253E-2</v>
      </c>
      <c r="AV74">
        <v>3.4968692809343338E-2</v>
      </c>
      <c r="AW74">
        <v>9.9880080670118332E-3</v>
      </c>
      <c r="AX74">
        <v>4.0802404284477234E-2</v>
      </c>
      <c r="AY74">
        <v>4.0802404284477234E-2</v>
      </c>
      <c r="AZ74">
        <v>2.0383076742291451E-2</v>
      </c>
      <c r="BA74" s="65">
        <v>3.3340945839881897E-2</v>
      </c>
      <c r="BB74">
        <v>2.9090089723467827E-2</v>
      </c>
      <c r="BC74">
        <v>6.2284719198942184E-2</v>
      </c>
      <c r="BD74">
        <v>4.8948816955089569E-2</v>
      </c>
      <c r="BE74">
        <v>5.8155622333288193E-2</v>
      </c>
      <c r="BF74">
        <v>6.5022751688957214E-2</v>
      </c>
      <c r="BG74">
        <v>1.6182657331228256E-2</v>
      </c>
      <c r="BH74">
        <v>3.8475904613733292E-2</v>
      </c>
      <c r="BI74" s="65">
        <v>3.3888343721628189E-2</v>
      </c>
      <c r="BJ74">
        <v>4.2993076145648956E-2</v>
      </c>
      <c r="BK74">
        <v>4.6942234039306641E-2</v>
      </c>
      <c r="BL74" s="65">
        <v>6.9716465659439564E-3</v>
      </c>
      <c r="BM74">
        <v>0</v>
      </c>
      <c r="BO74" s="65"/>
      <c r="CX74" s="17" t="s">
        <v>123</v>
      </c>
    </row>
    <row r="75" spans="3:102" x14ac:dyDescent="0.25">
      <c r="C75" s="55" t="s">
        <v>124</v>
      </c>
      <c r="D75">
        <v>4.3777972459793091E-2</v>
      </c>
      <c r="E75">
        <v>6.518130749464035E-2</v>
      </c>
      <c r="F75">
        <v>7.1611344814300537E-2</v>
      </c>
      <c r="G75">
        <v>4.9417167901992798E-2</v>
      </c>
      <c r="H75">
        <v>2.4938918650150299E-3</v>
      </c>
      <c r="I75" s="65">
        <v>8.1505477428436279E-3</v>
      </c>
      <c r="J75">
        <v>2.2991329431533813E-2</v>
      </c>
      <c r="K75">
        <v>3.4166264813393354E-3</v>
      </c>
      <c r="L75">
        <v>9.7984738647937775E-2</v>
      </c>
      <c r="M75">
        <v>6.4673207700252533E-2</v>
      </c>
      <c r="N75">
        <v>5.9465300291776657E-2</v>
      </c>
      <c r="O75">
        <v>4.1950345039367676E-2</v>
      </c>
      <c r="P75">
        <v>6.8848811089992523E-2</v>
      </c>
      <c r="Q75">
        <v>2.9196115210652351E-2</v>
      </c>
      <c r="R75">
        <v>3.0622426420450211E-3</v>
      </c>
      <c r="S75">
        <v>2.7140839025378227E-2</v>
      </c>
      <c r="T75">
        <v>3.6970503628253937E-2</v>
      </c>
      <c r="U75">
        <v>4.0412656962871552E-2</v>
      </c>
      <c r="V75">
        <v>3.7462476640939713E-2</v>
      </c>
      <c r="W75">
        <v>5.1836647093296051E-2</v>
      </c>
      <c r="X75">
        <v>4.4144589453935623E-2</v>
      </c>
      <c r="Y75">
        <v>1.3878243044018745E-3</v>
      </c>
      <c r="Z75">
        <v>5.3254950791597366E-2</v>
      </c>
      <c r="AA75">
        <v>2.811492420732975E-2</v>
      </c>
      <c r="AB75">
        <v>6.1214808374643326E-2</v>
      </c>
      <c r="AC75" s="65">
        <v>4.2317770421504974E-2</v>
      </c>
      <c r="AD75">
        <v>5.7037200778722763E-2</v>
      </c>
      <c r="AE75">
        <v>2.1333517506718636E-2</v>
      </c>
      <c r="AF75" s="65">
        <v>1.540574012324214E-3</v>
      </c>
      <c r="AG75">
        <v>6.4830519258975983E-3</v>
      </c>
      <c r="AH75">
        <v>3.7256661802530289E-2</v>
      </c>
      <c r="AI75">
        <v>4.629101138561964E-3</v>
      </c>
      <c r="AJ75">
        <v>5.7409428060054779E-2</v>
      </c>
      <c r="AK75">
        <v>3.5636525601148605E-2</v>
      </c>
      <c r="AL75">
        <v>4.0263533592224121E-2</v>
      </c>
      <c r="AM75">
        <v>1.6053091734647751E-2</v>
      </c>
      <c r="AN75">
        <v>9.5572628080844879E-2</v>
      </c>
      <c r="AO75">
        <v>6.7449212074279785E-2</v>
      </c>
      <c r="AP75" s="65">
        <v>2.136501669883728E-2</v>
      </c>
      <c r="AQ75">
        <v>1.0227518156170845E-2</v>
      </c>
      <c r="AR75">
        <v>1.2427149340510368E-2</v>
      </c>
      <c r="AS75">
        <v>4.2045652866363525E-2</v>
      </c>
      <c r="AT75">
        <v>5.3765710443258286E-2</v>
      </c>
      <c r="AU75">
        <v>4.0987599641084671E-2</v>
      </c>
      <c r="AV75">
        <v>5.4367303848266602E-2</v>
      </c>
      <c r="AW75">
        <v>5.6910287588834763E-2</v>
      </c>
      <c r="AX75">
        <v>4.1706431657075882E-2</v>
      </c>
      <c r="AY75">
        <v>4.1706431657075882E-2</v>
      </c>
      <c r="AZ75">
        <v>4.1114445775747299E-3</v>
      </c>
      <c r="BA75" s="65">
        <v>8.5093555971980095E-3</v>
      </c>
      <c r="BB75">
        <v>3.4972433000802994E-2</v>
      </c>
      <c r="BC75">
        <v>2.2457635030150414E-2</v>
      </c>
      <c r="BD75">
        <v>5.0787344574928284E-2</v>
      </c>
      <c r="BE75">
        <v>1.5472955070436001E-2</v>
      </c>
      <c r="BF75">
        <v>5.0967421382665634E-2</v>
      </c>
      <c r="BG75">
        <v>1.3194049708545208E-2</v>
      </c>
      <c r="BH75">
        <v>3.3990137279033661E-2</v>
      </c>
      <c r="BI75" s="65">
        <v>3.1247368082404137E-2</v>
      </c>
      <c r="BJ75">
        <v>2.380717359483242E-2</v>
      </c>
      <c r="BK75">
        <v>3.7112005054950714E-2</v>
      </c>
      <c r="BL75" s="65">
        <v>2.0421883091330528E-2</v>
      </c>
      <c r="BM75">
        <v>0.30812665820121765</v>
      </c>
      <c r="BN75">
        <v>0</v>
      </c>
      <c r="BO75" s="65"/>
      <c r="CX75" s="17" t="s">
        <v>124</v>
      </c>
    </row>
    <row r="76" spans="3:102" x14ac:dyDescent="0.25">
      <c r="C76" s="64" t="s">
        <v>125</v>
      </c>
      <c r="D76" s="6">
        <v>4.111693799495697E-2</v>
      </c>
      <c r="E76" s="6">
        <v>3.781813383102417E-2</v>
      </c>
      <c r="F76" s="6">
        <v>1.0965237393975258E-2</v>
      </c>
      <c r="G76" s="6">
        <v>4.5988839119672775E-3</v>
      </c>
      <c r="H76" s="6">
        <v>2.473924495279789E-2</v>
      </c>
      <c r="I76" s="66">
        <v>8.7427318096160889E-2</v>
      </c>
      <c r="J76" s="6">
        <v>6.7853066138923168E-3</v>
      </c>
      <c r="K76" s="6">
        <v>5.6041024625301361E-2</v>
      </c>
      <c r="L76" s="6">
        <v>3.5647183656692505E-2</v>
      </c>
      <c r="M76" s="6">
        <v>3.8376931101083755E-2</v>
      </c>
      <c r="N76" s="6">
        <v>1.1170710436999798E-2</v>
      </c>
      <c r="O76" s="6">
        <v>3.8880262523889542E-2</v>
      </c>
      <c r="P76" s="6">
        <v>4.2189095169305801E-2</v>
      </c>
      <c r="Q76" s="6">
        <v>7.7099832706153393E-3</v>
      </c>
      <c r="R76" s="6">
        <v>4.5774359256029129E-2</v>
      </c>
      <c r="S76" s="6">
        <v>7.2323908098042011E-3</v>
      </c>
      <c r="T76" s="6">
        <v>1.8504135310649872E-2</v>
      </c>
      <c r="U76" s="6">
        <v>2.6763228699564934E-2</v>
      </c>
      <c r="V76" s="6">
        <v>1.1363942176103592E-3</v>
      </c>
      <c r="W76" s="6">
        <v>4.236965999007225E-2</v>
      </c>
      <c r="X76" s="6">
        <v>2.218310721218586E-2</v>
      </c>
      <c r="Y76" s="6">
        <v>6.8580359220504761E-2</v>
      </c>
      <c r="Z76" s="6">
        <v>1.299496553838253E-2</v>
      </c>
      <c r="AA76" s="6">
        <v>1.4929600059986115E-2</v>
      </c>
      <c r="AB76" s="6">
        <v>1.44275909406133E-4</v>
      </c>
      <c r="AC76" s="66">
        <v>2.9368329793214798E-2</v>
      </c>
      <c r="AD76" s="6">
        <v>3.5629555583000183E-2</v>
      </c>
      <c r="AE76" s="6">
        <v>4.6257119625806808E-2</v>
      </c>
      <c r="AF76" s="66">
        <v>1.5346909873187542E-2</v>
      </c>
      <c r="AG76" s="6">
        <v>3.8060393184423447E-2</v>
      </c>
      <c r="AH76" s="6">
        <v>2.807990275323391E-2</v>
      </c>
      <c r="AI76" s="6">
        <v>0.18548154830932617</v>
      </c>
      <c r="AJ76" s="6">
        <v>2.9308289289474487E-2</v>
      </c>
      <c r="AK76" s="6">
        <v>3.334495797753334E-2</v>
      </c>
      <c r="AL76" s="6">
        <v>3.2144658267498016E-2</v>
      </c>
      <c r="AM76" s="6">
        <v>8.6471080780029297E-2</v>
      </c>
      <c r="AN76" s="6">
        <v>4.1501913219690323E-2</v>
      </c>
      <c r="AO76" s="6">
        <v>3.0695773661136627E-2</v>
      </c>
      <c r="AP76" s="66">
        <v>3.1604617834091187E-2</v>
      </c>
      <c r="AQ76" s="6">
        <v>1.2195030227303505E-2</v>
      </c>
      <c r="AR76" s="6">
        <v>6.7414060235023499E-2</v>
      </c>
      <c r="AS76" s="6">
        <v>0.16383126378059387</v>
      </c>
      <c r="AT76" s="6">
        <v>4.9258280545473099E-2</v>
      </c>
      <c r="AU76" s="6">
        <v>5.7943940162658691E-2</v>
      </c>
      <c r="AV76" s="6">
        <v>5.459306389093399E-2</v>
      </c>
      <c r="AW76" s="6">
        <v>4.2300885543227196E-3</v>
      </c>
      <c r="AX76" s="6">
        <v>1.3387524522840977E-2</v>
      </c>
      <c r="AY76" s="6">
        <v>1.3387524522840977E-2</v>
      </c>
      <c r="AZ76" s="6">
        <v>9.4126230105757713E-3</v>
      </c>
      <c r="BA76" s="66">
        <v>4.0533807128667831E-2</v>
      </c>
      <c r="BB76" s="6">
        <v>1.5555241145193577E-2</v>
      </c>
      <c r="BC76" s="6">
        <v>4.5346673578023911E-3</v>
      </c>
      <c r="BD76" s="6">
        <v>5.8335766196250916E-2</v>
      </c>
      <c r="BE76" s="6">
        <v>4.5346673578023911E-3</v>
      </c>
      <c r="BF76" s="6">
        <v>4.7973688691854477E-2</v>
      </c>
      <c r="BG76" s="6">
        <v>2.1401233971118927E-3</v>
      </c>
      <c r="BH76" s="6">
        <v>3.3233635127544403E-2</v>
      </c>
      <c r="BI76" s="66">
        <v>0.18320617079734802</v>
      </c>
      <c r="BJ76" s="6">
        <v>3.8177020847797394E-2</v>
      </c>
      <c r="BK76" s="6">
        <v>3.1089412048459053E-2</v>
      </c>
      <c r="BL76" s="66">
        <v>1.1730273254215717E-2</v>
      </c>
      <c r="BM76" s="6">
        <v>4.7879427671432495E-2</v>
      </c>
      <c r="BN76" s="6">
        <v>0.1999116837978363</v>
      </c>
      <c r="BO76" s="66">
        <v>0</v>
      </c>
      <c r="CX76" s="17" t="s">
        <v>125</v>
      </c>
    </row>
    <row r="77" spans="3:102" x14ac:dyDescent="0.25">
      <c r="C77" s="56" t="s">
        <v>44</v>
      </c>
      <c r="D77">
        <v>1.0506270918995142E-3</v>
      </c>
      <c r="E77">
        <v>6.6123336553573608E-2</v>
      </c>
      <c r="F77">
        <v>9.3603990972042084E-3</v>
      </c>
      <c r="G77">
        <v>4.5160204172134399E-2</v>
      </c>
      <c r="H77">
        <v>4.9545496702194214E-2</v>
      </c>
      <c r="I77" s="65">
        <v>3.486478328704834E-2</v>
      </c>
      <c r="J77">
        <v>1.4755184762179852E-2</v>
      </c>
      <c r="K77">
        <v>6.7375963553786278E-3</v>
      </c>
      <c r="L77">
        <v>3.2753352075815201E-2</v>
      </c>
      <c r="M77">
        <v>3.5787049680948257E-2</v>
      </c>
      <c r="N77">
        <v>1.4944869326427579E-4</v>
      </c>
      <c r="O77">
        <v>2.5510184466838837E-2</v>
      </c>
      <c r="P77">
        <v>6.074056401848793E-2</v>
      </c>
      <c r="Q77">
        <v>4.2784262448549271E-2</v>
      </c>
      <c r="R77">
        <v>4.2611721903085709E-2</v>
      </c>
      <c r="S77">
        <v>2.7613907586783171E-3</v>
      </c>
      <c r="T77">
        <v>3.0636167153716087E-2</v>
      </c>
      <c r="U77">
        <v>2.7378560975193977E-2</v>
      </c>
      <c r="V77">
        <v>3.8922514766454697E-2</v>
      </c>
      <c r="W77">
        <v>2.5984218344092369E-2</v>
      </c>
      <c r="X77">
        <v>3.7129327654838562E-2</v>
      </c>
      <c r="Y77">
        <v>4.1852306574583054E-2</v>
      </c>
      <c r="Z77">
        <v>3.3270448446273804E-2</v>
      </c>
      <c r="AA77">
        <v>2.5495601817965508E-2</v>
      </c>
      <c r="AB77">
        <v>7.5872731395065784E-3</v>
      </c>
      <c r="AC77" s="65">
        <v>2.8526190668344498E-2</v>
      </c>
      <c r="AD77">
        <v>4.4459044933319092E-2</v>
      </c>
      <c r="AE77">
        <v>2.9232379049062729E-2</v>
      </c>
      <c r="AF77" s="65">
        <v>5.362224206328392E-2</v>
      </c>
      <c r="AG77">
        <v>5.0782607868313789E-3</v>
      </c>
      <c r="AH77">
        <v>3.1802710145711899E-2</v>
      </c>
      <c r="AI77">
        <v>2.0499274134635925E-2</v>
      </c>
      <c r="AJ77">
        <v>1.2865036725997925E-2</v>
      </c>
      <c r="AK77">
        <v>7.0659173652529716E-3</v>
      </c>
      <c r="AL77">
        <v>1.4414913021028042E-3</v>
      </c>
      <c r="AM77">
        <v>7.6765134930610657E-2</v>
      </c>
      <c r="AN77">
        <v>4.40058633685112E-2</v>
      </c>
      <c r="AO77">
        <v>4.0971547365188599E-2</v>
      </c>
      <c r="AP77" s="65">
        <v>4.1606403887271881E-2</v>
      </c>
      <c r="AQ77">
        <v>3.5573579370975494E-2</v>
      </c>
      <c r="AR77">
        <v>1.5038549900054932E-2</v>
      </c>
      <c r="AS77">
        <v>2.4543007835745811E-2</v>
      </c>
      <c r="AT77">
        <v>1.1839938350021839E-2</v>
      </c>
      <c r="AU77">
        <v>2.5994470342993736E-2</v>
      </c>
      <c r="AV77">
        <v>1.3940797187387943E-2</v>
      </c>
      <c r="AW77">
        <v>3.4623183310031891E-2</v>
      </c>
      <c r="AX77">
        <v>2.1084405481815338E-2</v>
      </c>
      <c r="AY77">
        <v>2.1084405481815338E-2</v>
      </c>
      <c r="AZ77">
        <v>5.2895613014698029E-2</v>
      </c>
      <c r="BA77" s="65">
        <v>2.9208054766058922E-2</v>
      </c>
      <c r="BB77">
        <v>2.5228481739759445E-2</v>
      </c>
      <c r="BC77">
        <v>1.161835715174675E-2</v>
      </c>
      <c r="BD77">
        <v>1.1693961918354034E-2</v>
      </c>
      <c r="BE77">
        <v>1.161835715174675E-2</v>
      </c>
      <c r="BF77">
        <v>3.2955717295408249E-2</v>
      </c>
      <c r="BG77">
        <v>2.609185641631484E-3</v>
      </c>
      <c r="BH77">
        <v>2.5626769289374352E-2</v>
      </c>
      <c r="BI77" s="65">
        <v>2.7192099019885063E-2</v>
      </c>
      <c r="BJ77">
        <v>3.5276133567094803E-2</v>
      </c>
      <c r="BK77">
        <v>4.0292594581842422E-2</v>
      </c>
      <c r="BL77" s="65">
        <v>6.5397918224334717E-2</v>
      </c>
      <c r="BM77">
        <v>3.021748922765255E-2</v>
      </c>
      <c r="BN77">
        <v>2.5310609489679337E-3</v>
      </c>
      <c r="BO77" s="65">
        <v>4.1299305856227875E-2</v>
      </c>
      <c r="BP77">
        <v>0</v>
      </c>
      <c r="CX77" s="17" t="s">
        <v>44</v>
      </c>
    </row>
    <row r="78" spans="3:102" x14ac:dyDescent="0.25">
      <c r="C78" s="56" t="s">
        <v>45</v>
      </c>
      <c r="D78">
        <v>8.8355466723442078E-2</v>
      </c>
      <c r="E78">
        <v>0.10260115563869476</v>
      </c>
      <c r="F78">
        <v>8.5982838645577431E-3</v>
      </c>
      <c r="G78">
        <v>2.9553569853305817E-2</v>
      </c>
      <c r="H78">
        <v>1.2267907150089741E-2</v>
      </c>
      <c r="I78" s="65">
        <v>7.6662473380565643E-2</v>
      </c>
      <c r="J78">
        <v>3.9318054914474487E-2</v>
      </c>
      <c r="K78">
        <v>1.825825497508049E-2</v>
      </c>
      <c r="L78">
        <v>2.660481259226799E-2</v>
      </c>
      <c r="M78">
        <v>7.418099045753479E-2</v>
      </c>
      <c r="N78">
        <v>2.5242660194635391E-2</v>
      </c>
      <c r="O78">
        <v>5.690176784992218E-2</v>
      </c>
      <c r="P78">
        <v>6.5438739955425262E-2</v>
      </c>
      <c r="Q78">
        <v>3.0951160937547684E-2</v>
      </c>
      <c r="R78">
        <v>4.1774112731218338E-2</v>
      </c>
      <c r="S78">
        <v>3.8163602352142334E-2</v>
      </c>
      <c r="T78">
        <v>1.0863629169762135E-2</v>
      </c>
      <c r="U78">
        <v>1.9627537578344345E-2</v>
      </c>
      <c r="V78">
        <v>1.5740279108285904E-2</v>
      </c>
      <c r="W78">
        <v>1.7320077167823911E-3</v>
      </c>
      <c r="X78">
        <v>1.2584351003170013E-2</v>
      </c>
      <c r="Y78">
        <v>1.0376313701272011E-2</v>
      </c>
      <c r="Z78">
        <v>3.2545797526836395E-2</v>
      </c>
      <c r="AA78">
        <v>1.9574765115976334E-2</v>
      </c>
      <c r="AB78">
        <v>6.1965025961399078E-2</v>
      </c>
      <c r="AC78" s="65">
        <v>5.1366309635341167E-3</v>
      </c>
      <c r="AD78">
        <v>7.9068481922149658E-2</v>
      </c>
      <c r="AE78">
        <v>1.5347433276474476E-2</v>
      </c>
      <c r="AF78" s="65">
        <v>4.7194145619869232E-2</v>
      </c>
      <c r="AG78">
        <v>9.3045301735401154E-2</v>
      </c>
      <c r="AH78">
        <v>7.5642652809619904E-2</v>
      </c>
      <c r="AI78">
        <v>7.8525833785533905E-2</v>
      </c>
      <c r="AJ78">
        <v>3.683415474370122E-3</v>
      </c>
      <c r="AK78">
        <v>1.2487191706895828E-2</v>
      </c>
      <c r="AL78">
        <v>3.3508038613945246E-3</v>
      </c>
      <c r="AM78">
        <v>1.9715635105967522E-2</v>
      </c>
      <c r="AN78">
        <v>1.2399799190461636E-2</v>
      </c>
      <c r="AO78">
        <v>8.621610701084137E-2</v>
      </c>
      <c r="AP78" s="65">
        <v>3.0102888122200966E-2</v>
      </c>
      <c r="AQ78">
        <v>6.5510522108525038E-4</v>
      </c>
      <c r="AR78">
        <v>2.7989896014332771E-2</v>
      </c>
      <c r="AS78">
        <v>1.5863347798585892E-2</v>
      </c>
      <c r="AT78">
        <v>8.5764691233634949E-2</v>
      </c>
      <c r="AU78">
        <v>5.7857740670442581E-2</v>
      </c>
      <c r="AV78">
        <v>4.5380625873804092E-2</v>
      </c>
      <c r="AW78">
        <v>3.5278260707855225E-2</v>
      </c>
      <c r="AX78">
        <v>6.7207306623458862E-2</v>
      </c>
      <c r="AY78">
        <v>6.7207306623458862E-2</v>
      </c>
      <c r="AZ78">
        <v>3.9567273110151291E-2</v>
      </c>
      <c r="BA78" s="65">
        <v>4.8965558409690857E-2</v>
      </c>
      <c r="BB78">
        <v>0.10205692052841187</v>
      </c>
      <c r="BC78">
        <v>6.9072127342224121E-2</v>
      </c>
      <c r="BD78">
        <v>4.5678876340389252E-2</v>
      </c>
      <c r="BE78">
        <v>6.36134073138237E-2</v>
      </c>
      <c r="BF78">
        <v>6.3300672918558121E-3</v>
      </c>
      <c r="BG78">
        <v>6.2780678272247314E-2</v>
      </c>
      <c r="BH78">
        <v>1.996404305100441E-2</v>
      </c>
      <c r="BI78" s="65">
        <v>2.5130799040198326E-2</v>
      </c>
      <c r="BJ78">
        <v>5.4974999278783798E-2</v>
      </c>
      <c r="BK78">
        <v>4.4668767601251602E-2</v>
      </c>
      <c r="BL78" s="65">
        <v>9.8545916378498077E-2</v>
      </c>
      <c r="BM78">
        <v>8.306024968624115E-2</v>
      </c>
      <c r="BN78">
        <v>5.3687054663896561E-2</v>
      </c>
      <c r="BO78" s="65">
        <v>4.649057611823082E-2</v>
      </c>
      <c r="BP78">
        <v>0.14051280915737152</v>
      </c>
      <c r="BQ78">
        <v>0</v>
      </c>
      <c r="CX78" s="17" t="s">
        <v>45</v>
      </c>
    </row>
    <row r="79" spans="3:102" x14ac:dyDescent="0.25">
      <c r="C79" s="56" t="s">
        <v>46</v>
      </c>
      <c r="D79">
        <v>5.3863909095525742E-2</v>
      </c>
      <c r="E79">
        <v>7.2736255824565887E-2</v>
      </c>
      <c r="F79">
        <v>2.5586908683180809E-2</v>
      </c>
      <c r="G79">
        <v>8.5813447833061218E-2</v>
      </c>
      <c r="H79">
        <v>7.4526183307170868E-2</v>
      </c>
      <c r="I79" s="65">
        <v>6.3181348145008087E-2</v>
      </c>
      <c r="J79">
        <v>2.3143498692661524E-3</v>
      </c>
      <c r="K79">
        <v>2.2182750981301069E-3</v>
      </c>
      <c r="L79">
        <v>9.0307325124740601E-2</v>
      </c>
      <c r="M79">
        <v>7.6373335905373096E-3</v>
      </c>
      <c r="N79">
        <v>3.4675821661949158E-2</v>
      </c>
      <c r="O79">
        <v>1.4829825609922409E-2</v>
      </c>
      <c r="P79">
        <v>6.0766559094190598E-2</v>
      </c>
      <c r="Q79">
        <v>5.6946814060211182E-2</v>
      </c>
      <c r="R79">
        <v>8.1523790955543518E-2</v>
      </c>
      <c r="S79">
        <v>1.8167329952120781E-2</v>
      </c>
      <c r="T79">
        <v>8.2548201084136963E-2</v>
      </c>
      <c r="U79">
        <v>8.0413907766342163E-2</v>
      </c>
      <c r="V79">
        <v>7.696879655122757E-2</v>
      </c>
      <c r="W79">
        <v>4.7008544206619263E-2</v>
      </c>
      <c r="X79">
        <v>9.4962269067764282E-2</v>
      </c>
      <c r="Y79">
        <v>6.8236038088798523E-2</v>
      </c>
      <c r="Z79">
        <v>6.951121985912323E-2</v>
      </c>
      <c r="AA79">
        <v>7.4654355645179749E-2</v>
      </c>
      <c r="AB79">
        <v>2.0303754135966301E-2</v>
      </c>
      <c r="AC79" s="65">
        <v>5.5860292166471481E-2</v>
      </c>
      <c r="AD79">
        <v>6.1341565102338791E-2</v>
      </c>
      <c r="AE79">
        <v>6.1910830438137054E-2</v>
      </c>
      <c r="AF79" s="65">
        <v>9.5884852111339569E-2</v>
      </c>
      <c r="AG79">
        <v>1.4700200408697128E-2</v>
      </c>
      <c r="AH79">
        <v>4.7012202441692352E-2</v>
      </c>
      <c r="AI79">
        <v>5.1267463713884354E-2</v>
      </c>
      <c r="AJ79">
        <v>9.4939351081848145E-2</v>
      </c>
      <c r="AK79">
        <v>9.0595586225390434E-3</v>
      </c>
      <c r="AL79">
        <v>2.4356650188565254E-2</v>
      </c>
      <c r="AM79">
        <v>8.4969229996204376E-2</v>
      </c>
      <c r="AN79">
        <v>7.0252314209938049E-2</v>
      </c>
      <c r="AO79">
        <v>3.7653569132089615E-2</v>
      </c>
      <c r="AP79" s="65">
        <v>2.7693839743733406E-2</v>
      </c>
      <c r="AQ79">
        <v>8.1065185368061066E-2</v>
      </c>
      <c r="AR79">
        <v>8.1789709627628326E-2</v>
      </c>
      <c r="AS79">
        <v>2.1668408066034317E-2</v>
      </c>
      <c r="AT79">
        <v>1.6400838270783424E-2</v>
      </c>
      <c r="AU79">
        <v>1.3389162486419082E-3</v>
      </c>
      <c r="AV79">
        <v>2.6859316974878311E-2</v>
      </c>
      <c r="AW79">
        <v>7.063668966293335E-2</v>
      </c>
      <c r="AX79">
        <v>2.720339410007E-2</v>
      </c>
      <c r="AY79">
        <v>2.720339410007E-2</v>
      </c>
      <c r="AZ79">
        <v>7.8330866992473602E-2</v>
      </c>
      <c r="BA79" s="65">
        <v>5.2081648260354996E-2</v>
      </c>
      <c r="BB79">
        <v>7.5712881982326508E-2</v>
      </c>
      <c r="BC79">
        <v>4.5268833637237549E-2</v>
      </c>
      <c r="BD79">
        <v>8.9203491806983948E-2</v>
      </c>
      <c r="BE79">
        <v>4.5268833637237549E-2</v>
      </c>
      <c r="BF79">
        <v>1.6137333586812019E-2</v>
      </c>
      <c r="BG79">
        <v>2.2055342793464661E-2</v>
      </c>
      <c r="BH79">
        <v>4.5750681310892105E-2</v>
      </c>
      <c r="BI79" s="65">
        <v>5.3225312381982803E-2</v>
      </c>
      <c r="BJ79">
        <v>6.5648719668388367E-2</v>
      </c>
      <c r="BK79">
        <v>7.6172426342964172E-2</v>
      </c>
      <c r="BL79" s="65">
        <v>9.7714655101299286E-2</v>
      </c>
      <c r="BM79">
        <v>5.3925354033708572E-2</v>
      </c>
      <c r="BN79">
        <v>1.9104331731796265E-3</v>
      </c>
      <c r="BO79" s="65">
        <v>4.1324913501739502E-2</v>
      </c>
      <c r="BP79">
        <v>0.24520616233348846</v>
      </c>
      <c r="BQ79">
        <v>0.21690256893634796</v>
      </c>
      <c r="BR79">
        <v>0</v>
      </c>
      <c r="CX79" s="17" t="s">
        <v>46</v>
      </c>
    </row>
    <row r="80" spans="3:102" x14ac:dyDescent="0.25">
      <c r="C80" s="56" t="s">
        <v>47</v>
      </c>
      <c r="D80">
        <v>2.0034566521644592E-2</v>
      </c>
      <c r="E80">
        <v>8.0113835632801056E-2</v>
      </c>
      <c r="F80">
        <v>8.5327634587883949E-4</v>
      </c>
      <c r="G80">
        <v>6.2003828585147858E-2</v>
      </c>
      <c r="H80">
        <v>4.8600450158119202E-2</v>
      </c>
      <c r="I80" s="65">
        <v>5.1745623350143433E-2</v>
      </c>
      <c r="J80">
        <v>5.017244815826416E-2</v>
      </c>
      <c r="K80">
        <v>1.8737517297267914E-2</v>
      </c>
      <c r="L80">
        <v>1.569235697388649E-2</v>
      </c>
      <c r="M80">
        <v>5.281313881278038E-2</v>
      </c>
      <c r="N80">
        <v>3.4601252526044846E-2</v>
      </c>
      <c r="O80">
        <v>5.9295788407325745E-2</v>
      </c>
      <c r="P80">
        <v>5.0499133765697479E-2</v>
      </c>
      <c r="Q80">
        <v>4.7599077224731445E-3</v>
      </c>
      <c r="R80">
        <v>3.3611983060836792E-2</v>
      </c>
      <c r="S80">
        <v>2.2563649341464043E-2</v>
      </c>
      <c r="T80">
        <v>5.078589916229248E-2</v>
      </c>
      <c r="U80">
        <v>6.1066359281539917E-2</v>
      </c>
      <c r="V80">
        <v>8.6272105574607849E-2</v>
      </c>
      <c r="W80">
        <v>1.3262005522847176E-2</v>
      </c>
      <c r="X80">
        <v>6.1058897525072098E-2</v>
      </c>
      <c r="Y80">
        <v>4.2753007262945175E-2</v>
      </c>
      <c r="Z80">
        <v>4.3068468570709229E-2</v>
      </c>
      <c r="AA80">
        <v>4.7687780112028122E-2</v>
      </c>
      <c r="AB80">
        <v>1.7837369814515114E-2</v>
      </c>
      <c r="AC80" s="65">
        <v>7.4481166899204254E-2</v>
      </c>
      <c r="AD80">
        <v>6.4471311867237091E-2</v>
      </c>
      <c r="AE80">
        <v>2.386084757745266E-3</v>
      </c>
      <c r="AF80" s="65">
        <v>2.1490247920155525E-2</v>
      </c>
      <c r="AG80">
        <v>0.11193091422319412</v>
      </c>
      <c r="AH80">
        <v>5.6176401674747467E-2</v>
      </c>
      <c r="AI80">
        <v>6.7888155579566956E-2</v>
      </c>
      <c r="AJ80">
        <v>6.3078855164349079E-3</v>
      </c>
      <c r="AK80">
        <v>2.1235870197415352E-2</v>
      </c>
      <c r="AL80">
        <v>3.5010557621717453E-3</v>
      </c>
      <c r="AM80">
        <v>2.1392803639173508E-2</v>
      </c>
      <c r="AN80">
        <v>1.9610805436968803E-2</v>
      </c>
      <c r="AO80">
        <v>5.3929023444652557E-2</v>
      </c>
      <c r="AP80" s="65">
        <v>1.8204938620328903E-2</v>
      </c>
      <c r="AQ80">
        <v>1.8808217719197273E-2</v>
      </c>
      <c r="AR80">
        <v>2.1160164847970009E-2</v>
      </c>
      <c r="AS80">
        <v>1.6731638461351395E-2</v>
      </c>
      <c r="AT80">
        <v>0.18490928411483765</v>
      </c>
      <c r="AU80">
        <v>2.9686180874705315E-2</v>
      </c>
      <c r="AV80">
        <v>3.828420490026474E-2</v>
      </c>
      <c r="AW80">
        <v>3.6950712092220783E-3</v>
      </c>
      <c r="AX80">
        <v>1.9899118691682816E-2</v>
      </c>
      <c r="AY80">
        <v>1.9899118691682816E-2</v>
      </c>
      <c r="AZ80">
        <v>3.5505674779415131E-2</v>
      </c>
      <c r="BA80" s="65">
        <v>3.3878181129693985E-2</v>
      </c>
      <c r="BB80">
        <v>1.4462247490882874E-2</v>
      </c>
      <c r="BC80">
        <v>7.2114661335945129E-2</v>
      </c>
      <c r="BD80">
        <v>2.9623968526721001E-2</v>
      </c>
      <c r="BE80">
        <v>6.9532833993434906E-2</v>
      </c>
      <c r="BF80">
        <v>3.5542599856853485E-2</v>
      </c>
      <c r="BG80">
        <v>3.5780128091573715E-2</v>
      </c>
      <c r="BH80">
        <v>2.7624683454632759E-2</v>
      </c>
      <c r="BI80" s="65">
        <v>9.391135536134243E-3</v>
      </c>
      <c r="BJ80">
        <v>6.0460075736045837E-2</v>
      </c>
      <c r="BK80">
        <v>4.8956982791423798E-2</v>
      </c>
      <c r="BL80" s="65">
        <v>8.0836981534957886E-2</v>
      </c>
      <c r="BM80">
        <v>5.1646698266267776E-2</v>
      </c>
      <c r="BN80">
        <v>1.4115927740931511E-2</v>
      </c>
      <c r="BO80" s="65">
        <v>4.1871920228004456E-2</v>
      </c>
      <c r="BP80">
        <v>0.1400754451751709</v>
      </c>
      <c r="BQ80">
        <v>0.29232105612754822</v>
      </c>
      <c r="BR80">
        <v>0.20160137116909027</v>
      </c>
      <c r="BS80">
        <v>0</v>
      </c>
      <c r="CX80" s="17" t="s">
        <v>47</v>
      </c>
    </row>
    <row r="81" spans="3:102" x14ac:dyDescent="0.25">
      <c r="C81" s="56" t="s">
        <v>48</v>
      </c>
      <c r="D81">
        <v>6.2091924250125885E-2</v>
      </c>
      <c r="E81">
        <v>2.1597309038043022E-2</v>
      </c>
      <c r="F81">
        <v>3.4255173057317734E-2</v>
      </c>
      <c r="G81">
        <v>3.150656446814537E-2</v>
      </c>
      <c r="H81">
        <v>7.5747333467006683E-2</v>
      </c>
      <c r="I81" s="65">
        <v>2.372566144913435E-3</v>
      </c>
      <c r="J81">
        <v>9.9226213991641998E-2</v>
      </c>
      <c r="K81">
        <v>6.0615405440330505E-2</v>
      </c>
      <c r="L81">
        <v>6.4035609364509583E-2</v>
      </c>
      <c r="M81">
        <v>4.4354502111673355E-2</v>
      </c>
      <c r="N81">
        <v>8.1156948581337929E-3</v>
      </c>
      <c r="O81">
        <v>5.0072990357875824E-2</v>
      </c>
      <c r="P81">
        <v>4.2646262794733047E-2</v>
      </c>
      <c r="Q81">
        <v>3.593924269080162E-2</v>
      </c>
      <c r="R81">
        <v>1.4855307526886463E-2</v>
      </c>
      <c r="S81">
        <v>2.7490824460983276E-2</v>
      </c>
      <c r="T81">
        <v>4.138309508562088E-3</v>
      </c>
      <c r="U81">
        <v>6.941627711057663E-3</v>
      </c>
      <c r="V81">
        <v>8.3125820383429527E-3</v>
      </c>
      <c r="W81">
        <v>1.1453942395746708E-2</v>
      </c>
      <c r="X81">
        <v>4.967773798853159E-3</v>
      </c>
      <c r="Y81">
        <v>4.867205023765564E-2</v>
      </c>
      <c r="Z81">
        <v>2.3004155606031418E-2</v>
      </c>
      <c r="AA81">
        <v>3.2147537916898727E-2</v>
      </c>
      <c r="AB81">
        <v>4.8147682100534439E-3</v>
      </c>
      <c r="AC81" s="65">
        <v>1.4568731188774109E-2</v>
      </c>
      <c r="AD81">
        <v>6.2949806451797485E-2</v>
      </c>
      <c r="AE81">
        <v>2.8312144801020622E-2</v>
      </c>
      <c r="AF81" s="65">
        <v>2.256886288523674E-2</v>
      </c>
      <c r="AG81">
        <v>1.4378481544554234E-2</v>
      </c>
      <c r="AH81">
        <v>3.6110954824835062E-3</v>
      </c>
      <c r="AI81">
        <v>4.0184494107961655E-2</v>
      </c>
      <c r="AJ81">
        <v>4.1533321142196655E-2</v>
      </c>
      <c r="AK81">
        <v>4.0917005389928818E-2</v>
      </c>
      <c r="AL81">
        <v>6.487326230853796E-3</v>
      </c>
      <c r="AM81">
        <v>7.1920491755008698E-2</v>
      </c>
      <c r="AN81">
        <v>1.7029717564582825E-2</v>
      </c>
      <c r="AO81">
        <v>1.371273584663868E-2</v>
      </c>
      <c r="AP81" s="65">
        <v>4.2857922613620758E-2</v>
      </c>
      <c r="AQ81">
        <v>1.5296781435608864E-2</v>
      </c>
      <c r="AR81">
        <v>2.0074868574738503E-2</v>
      </c>
      <c r="AS81">
        <v>5.113036185503006E-2</v>
      </c>
      <c r="AT81">
        <v>1.4086355455219746E-2</v>
      </c>
      <c r="AU81">
        <v>2.5371445342898369E-2</v>
      </c>
      <c r="AV81">
        <v>2.8697818517684937E-2</v>
      </c>
      <c r="AW81">
        <v>5.518200621008873E-2</v>
      </c>
      <c r="AX81">
        <v>4.6061310917139053E-2</v>
      </c>
      <c r="AY81">
        <v>4.6061310917139053E-2</v>
      </c>
      <c r="AZ81">
        <v>3.9046727120876312E-2</v>
      </c>
      <c r="BA81" s="65">
        <v>7.3675583116710186E-3</v>
      </c>
      <c r="BB81">
        <v>8.0820554867386818E-3</v>
      </c>
      <c r="BC81">
        <v>4.8677567392587662E-2</v>
      </c>
      <c r="BD81">
        <v>3.0210798606276512E-2</v>
      </c>
      <c r="BE81">
        <v>6.2513001263141632E-2</v>
      </c>
      <c r="BF81">
        <v>1.0954787954688072E-2</v>
      </c>
      <c r="BG81">
        <v>2.3867784067988396E-2</v>
      </c>
      <c r="BH81">
        <v>4.0400281548500061E-2</v>
      </c>
      <c r="BI81" s="65">
        <v>0.18634296953678131</v>
      </c>
      <c r="BJ81">
        <v>5.9540536254644394E-2</v>
      </c>
      <c r="BK81">
        <v>4.3092265725135803E-2</v>
      </c>
      <c r="BL81" s="65">
        <v>5.1138602197170258E-2</v>
      </c>
      <c r="BM81">
        <v>3.0585324391722679E-2</v>
      </c>
      <c r="BN81">
        <v>2.5831315666437149E-2</v>
      </c>
      <c r="BO81" s="65">
        <v>8.0182291567325592E-2</v>
      </c>
      <c r="BP81">
        <v>4.6881519258022308E-2</v>
      </c>
      <c r="BQ81">
        <v>8.5654966533184052E-2</v>
      </c>
      <c r="BR81">
        <v>6.9101713597774506E-2</v>
      </c>
      <c r="BS81">
        <v>8.1212989985942841E-2</v>
      </c>
      <c r="BT81">
        <v>0</v>
      </c>
      <c r="CX81" s="17" t="s">
        <v>48</v>
      </c>
    </row>
    <row r="82" spans="3:102" x14ac:dyDescent="0.25">
      <c r="C82" s="56" t="s">
        <v>49</v>
      </c>
      <c r="D82">
        <v>4.0746055543422699E-2</v>
      </c>
      <c r="E82">
        <v>3.6822952330112457E-2</v>
      </c>
      <c r="F82">
        <v>4.2790025472640991E-3</v>
      </c>
      <c r="G82">
        <v>1.124806422740221E-2</v>
      </c>
      <c r="H82">
        <v>1.095455139875412E-2</v>
      </c>
      <c r="I82" s="65">
        <v>1.7088541761040688E-2</v>
      </c>
      <c r="J82">
        <v>1.4845953555777669E-3</v>
      </c>
      <c r="K82">
        <v>7.4611134827136993E-2</v>
      </c>
      <c r="L82">
        <v>0.17716057598590851</v>
      </c>
      <c r="M82">
        <v>4.5743636786937714E-2</v>
      </c>
      <c r="N82">
        <v>4.6810705214738846E-2</v>
      </c>
      <c r="O82">
        <v>5.7395562529563904E-2</v>
      </c>
      <c r="P82">
        <v>4.3486736714839935E-2</v>
      </c>
      <c r="Q82">
        <v>7.3991559445858002E-2</v>
      </c>
      <c r="R82">
        <v>4.4459771364927292E-2</v>
      </c>
      <c r="S82">
        <v>5.1934130489826202E-2</v>
      </c>
      <c r="T82">
        <v>4.167494922876358E-2</v>
      </c>
      <c r="U82">
        <v>4.2799975723028183E-2</v>
      </c>
      <c r="V82">
        <v>1.0849731042981148E-3</v>
      </c>
      <c r="W82">
        <v>3.655705600976944E-2</v>
      </c>
      <c r="X82">
        <v>3.124086931347847E-2</v>
      </c>
      <c r="Y82">
        <v>3.9855506271123886E-2</v>
      </c>
      <c r="Z82">
        <v>1.9543414935469627E-2</v>
      </c>
      <c r="AA82">
        <v>2.0307872444391251E-2</v>
      </c>
      <c r="AB82">
        <v>7.3477461934089661E-2</v>
      </c>
      <c r="AC82" s="65">
        <v>1.709260419011116E-2</v>
      </c>
      <c r="AD82">
        <v>4.977026954293251E-2</v>
      </c>
      <c r="AE82">
        <v>1.2395218014717102E-2</v>
      </c>
      <c r="AF82" s="65">
        <v>0.10068038105964661</v>
      </c>
      <c r="AG82">
        <v>2.3719402030110359E-2</v>
      </c>
      <c r="AH82">
        <v>5.0175093114376068E-2</v>
      </c>
      <c r="AI82">
        <v>2.3003410547971725E-2</v>
      </c>
      <c r="AJ82">
        <v>2.559824101626873E-2</v>
      </c>
      <c r="AK82">
        <v>3.0785044655203819E-2</v>
      </c>
      <c r="AL82">
        <v>9.8396293818950653E-2</v>
      </c>
      <c r="AM82">
        <v>3.9850924164056778E-2</v>
      </c>
      <c r="AN82">
        <v>2.8027864173054695E-2</v>
      </c>
      <c r="AO82">
        <v>3.676803782582283E-2</v>
      </c>
      <c r="AP82" s="65">
        <v>5.0776250660419464E-2</v>
      </c>
      <c r="AQ82">
        <v>1.5363548882305622E-2</v>
      </c>
      <c r="AR82">
        <v>1.1378001421689987E-2</v>
      </c>
      <c r="AS82">
        <v>1.2120597064495087E-2</v>
      </c>
      <c r="AT82">
        <v>2.3943396285176277E-2</v>
      </c>
      <c r="AU82">
        <v>7.6811745762825012E-2</v>
      </c>
      <c r="AV82">
        <v>5.1181674003601074E-2</v>
      </c>
      <c r="AW82">
        <v>4.3365444988012314E-2</v>
      </c>
      <c r="AX82">
        <v>4.1555892676115036E-2</v>
      </c>
      <c r="AY82">
        <v>4.1555892676115036E-2</v>
      </c>
      <c r="AZ82">
        <v>5.5793192237615585E-2</v>
      </c>
      <c r="BA82" s="65">
        <v>5.6397605687379837E-2</v>
      </c>
      <c r="BB82">
        <v>3.6440417170524597E-2</v>
      </c>
      <c r="BC82">
        <v>3.744923323392868E-2</v>
      </c>
      <c r="BD82">
        <v>6.0783583670854568E-2</v>
      </c>
      <c r="BE82">
        <v>3.744923323392868E-2</v>
      </c>
      <c r="BF82">
        <v>2.3352714255452156E-2</v>
      </c>
      <c r="BG82">
        <v>8.865872398018837E-3</v>
      </c>
      <c r="BH82">
        <v>4.7559939324855804E-2</v>
      </c>
      <c r="BI82" s="65">
        <v>1.6518594697117805E-2</v>
      </c>
      <c r="BJ82">
        <v>4.2773772031068802E-2</v>
      </c>
      <c r="BK82">
        <v>1.1129493359476328E-3</v>
      </c>
      <c r="BL82" s="65">
        <v>3.2180897891521454E-2</v>
      </c>
      <c r="BM82">
        <v>7.2172549553215504E-3</v>
      </c>
      <c r="BN82">
        <v>4.7278620302677155E-2</v>
      </c>
      <c r="BO82" s="65">
        <v>1.8066324293613434E-2</v>
      </c>
      <c r="BP82">
        <v>4.1117731481790543E-2</v>
      </c>
      <c r="BQ82">
        <v>1.0507168248295784E-2</v>
      </c>
      <c r="BR82">
        <v>2.6318609714508057E-2</v>
      </c>
      <c r="BS82">
        <v>1.4607514254748821E-2</v>
      </c>
      <c r="BT82">
        <v>4.2572930455207825E-2</v>
      </c>
      <c r="BU82">
        <v>0</v>
      </c>
      <c r="CX82" s="17" t="s">
        <v>49</v>
      </c>
    </row>
    <row r="83" spans="3:102" x14ac:dyDescent="0.25">
      <c r="C83" s="56" t="s">
        <v>50</v>
      </c>
      <c r="D83">
        <v>6.6361628472805023E-2</v>
      </c>
      <c r="E83">
        <v>3.6056209355592728E-2</v>
      </c>
      <c r="F83">
        <v>6.7474044859409332E-2</v>
      </c>
      <c r="G83">
        <v>2.4304894730448723E-2</v>
      </c>
      <c r="H83">
        <v>1.1926796287298203E-2</v>
      </c>
      <c r="I83" s="65">
        <v>6.7213783040642738E-3</v>
      </c>
      <c r="J83">
        <v>8.3798013627529144E-2</v>
      </c>
      <c r="K83">
        <v>5.8898385614156723E-2</v>
      </c>
      <c r="L83">
        <v>1.8536766991019249E-2</v>
      </c>
      <c r="M83">
        <v>6.2930285930633545E-2</v>
      </c>
      <c r="N83">
        <v>6.3655334524810314E-3</v>
      </c>
      <c r="O83">
        <v>2.0733648911118507E-2</v>
      </c>
      <c r="P83">
        <v>7.7258250676095486E-3</v>
      </c>
      <c r="Q83">
        <v>8.1929359585046768E-3</v>
      </c>
      <c r="R83">
        <v>5.7353299111127853E-2</v>
      </c>
      <c r="S83">
        <v>7.4320808053016663E-2</v>
      </c>
      <c r="T83">
        <v>4.6360164880752563E-2</v>
      </c>
      <c r="U83">
        <v>3.6764457821846008E-2</v>
      </c>
      <c r="V83">
        <v>2.9800591990351677E-2</v>
      </c>
      <c r="W83">
        <v>8.1688864156603813E-3</v>
      </c>
      <c r="X83">
        <v>4.0303375571966171E-2</v>
      </c>
      <c r="Y83">
        <v>1.5614896081387997E-2</v>
      </c>
      <c r="Z83">
        <v>5.5076055228710175E-2</v>
      </c>
      <c r="AA83">
        <v>1.0907038114964962E-2</v>
      </c>
      <c r="AB83">
        <v>1.1304924264550209E-2</v>
      </c>
      <c r="AC83" s="65">
        <v>2.5870590470731258E-3</v>
      </c>
      <c r="AD83">
        <v>4.277927428483963E-2</v>
      </c>
      <c r="AE83">
        <v>4.5166514813899994E-2</v>
      </c>
      <c r="AF83" s="65">
        <v>2.7251649647951126E-2</v>
      </c>
      <c r="AG83">
        <v>7.6670736074447632E-2</v>
      </c>
      <c r="AH83">
        <v>1.6553224995732307E-2</v>
      </c>
      <c r="AI83">
        <v>0.15938583016395569</v>
      </c>
      <c r="AJ83">
        <v>4.1684247553348541E-2</v>
      </c>
      <c r="AK83">
        <v>3.4706138074398041E-2</v>
      </c>
      <c r="AL83">
        <v>4.8933569341897964E-2</v>
      </c>
      <c r="AM83">
        <v>8.5738161578774452E-3</v>
      </c>
      <c r="AN83">
        <v>2.0599348470568657E-2</v>
      </c>
      <c r="AO83">
        <v>2.6566306129097939E-2</v>
      </c>
      <c r="AP83" s="65">
        <v>2.9419299215078354E-2</v>
      </c>
      <c r="AQ83">
        <v>4.9186386168003082E-2</v>
      </c>
      <c r="AR83">
        <v>1.6802357509732246E-2</v>
      </c>
      <c r="AS83">
        <v>1.1574392206966877E-2</v>
      </c>
      <c r="AT83">
        <v>0.11983776092529297</v>
      </c>
      <c r="AU83">
        <v>2.6934975758194923E-2</v>
      </c>
      <c r="AV83">
        <v>7.9213075339794159E-2</v>
      </c>
      <c r="AW83">
        <v>0.10188908874988556</v>
      </c>
      <c r="AX83">
        <v>3.5508889704942703E-2</v>
      </c>
      <c r="AY83">
        <v>3.5508889704942703E-2</v>
      </c>
      <c r="AZ83">
        <v>9.4142556190490723E-2</v>
      </c>
      <c r="BA83" s="65">
        <v>8.5362710058689117E-2</v>
      </c>
      <c r="BB83">
        <v>0.10601145029067993</v>
      </c>
      <c r="BC83">
        <v>6.3648350536823273E-2</v>
      </c>
      <c r="BD83">
        <v>1.8625939264893532E-2</v>
      </c>
      <c r="BE83">
        <v>5.9734683483839035E-2</v>
      </c>
      <c r="BF83">
        <v>2.3497516289353371E-2</v>
      </c>
      <c r="BG83">
        <v>6.3078202307224274E-2</v>
      </c>
      <c r="BH83">
        <v>1.3519817031919956E-2</v>
      </c>
      <c r="BI83" s="65">
        <v>2.1044991910457611E-2</v>
      </c>
      <c r="BJ83">
        <v>1.3801815919578075E-2</v>
      </c>
      <c r="BK83">
        <v>5.7672761380672455E-2</v>
      </c>
      <c r="BL83" s="65">
        <v>8.6363121867179871E-2</v>
      </c>
      <c r="BM83">
        <v>1.421666145324707E-2</v>
      </c>
      <c r="BN83">
        <v>6.0615714639425278E-2</v>
      </c>
      <c r="BO83" s="65">
        <v>4.4500194489955902E-2</v>
      </c>
      <c r="BP83">
        <v>2.8340632095932961E-2</v>
      </c>
      <c r="BQ83">
        <v>0.1068418025970459</v>
      </c>
      <c r="BR83">
        <v>3.6915794014930725E-2</v>
      </c>
      <c r="BS83">
        <v>1.0330005548894405E-2</v>
      </c>
      <c r="BT83">
        <v>4.12302166223526E-2</v>
      </c>
      <c r="BU83">
        <v>8.3814024925231934E-2</v>
      </c>
      <c r="BV83">
        <v>0</v>
      </c>
      <c r="CX83" s="17" t="s">
        <v>50</v>
      </c>
    </row>
    <row r="84" spans="3:102" x14ac:dyDescent="0.25">
      <c r="C84" s="56" t="s">
        <v>51</v>
      </c>
      <c r="D84">
        <v>2.2804317995905876E-2</v>
      </c>
      <c r="E84">
        <v>4.0577854961156845E-2</v>
      </c>
      <c r="F84">
        <v>2.1104119718074799E-2</v>
      </c>
      <c r="G84">
        <v>6.8919874727725983E-2</v>
      </c>
      <c r="H84">
        <v>3.7383042275905609E-2</v>
      </c>
      <c r="I84" s="65">
        <v>3.3085718750953674E-3</v>
      </c>
      <c r="J84">
        <v>3.8264255970716476E-2</v>
      </c>
      <c r="K84">
        <v>5.2491322159767151E-2</v>
      </c>
      <c r="L84">
        <v>3.3350113779306412E-2</v>
      </c>
      <c r="M84">
        <v>2.9009168967604637E-2</v>
      </c>
      <c r="N84">
        <v>4.8967180773615837E-3</v>
      </c>
      <c r="O84">
        <v>3.9354987442493439E-2</v>
      </c>
      <c r="P84">
        <v>4.3918270617723465E-2</v>
      </c>
      <c r="Q84">
        <v>1.1652329005300999E-2</v>
      </c>
      <c r="R84">
        <v>2.3111322894692421E-2</v>
      </c>
      <c r="S84">
        <v>2.4151172488927841E-2</v>
      </c>
      <c r="T84">
        <v>4.4200412929058075E-2</v>
      </c>
      <c r="U84">
        <v>5.4942190647125244E-2</v>
      </c>
      <c r="V84">
        <v>7.9811535775661469E-2</v>
      </c>
      <c r="W84">
        <v>4.2075313627719879E-2</v>
      </c>
      <c r="X84">
        <v>5.4846026003360748E-2</v>
      </c>
      <c r="Y84">
        <v>3.6020860075950623E-2</v>
      </c>
      <c r="Z84">
        <v>5.2412871271371841E-2</v>
      </c>
      <c r="AA84">
        <v>6.6399816423654556E-3</v>
      </c>
      <c r="AB84">
        <v>7.4757613241672516E-2</v>
      </c>
      <c r="AC84" s="65">
        <v>8.57047438621521E-2</v>
      </c>
      <c r="AD84">
        <v>2.6256570592522621E-2</v>
      </c>
      <c r="AE84">
        <v>6.8318913690745831E-3</v>
      </c>
      <c r="AF84" s="65">
        <v>2.8871303424239159E-2</v>
      </c>
      <c r="AG84">
        <v>5.0393354147672653E-2</v>
      </c>
      <c r="AH84">
        <v>4.9567461013793945E-2</v>
      </c>
      <c r="AI84">
        <v>3.1201787292957306E-2</v>
      </c>
      <c r="AJ84">
        <v>1.8915627151727676E-2</v>
      </c>
      <c r="AK84">
        <v>3.5216383635997772E-2</v>
      </c>
      <c r="AL84">
        <v>5.5493604391813278E-2</v>
      </c>
      <c r="AM84">
        <v>3.5025528632104397E-3</v>
      </c>
      <c r="AN84">
        <v>4.9392967484891415E-3</v>
      </c>
      <c r="AO84">
        <v>3.0711846426129341E-2</v>
      </c>
      <c r="AP84" s="65">
        <v>1.9862202927470207E-2</v>
      </c>
      <c r="AQ84">
        <v>2.9083091765642166E-2</v>
      </c>
      <c r="AR84">
        <v>2.5741813704371452E-2</v>
      </c>
      <c r="AS84">
        <v>2.2466296330094337E-2</v>
      </c>
      <c r="AT84">
        <v>6.6691882908344269E-2</v>
      </c>
      <c r="AU84">
        <v>4.1769683361053467E-2</v>
      </c>
      <c r="AV84">
        <v>4.3829280883073807E-2</v>
      </c>
      <c r="AW84">
        <v>5.642604548484087E-3</v>
      </c>
      <c r="AX84">
        <v>6.7070829682052135E-3</v>
      </c>
      <c r="AY84">
        <v>6.7070829682052135E-3</v>
      </c>
      <c r="AZ84">
        <v>2.447817288339138E-2</v>
      </c>
      <c r="BA84" s="65">
        <v>4.3154828250408173E-2</v>
      </c>
      <c r="BB84">
        <v>6.4590364694595337E-2</v>
      </c>
      <c r="BC84">
        <v>1.5516242012381554E-2</v>
      </c>
      <c r="BD84">
        <v>1.7350507900118828E-2</v>
      </c>
      <c r="BE84">
        <v>2.7034617960453033E-2</v>
      </c>
      <c r="BF84">
        <v>2.3609768599271774E-2</v>
      </c>
      <c r="BG84">
        <v>2.5260619819164276E-2</v>
      </c>
      <c r="BH84">
        <v>2.2222730331122875E-3</v>
      </c>
      <c r="BI84" s="65">
        <v>9.6801836043596268E-3</v>
      </c>
      <c r="BJ84">
        <v>3.6056306213140488E-2</v>
      </c>
      <c r="BK84">
        <v>3.2925546169281006E-2</v>
      </c>
      <c r="BL84" s="65">
        <v>8.7057985365390778E-3</v>
      </c>
      <c r="BM84">
        <v>4.7216866165399551E-2</v>
      </c>
      <c r="BN84">
        <v>1.0166029445827007E-2</v>
      </c>
      <c r="BO84" s="65">
        <v>3.3153831958770752E-2</v>
      </c>
      <c r="BP84">
        <v>7.0305205881595612E-3</v>
      </c>
      <c r="BQ84">
        <v>1.9000532105565071E-2</v>
      </c>
      <c r="BR84">
        <v>5.55603988468647E-2</v>
      </c>
      <c r="BS84">
        <v>5.748194083571434E-2</v>
      </c>
      <c r="BT84">
        <v>6.624729186296463E-2</v>
      </c>
      <c r="BU84">
        <v>4.7297481447458267E-2</v>
      </c>
      <c r="BV84">
        <v>1.0782103054225445E-3</v>
      </c>
      <c r="BW84">
        <v>0</v>
      </c>
      <c r="CX84" s="17" t="s">
        <v>51</v>
      </c>
    </row>
    <row r="85" spans="3:102" x14ac:dyDescent="0.25">
      <c r="C85" s="56" t="s">
        <v>52</v>
      </c>
      <c r="D85">
        <v>3.7134431302547455E-2</v>
      </c>
      <c r="E85">
        <v>7.5996033847332001E-3</v>
      </c>
      <c r="F85">
        <v>5.9600718319416046E-2</v>
      </c>
      <c r="G85">
        <v>3.6873579025268555E-2</v>
      </c>
      <c r="H85">
        <v>3.8129560649394989E-2</v>
      </c>
      <c r="I85" s="65">
        <v>5.5687449872493744E-2</v>
      </c>
      <c r="J85">
        <v>3.2978791743516922E-2</v>
      </c>
      <c r="K85">
        <v>3.4849248826503754E-2</v>
      </c>
      <c r="L85">
        <v>2.7969146147370338E-2</v>
      </c>
      <c r="M85">
        <v>4.106995090842247E-2</v>
      </c>
      <c r="N85">
        <v>1.8384142313152552E-3</v>
      </c>
      <c r="O85">
        <v>2.3377096280455589E-2</v>
      </c>
      <c r="P85">
        <v>8.8690422475337982E-2</v>
      </c>
      <c r="Q85">
        <v>4.9671479500830173E-3</v>
      </c>
      <c r="R85">
        <v>1.9110938301309943E-3</v>
      </c>
      <c r="S85">
        <v>5.7857360690832138E-2</v>
      </c>
      <c r="T85">
        <v>3.8529936224222183E-2</v>
      </c>
      <c r="U85">
        <v>1.5787901356816292E-2</v>
      </c>
      <c r="V85">
        <v>1.7844608053565025E-2</v>
      </c>
      <c r="W85">
        <v>5.5440855212509632E-3</v>
      </c>
      <c r="X85">
        <v>4.7032222151756287E-2</v>
      </c>
      <c r="Y85">
        <v>4.564736969769001E-3</v>
      </c>
      <c r="Z85">
        <v>2.2599490359425545E-2</v>
      </c>
      <c r="AA85">
        <v>7.6717905700206757E-2</v>
      </c>
      <c r="AB85">
        <v>1.5822829678654671E-2</v>
      </c>
      <c r="AC85" s="65">
        <v>3.1562097370624542E-2</v>
      </c>
      <c r="AD85">
        <v>1.1371508007869124E-3</v>
      </c>
      <c r="AE85">
        <v>1.5895567834377289E-2</v>
      </c>
      <c r="AF85" s="65">
        <v>2.9633807018399239E-2</v>
      </c>
      <c r="AG85">
        <v>8.4575369954109192E-2</v>
      </c>
      <c r="AH85">
        <v>4.8590060323476791E-2</v>
      </c>
      <c r="AI85">
        <v>4.5132577419281006E-2</v>
      </c>
      <c r="AJ85">
        <v>1.8685610964894295E-2</v>
      </c>
      <c r="AK85">
        <v>7.1469037793576717E-3</v>
      </c>
      <c r="AL85">
        <v>1.4528283849358559E-2</v>
      </c>
      <c r="AM85">
        <v>0.18612726032733917</v>
      </c>
      <c r="AN85">
        <v>3.0241701751947403E-2</v>
      </c>
      <c r="AO85">
        <v>8.0893129110336304E-2</v>
      </c>
      <c r="AP85" s="65">
        <v>3.4405786544084549E-2</v>
      </c>
      <c r="AQ85">
        <v>4.1698489338159561E-2</v>
      </c>
      <c r="AR85">
        <v>5.2731648087501526E-2</v>
      </c>
      <c r="AS85">
        <v>1.6486123786307871E-4</v>
      </c>
      <c r="AT85">
        <v>2.7105962857604027E-2</v>
      </c>
      <c r="AU85">
        <v>3.2043453305959702E-2</v>
      </c>
      <c r="AV85">
        <v>5.100800096988678E-2</v>
      </c>
      <c r="AW85">
        <v>4.0481112897396088E-2</v>
      </c>
      <c r="AX85">
        <v>1.8777841702103615E-2</v>
      </c>
      <c r="AY85">
        <v>1.8777841702103615E-2</v>
      </c>
      <c r="AZ85">
        <v>2.3602167144417763E-2</v>
      </c>
      <c r="BA85" s="65">
        <v>4.9748040735721588E-2</v>
      </c>
      <c r="BB85">
        <v>4.7474820166826248E-3</v>
      </c>
      <c r="BC85">
        <v>2.4463076144456863E-2</v>
      </c>
      <c r="BD85">
        <v>2.2046763449907303E-2</v>
      </c>
      <c r="BE85">
        <v>2.1022479981184006E-2</v>
      </c>
      <c r="BF85">
        <v>5.3572516888380051E-2</v>
      </c>
      <c r="BG85">
        <v>6.1349328607320786E-2</v>
      </c>
      <c r="BH85">
        <v>4.5956224203109741E-2</v>
      </c>
      <c r="BI85" s="65">
        <v>1.4028801582753658E-2</v>
      </c>
      <c r="BJ85">
        <v>6.9053559564054012E-3</v>
      </c>
      <c r="BK85">
        <v>1.9583223387598991E-2</v>
      </c>
      <c r="BL85" s="65">
        <v>2.1348113194108009E-2</v>
      </c>
      <c r="BM85">
        <v>3.3837130758911371E-3</v>
      </c>
      <c r="BN85">
        <v>1.4922089874744415E-2</v>
      </c>
      <c r="BO85" s="65">
        <v>3.0972596723586321E-3</v>
      </c>
      <c r="BP85">
        <v>2.3690488189458847E-2</v>
      </c>
      <c r="BQ85">
        <v>5.9517189860343933E-2</v>
      </c>
      <c r="BR85">
        <v>3.5184652078896761E-3</v>
      </c>
      <c r="BS85">
        <v>4.7484640032052994E-2</v>
      </c>
      <c r="BT85">
        <v>9.6438853070139885E-3</v>
      </c>
      <c r="BU85">
        <v>6.3316531479358673E-2</v>
      </c>
      <c r="BV85">
        <v>9.6641011536121368E-2</v>
      </c>
      <c r="BW85">
        <v>1.5808906406164169E-2</v>
      </c>
      <c r="BX85">
        <v>0</v>
      </c>
      <c r="CX85" s="17" t="s">
        <v>52</v>
      </c>
    </row>
    <row r="86" spans="3:102" x14ac:dyDescent="0.25">
      <c r="C86" s="56" t="s">
        <v>53</v>
      </c>
      <c r="D86">
        <v>3.4269336611032486E-2</v>
      </c>
      <c r="E86">
        <v>4.0038760751485825E-2</v>
      </c>
      <c r="F86">
        <v>1.5385783277451992E-2</v>
      </c>
      <c r="G86">
        <v>3.2878655940294266E-2</v>
      </c>
      <c r="H86">
        <v>1.3780701905488968E-2</v>
      </c>
      <c r="I86" s="65">
        <v>7.099895179271698E-2</v>
      </c>
      <c r="J86">
        <v>4.9149408936500549E-2</v>
      </c>
      <c r="K86">
        <v>6.2580481171607971E-2</v>
      </c>
      <c r="L86">
        <v>1.585046760737896E-2</v>
      </c>
      <c r="M86">
        <v>5.4902147501707077E-2</v>
      </c>
      <c r="N86">
        <v>3.2719362527132034E-2</v>
      </c>
      <c r="O86">
        <v>7.7463045716285706E-2</v>
      </c>
      <c r="P86">
        <v>3.9912592619657516E-2</v>
      </c>
      <c r="Q86">
        <v>4.3670553714036942E-2</v>
      </c>
      <c r="R86">
        <v>7.5602322816848755E-2</v>
      </c>
      <c r="S86">
        <v>3.7654668092727661E-2</v>
      </c>
      <c r="T86">
        <v>2.6150699704885483E-2</v>
      </c>
      <c r="U86">
        <v>4.5506108552217484E-2</v>
      </c>
      <c r="V86">
        <v>6.4842693507671356E-2</v>
      </c>
      <c r="W86">
        <v>3.3402044326066971E-2</v>
      </c>
      <c r="X86">
        <v>2.0003242418169975E-2</v>
      </c>
      <c r="Y86">
        <v>3.3376209437847137E-2</v>
      </c>
      <c r="Z86">
        <v>7.8907199203968048E-2</v>
      </c>
      <c r="AA86">
        <v>7.2772577404975891E-2</v>
      </c>
      <c r="AB86">
        <v>9.2027068138122559E-2</v>
      </c>
      <c r="AC86" s="65">
        <v>7.7449291944503784E-2</v>
      </c>
      <c r="AD86">
        <v>1.8603850156068802E-2</v>
      </c>
      <c r="AE86">
        <v>2.0145148038864136E-2</v>
      </c>
      <c r="AF86" s="65">
        <v>2.0271830726414919E-3</v>
      </c>
      <c r="AG86">
        <v>3.7408702075481415E-2</v>
      </c>
      <c r="AH86">
        <v>4.2493514716625214E-2</v>
      </c>
      <c r="AI86">
        <v>4.0753167122602463E-2</v>
      </c>
      <c r="AJ86">
        <v>4.063488740939647E-4</v>
      </c>
      <c r="AK86">
        <v>1.5274401754140854E-2</v>
      </c>
      <c r="AL86">
        <v>9.2701548710465431E-3</v>
      </c>
      <c r="AM86">
        <v>2.9502192046493292E-3</v>
      </c>
      <c r="AN86">
        <v>3.0677303671836853E-2</v>
      </c>
      <c r="AO86">
        <v>3.8010396063327789E-2</v>
      </c>
      <c r="AP86" s="65">
        <v>1.4876997098326683E-2</v>
      </c>
      <c r="AQ86">
        <v>2.8303693979978561E-2</v>
      </c>
      <c r="AR86">
        <v>4.5550115406513214E-2</v>
      </c>
      <c r="AS86">
        <v>3.7078771740198135E-2</v>
      </c>
      <c r="AT86">
        <v>8.897547610104084E-3</v>
      </c>
      <c r="AU86">
        <v>5.1739942282438278E-2</v>
      </c>
      <c r="AV86">
        <v>6.2084291130304337E-2</v>
      </c>
      <c r="AW86">
        <v>5.775856226682663E-2</v>
      </c>
      <c r="AX86">
        <v>1.1723738862201571E-3</v>
      </c>
      <c r="AY86">
        <v>1.1723738862201571E-3</v>
      </c>
      <c r="AZ86">
        <v>2.432926744222641E-2</v>
      </c>
      <c r="BA86" s="65">
        <v>5.7408943772315979E-2</v>
      </c>
      <c r="BB86">
        <v>1.7099164426326752E-2</v>
      </c>
      <c r="BC86">
        <v>5.1585580222308636E-3</v>
      </c>
      <c r="BD86">
        <v>6.3061006367206573E-2</v>
      </c>
      <c r="BE86">
        <v>4.361383244395256E-2</v>
      </c>
      <c r="BF86">
        <v>7.3356782086193562E-3</v>
      </c>
      <c r="BG86">
        <v>2.4828458204865456E-2</v>
      </c>
      <c r="BH86">
        <v>4.4307190924882889E-2</v>
      </c>
      <c r="BI86" s="65">
        <v>3.1960822641849518E-2</v>
      </c>
      <c r="BJ86">
        <v>2.7671357616782188E-2</v>
      </c>
      <c r="BK86">
        <v>2.0943146198987961E-2</v>
      </c>
      <c r="BL86" s="65">
        <v>7.2487682104110718E-2</v>
      </c>
      <c r="BM86">
        <v>4.1437383741140366E-2</v>
      </c>
      <c r="BN86">
        <v>3.2588513568043709E-3</v>
      </c>
      <c r="BO86" s="65">
        <v>1.8706608563661575E-2</v>
      </c>
      <c r="BP86">
        <v>1.8606411293148994E-2</v>
      </c>
      <c r="BQ86">
        <v>9.2656770721077919E-3</v>
      </c>
      <c r="BR86">
        <v>2.5651892647147179E-2</v>
      </c>
      <c r="BS86">
        <v>8.310406468808651E-3</v>
      </c>
      <c r="BT86">
        <v>3.7749864161014557E-2</v>
      </c>
      <c r="BU86">
        <v>2.634115144610405E-2</v>
      </c>
      <c r="BV86">
        <v>0.10294171422719955</v>
      </c>
      <c r="BW86">
        <v>7.8905686736106873E-2</v>
      </c>
      <c r="BX86">
        <v>1.2105136178433895E-2</v>
      </c>
      <c r="BY86">
        <v>0</v>
      </c>
      <c r="CX86" s="17" t="s">
        <v>53</v>
      </c>
    </row>
    <row r="87" spans="3:102" x14ac:dyDescent="0.25">
      <c r="C87" s="56" t="s">
        <v>54</v>
      </c>
      <c r="D87">
        <v>1.5516450628638268E-2</v>
      </c>
      <c r="E87">
        <v>5.3882889449596405E-2</v>
      </c>
      <c r="F87">
        <v>2.9210727661848068E-2</v>
      </c>
      <c r="G87">
        <v>8.9669798035174608E-4</v>
      </c>
      <c r="H87">
        <v>1.9396508112549782E-2</v>
      </c>
      <c r="I87" s="65">
        <v>2.667958103120327E-2</v>
      </c>
      <c r="J87">
        <v>2.6351099833846092E-2</v>
      </c>
      <c r="K87">
        <v>6.0323335230350494E-2</v>
      </c>
      <c r="L87">
        <v>4.2124498635530472E-2</v>
      </c>
      <c r="M87">
        <v>5.2454829216003418E-2</v>
      </c>
      <c r="N87">
        <v>1.3429028913378716E-2</v>
      </c>
      <c r="O87">
        <v>3.9442755281925201E-2</v>
      </c>
      <c r="P87">
        <v>4.342351108789444E-2</v>
      </c>
      <c r="Q87">
        <v>5.8830730617046356E-2</v>
      </c>
      <c r="R87">
        <v>3.2996412366628647E-2</v>
      </c>
      <c r="S87">
        <v>8.1017889082431793E-2</v>
      </c>
      <c r="T87">
        <v>4.5124176889657974E-2</v>
      </c>
      <c r="U87">
        <v>4.6728972345590591E-2</v>
      </c>
      <c r="V87">
        <v>5.8587580919265747E-2</v>
      </c>
      <c r="W87">
        <v>4.8571966588497162E-2</v>
      </c>
      <c r="X87">
        <v>5.9154573827981949E-2</v>
      </c>
      <c r="Y87">
        <v>3.1050434336066246E-2</v>
      </c>
      <c r="Z87">
        <v>5.3593814373016357E-2</v>
      </c>
      <c r="AA87">
        <v>3.9685994386672974E-2</v>
      </c>
      <c r="AB87">
        <v>4.9886245280504227E-2</v>
      </c>
      <c r="AC87" s="65">
        <v>4.5354884117841721E-2</v>
      </c>
      <c r="AD87">
        <v>3.0945328995585442E-2</v>
      </c>
      <c r="AE87">
        <v>1.0617472231388092E-2</v>
      </c>
      <c r="AF87" s="65">
        <v>3.346281498670578E-2</v>
      </c>
      <c r="AG87">
        <v>5.4255332797765732E-2</v>
      </c>
      <c r="AH87">
        <v>7.1363165974617004E-2</v>
      </c>
      <c r="AI87">
        <v>1.6272133216261864E-2</v>
      </c>
      <c r="AJ87">
        <v>5.225746426731348E-3</v>
      </c>
      <c r="AK87">
        <v>3.2290213275700808E-3</v>
      </c>
      <c r="AL87">
        <v>2.5084540247917175E-2</v>
      </c>
      <c r="AM87">
        <v>3.2416496425867081E-2</v>
      </c>
      <c r="AN87">
        <v>7.8447863459587097E-2</v>
      </c>
      <c r="AO87">
        <v>2.2142823785543442E-2</v>
      </c>
      <c r="AP87" s="65">
        <v>2.0605776458978653E-2</v>
      </c>
      <c r="AQ87">
        <v>8.0867335200309753E-3</v>
      </c>
      <c r="AR87">
        <v>3.9564792066812515E-2</v>
      </c>
      <c r="AS87">
        <v>5.2899206057190895E-3</v>
      </c>
      <c r="AT87">
        <v>8.6196372285485268E-3</v>
      </c>
      <c r="AU87">
        <v>1.1950001120567322E-2</v>
      </c>
      <c r="AV87">
        <v>4.9039106816053391E-2</v>
      </c>
      <c r="AW87">
        <v>6.4116708934307098E-2</v>
      </c>
      <c r="AX87">
        <v>2.3784679360687733E-3</v>
      </c>
      <c r="AY87">
        <v>2.3784679360687733E-3</v>
      </c>
      <c r="AZ87">
        <v>5.421588197350502E-2</v>
      </c>
      <c r="BA87" s="65">
        <v>4.5809570699930191E-2</v>
      </c>
      <c r="BB87">
        <v>3.1972441822290421E-2</v>
      </c>
      <c r="BC87">
        <v>6.4047560095787048E-2</v>
      </c>
      <c r="BD87">
        <v>1.2422524392604828E-2</v>
      </c>
      <c r="BE87">
        <v>6.031407043337822E-2</v>
      </c>
      <c r="BF87">
        <v>3.15592922270298E-2</v>
      </c>
      <c r="BG87">
        <v>6.8961575627326965E-2</v>
      </c>
      <c r="BH87">
        <v>8.8536918163299561E-2</v>
      </c>
      <c r="BI87" s="65">
        <v>3.0240997672080994E-2</v>
      </c>
      <c r="BJ87">
        <v>1.7046689754351974E-4</v>
      </c>
      <c r="BK87">
        <v>2.3615783080458641E-2</v>
      </c>
      <c r="BL87" s="65">
        <v>2.5792185217142105E-2</v>
      </c>
      <c r="BM87">
        <v>3.6195907741785049E-2</v>
      </c>
      <c r="BN87">
        <v>2.0943969488143921E-2</v>
      </c>
      <c r="BO87" s="65">
        <v>2.6241738349199295E-2</v>
      </c>
      <c r="BP87">
        <v>0.17307746410369873</v>
      </c>
      <c r="BQ87">
        <v>6.8396620452404022E-2</v>
      </c>
      <c r="BR87">
        <v>9.2979758977890015E-2</v>
      </c>
      <c r="BS87">
        <v>5.2549045532941818E-2</v>
      </c>
      <c r="BT87">
        <v>3.8778252899646759E-2</v>
      </c>
      <c r="BU87">
        <v>2.1666040644049644E-2</v>
      </c>
      <c r="BV87">
        <v>0.26223349571228027</v>
      </c>
      <c r="BW87">
        <v>1.5263015404343605E-2</v>
      </c>
      <c r="BX87">
        <v>5.5526971817016602E-2</v>
      </c>
      <c r="BY87">
        <v>9.267454594373703E-2</v>
      </c>
      <c r="BZ87">
        <v>0</v>
      </c>
      <c r="CX87" s="17" t="s">
        <v>54</v>
      </c>
    </row>
    <row r="88" spans="3:102" x14ac:dyDescent="0.25">
      <c r="C88" s="56" t="s">
        <v>55</v>
      </c>
      <c r="D88">
        <v>3.4659650176763535E-2</v>
      </c>
      <c r="E88">
        <v>2.0216088742017746E-2</v>
      </c>
      <c r="F88">
        <v>3.0980851501226425E-2</v>
      </c>
      <c r="G88">
        <v>2.7620630338788033E-2</v>
      </c>
      <c r="H88">
        <v>1.7447739839553833E-2</v>
      </c>
      <c r="I88" s="65">
        <v>4.1362002491950989E-2</v>
      </c>
      <c r="J88">
        <v>6.3005741685628891E-3</v>
      </c>
      <c r="K88">
        <v>4.3111775070428848E-2</v>
      </c>
      <c r="L88">
        <v>3.177420049905777E-2</v>
      </c>
      <c r="M88">
        <v>1.8090473487973213E-2</v>
      </c>
      <c r="N88">
        <v>3.6195896565914154E-2</v>
      </c>
      <c r="O88">
        <v>4.5135810971260071E-2</v>
      </c>
      <c r="P88">
        <v>2.3589959368109703E-2</v>
      </c>
      <c r="Q88">
        <v>1.4847193844616413E-2</v>
      </c>
      <c r="R88">
        <v>2.3438895121216774E-2</v>
      </c>
      <c r="S88">
        <v>3.063739649951458E-2</v>
      </c>
      <c r="T88">
        <v>3.100401908159256E-2</v>
      </c>
      <c r="U88">
        <v>3.5086389631032944E-2</v>
      </c>
      <c r="V88">
        <v>6.5105132758617401E-2</v>
      </c>
      <c r="W88">
        <v>4.2516853660345078E-2</v>
      </c>
      <c r="X88">
        <v>3.8269277662038803E-2</v>
      </c>
      <c r="Y88">
        <v>2.7966644614934921E-2</v>
      </c>
      <c r="Z88">
        <v>4.9938183277845383E-2</v>
      </c>
      <c r="AA88">
        <v>4.7252070158720016E-2</v>
      </c>
      <c r="AB88">
        <v>5.2434805780649185E-2</v>
      </c>
      <c r="AC88" s="65">
        <v>8.1340670585632324E-2</v>
      </c>
      <c r="AD88">
        <v>3.4685324877500534E-2</v>
      </c>
      <c r="AE88">
        <v>7.326154038310051E-3</v>
      </c>
      <c r="AF88" s="65">
        <v>2.3172333836555481E-2</v>
      </c>
      <c r="AG88">
        <v>1.9326477777212858E-3</v>
      </c>
      <c r="AH88">
        <v>5.0227481871843338E-2</v>
      </c>
      <c r="AI88">
        <v>4.8382304608821869E-2</v>
      </c>
      <c r="AJ88">
        <v>1.0604572482407093E-2</v>
      </c>
      <c r="AK88">
        <v>1.8560754135251045E-2</v>
      </c>
      <c r="AL88">
        <v>7.6734453439712524E-2</v>
      </c>
      <c r="AM88">
        <v>2.0055143162608147E-2</v>
      </c>
      <c r="AN88">
        <v>1.0170758701860905E-2</v>
      </c>
      <c r="AO88">
        <v>0.11258670687675476</v>
      </c>
      <c r="AP88" s="65">
        <v>3.220658004283905E-2</v>
      </c>
      <c r="AQ88">
        <v>5.8826920576393604E-3</v>
      </c>
      <c r="AR88">
        <v>6.6489756107330322E-2</v>
      </c>
      <c r="AS88">
        <v>1.8716886639595032E-2</v>
      </c>
      <c r="AT88">
        <v>2.0957836881279945E-2</v>
      </c>
      <c r="AU88">
        <v>3.9451446384191513E-2</v>
      </c>
      <c r="AV88">
        <v>5.679798498749733E-2</v>
      </c>
      <c r="AW88">
        <v>0.10227737575769424</v>
      </c>
      <c r="AX88">
        <v>2.9638061299920082E-2</v>
      </c>
      <c r="AY88">
        <v>2.9638061299920082E-2</v>
      </c>
      <c r="AZ88">
        <v>8.7239695712924004E-3</v>
      </c>
      <c r="BA88" s="65">
        <v>3.7543915212154388E-2</v>
      </c>
      <c r="BB88">
        <v>4.4999457895755768E-2</v>
      </c>
      <c r="BC88">
        <v>1.1162973940372467E-2</v>
      </c>
      <c r="BD88">
        <v>5.7379405945539474E-2</v>
      </c>
      <c r="BE88">
        <v>3.2909035682678223E-2</v>
      </c>
      <c r="BF88">
        <v>5.3418498486280441E-2</v>
      </c>
      <c r="BG88">
        <v>2.6410739868879318E-2</v>
      </c>
      <c r="BH88">
        <v>9.2480713501572609E-3</v>
      </c>
      <c r="BI88" s="65">
        <v>2.5465190410614014E-2</v>
      </c>
      <c r="BJ88">
        <v>3.5048544406890869E-2</v>
      </c>
      <c r="BK88">
        <v>6.5047522075474262E-3</v>
      </c>
      <c r="BL88" s="65">
        <v>1.0057196777779609E-4</v>
      </c>
      <c r="BM88">
        <v>1.9882632419466972E-2</v>
      </c>
      <c r="BN88">
        <v>1.9338421523571014E-2</v>
      </c>
      <c r="BO88" s="65">
        <v>1.1305041611194611E-2</v>
      </c>
      <c r="BP88">
        <v>1.6683310270309448E-2</v>
      </c>
      <c r="BQ88">
        <v>1.8371278420090675E-2</v>
      </c>
      <c r="BR88">
        <v>1.9796791020780802E-3</v>
      </c>
      <c r="BS88">
        <v>1.2387050315737724E-2</v>
      </c>
      <c r="BT88">
        <v>1.8131628632545471E-2</v>
      </c>
      <c r="BU88">
        <v>6.9845885038375854E-2</v>
      </c>
      <c r="BV88">
        <v>5.9872753918170929E-2</v>
      </c>
      <c r="BW88">
        <v>0.13180224597454071</v>
      </c>
      <c r="BX88">
        <v>5.9089731425046921E-2</v>
      </c>
      <c r="BY88">
        <v>0.25445237755775452</v>
      </c>
      <c r="BZ88">
        <v>5.7038166560232639E-3</v>
      </c>
      <c r="CA88">
        <v>0</v>
      </c>
      <c r="CX88" s="17" t="s">
        <v>55</v>
      </c>
    </row>
    <row r="89" spans="3:102" x14ac:dyDescent="0.25">
      <c r="C89" s="56" t="s">
        <v>56</v>
      </c>
      <c r="D89">
        <v>6.8123392760753632E-2</v>
      </c>
      <c r="E89">
        <v>3.1374208629131317E-2</v>
      </c>
      <c r="F89">
        <v>6.8702675402164459E-2</v>
      </c>
      <c r="G89">
        <v>2.4591555818915367E-2</v>
      </c>
      <c r="H89">
        <v>1.3604118488729E-2</v>
      </c>
      <c r="I89" s="65">
        <v>1.9849356263875961E-2</v>
      </c>
      <c r="J89">
        <v>8.6775250732898712E-2</v>
      </c>
      <c r="K89">
        <v>4.3163590133190155E-2</v>
      </c>
      <c r="L89">
        <v>6.7347115837037563E-3</v>
      </c>
      <c r="M89">
        <v>6.4311817288398743E-2</v>
      </c>
      <c r="N89">
        <v>2.3466451093554497E-2</v>
      </c>
      <c r="O89">
        <v>3.3766210079193115E-2</v>
      </c>
      <c r="P89">
        <v>8.0546392127871513E-3</v>
      </c>
      <c r="Q89">
        <v>3.5061325877904892E-2</v>
      </c>
      <c r="R89">
        <v>5.7353299111127853E-2</v>
      </c>
      <c r="S89">
        <v>8.3420045673847198E-2</v>
      </c>
      <c r="T89">
        <v>4.0232740342617035E-2</v>
      </c>
      <c r="U89">
        <v>3.2178878784179688E-2</v>
      </c>
      <c r="V89">
        <v>3.6584332585334778E-2</v>
      </c>
      <c r="W89">
        <v>2.1191248670220375E-3</v>
      </c>
      <c r="X89">
        <v>3.2452329993247986E-2</v>
      </c>
      <c r="Y89">
        <v>7.104706484824419E-3</v>
      </c>
      <c r="Z89">
        <v>5.7150412350893021E-2</v>
      </c>
      <c r="AA89">
        <v>6.5760932862758636E-2</v>
      </c>
      <c r="AB89">
        <v>1.1106038466095924E-2</v>
      </c>
      <c r="AC89" s="65">
        <v>2.2813880816102028E-2</v>
      </c>
      <c r="AD89">
        <v>5.0136502832174301E-2</v>
      </c>
      <c r="AE89">
        <v>5.2759040147066116E-2</v>
      </c>
      <c r="AF89" s="65">
        <v>3.3227033913135529E-2</v>
      </c>
      <c r="AG89">
        <v>7.9247951507568359E-2</v>
      </c>
      <c r="AH89">
        <v>5.8111567050218582E-2</v>
      </c>
      <c r="AI89">
        <v>7.2885178029537201E-2</v>
      </c>
      <c r="AJ89">
        <v>4.2470011860132217E-2</v>
      </c>
      <c r="AK89">
        <v>1.1661531403660774E-2</v>
      </c>
      <c r="AL89">
        <v>8.4787257015705109E-2</v>
      </c>
      <c r="AM89">
        <v>8.6876805871725082E-3</v>
      </c>
      <c r="AN89">
        <v>9.4934582710266113E-2</v>
      </c>
      <c r="AO89">
        <v>2.7062641456723213E-2</v>
      </c>
      <c r="AP89" s="65">
        <v>3.0004385858774185E-2</v>
      </c>
      <c r="AQ89">
        <v>5.0154086202383041E-2</v>
      </c>
      <c r="AR89">
        <v>2.5519900023937225E-2</v>
      </c>
      <c r="AS89">
        <v>6.8697310052812099E-3</v>
      </c>
      <c r="AT89">
        <v>9.8202988505363464E-2</v>
      </c>
      <c r="AU89">
        <v>2.35728919506073E-2</v>
      </c>
      <c r="AV89">
        <v>7.9359069466590881E-2</v>
      </c>
      <c r="AW89">
        <v>0.10502999275922775</v>
      </c>
      <c r="AX89">
        <v>2.4576906114816666E-2</v>
      </c>
      <c r="AY89">
        <v>2.4576906114816666E-2</v>
      </c>
      <c r="AZ89">
        <v>0.1078769862651825</v>
      </c>
      <c r="BA89" s="65">
        <v>8.5230432450771332E-2</v>
      </c>
      <c r="BB89">
        <v>9.0614654123783112E-2</v>
      </c>
      <c r="BC89">
        <v>7.4058741331100464E-2</v>
      </c>
      <c r="BD89">
        <v>1.7158230766654015E-2</v>
      </c>
      <c r="BE89">
        <v>7.084154337644577E-2</v>
      </c>
      <c r="BF89">
        <v>4.4370584189891815E-2</v>
      </c>
      <c r="BG89">
        <v>0.10223124921321869</v>
      </c>
      <c r="BH89">
        <v>1.0966177098453045E-2</v>
      </c>
      <c r="BI89" s="65">
        <v>5.3459783084690571E-3</v>
      </c>
      <c r="BJ89">
        <v>9.0230861678719521E-3</v>
      </c>
      <c r="BK89">
        <v>6.4518585801124573E-2</v>
      </c>
      <c r="BL89" s="65">
        <v>3.6815833300352097E-2</v>
      </c>
      <c r="BM89">
        <v>1.8170967698097229E-2</v>
      </c>
      <c r="BN89">
        <v>6.8350411951541901E-2</v>
      </c>
      <c r="BO89" s="65">
        <v>4.6360552310943604E-2</v>
      </c>
      <c r="BP89">
        <v>2.4651035666465759E-2</v>
      </c>
      <c r="BQ89">
        <v>6.1895191669464111E-2</v>
      </c>
      <c r="BR89">
        <v>3.0592460185289383E-2</v>
      </c>
      <c r="BS89">
        <v>5.8758120983839035E-2</v>
      </c>
      <c r="BT89">
        <v>1.4713209122419357E-2</v>
      </c>
      <c r="BU89">
        <v>6.7435331642627716E-2</v>
      </c>
      <c r="BV89">
        <v>0.45666584372520447</v>
      </c>
      <c r="BW89">
        <v>1.2558011338114738E-2</v>
      </c>
      <c r="BX89">
        <v>0.13847579061985016</v>
      </c>
      <c r="BY89">
        <v>0.13488069176673889</v>
      </c>
      <c r="BZ89">
        <v>0.2855953574180603</v>
      </c>
      <c r="CA89">
        <v>4.4085945934057236E-2</v>
      </c>
      <c r="CB89">
        <v>0</v>
      </c>
      <c r="CX89" s="17" t="s">
        <v>56</v>
      </c>
    </row>
    <row r="90" spans="3:102" x14ac:dyDescent="0.25">
      <c r="C90" s="56" t="s">
        <v>57</v>
      </c>
      <c r="D90">
        <v>4.6180021017789841E-2</v>
      </c>
      <c r="E90">
        <v>7.1035280823707581E-2</v>
      </c>
      <c r="F90">
        <v>3.0242646113038063E-2</v>
      </c>
      <c r="G90">
        <v>3.7479724735021591E-2</v>
      </c>
      <c r="H90">
        <v>7.4365682899951935E-2</v>
      </c>
      <c r="I90" s="65">
        <v>5.6727107614278793E-2</v>
      </c>
      <c r="J90">
        <v>1.6917949542403221E-2</v>
      </c>
      <c r="K90">
        <v>8.3984760567545891E-3</v>
      </c>
      <c r="L90">
        <v>5.0787381827831268E-2</v>
      </c>
      <c r="M90">
        <v>3.7865232676267624E-2</v>
      </c>
      <c r="N90">
        <v>2.5907661765813828E-2</v>
      </c>
      <c r="O90">
        <v>4.6586036682128906E-2</v>
      </c>
      <c r="P90">
        <v>2.2785421460866928E-2</v>
      </c>
      <c r="Q90">
        <v>5.8636505156755447E-2</v>
      </c>
      <c r="R90">
        <v>6.2857456505298615E-2</v>
      </c>
      <c r="S90">
        <v>5.6089077144861221E-2</v>
      </c>
      <c r="T90">
        <v>4.5950520783662796E-2</v>
      </c>
      <c r="U90">
        <v>5.7742089033126831E-2</v>
      </c>
      <c r="V90">
        <v>9.0787753462791443E-2</v>
      </c>
      <c r="W90">
        <v>9.4965271651744843E-2</v>
      </c>
      <c r="X90">
        <v>5.51469586789608E-2</v>
      </c>
      <c r="Y90">
        <v>4.9343816936016083E-2</v>
      </c>
      <c r="Z90">
        <v>0.10333690792322159</v>
      </c>
      <c r="AA90">
        <v>1.4636090956628323E-2</v>
      </c>
      <c r="AB90">
        <v>7.2502709925174713E-2</v>
      </c>
      <c r="AC90" s="65">
        <v>6.1331853270530701E-2</v>
      </c>
      <c r="AD90">
        <v>5.2894771099090576E-2</v>
      </c>
      <c r="AE90">
        <v>4.4233761727809906E-2</v>
      </c>
      <c r="AF90" s="65">
        <v>3.6849994212388992E-2</v>
      </c>
      <c r="AG90">
        <v>2.271842397749424E-2</v>
      </c>
      <c r="AH90">
        <v>6.8808391690254211E-2</v>
      </c>
      <c r="AI90">
        <v>1.1686909943819046E-2</v>
      </c>
      <c r="AJ90">
        <v>4.7470424324274063E-2</v>
      </c>
      <c r="AK90">
        <v>2.4630362167954445E-2</v>
      </c>
      <c r="AL90">
        <v>6.6448426805436611E-3</v>
      </c>
      <c r="AM90">
        <v>4.2127110064029694E-2</v>
      </c>
      <c r="AN90">
        <v>2.9128696769475937E-2</v>
      </c>
      <c r="AO90">
        <v>1.4955367892980576E-2</v>
      </c>
      <c r="AP90" s="65">
        <v>1.9817797467112541E-2</v>
      </c>
      <c r="AQ90">
        <v>3.3249307423830032E-2</v>
      </c>
      <c r="AR90">
        <v>1.324214693158865E-2</v>
      </c>
      <c r="AS90">
        <v>4.0877014398574829E-2</v>
      </c>
      <c r="AT90">
        <v>0.114792101085186</v>
      </c>
      <c r="AU90">
        <v>5.9999559074640274E-2</v>
      </c>
      <c r="AV90">
        <v>8.4033839404582977E-2</v>
      </c>
      <c r="AW90">
        <v>4.416729137301445E-2</v>
      </c>
      <c r="AX90">
        <v>1.0489055886864662E-2</v>
      </c>
      <c r="AY90">
        <v>1.0489055886864662E-2</v>
      </c>
      <c r="AZ90">
        <v>1.7484074458479881E-2</v>
      </c>
      <c r="BA90" s="65">
        <v>2.7630876749753952E-2</v>
      </c>
      <c r="BB90">
        <v>0.19050629436969757</v>
      </c>
      <c r="BC90">
        <v>1.1725512333214283E-2</v>
      </c>
      <c r="BD90">
        <v>7.0045441389083862E-2</v>
      </c>
      <c r="BE90">
        <v>2.431565523147583E-2</v>
      </c>
      <c r="BF90">
        <v>3.9425897412002087E-3</v>
      </c>
      <c r="BG90">
        <v>3.1900990754365921E-2</v>
      </c>
      <c r="BH90">
        <v>3.7535909563302994E-2</v>
      </c>
      <c r="BI90" s="65">
        <v>5.4509520530700684E-2</v>
      </c>
      <c r="BJ90">
        <v>1.0216797702014446E-2</v>
      </c>
      <c r="BK90">
        <v>3.3384967595338821E-2</v>
      </c>
      <c r="BL90" s="65">
        <v>4.5348168350756168E-3</v>
      </c>
      <c r="BM90">
        <v>9.881126880645752E-2</v>
      </c>
      <c r="BN90">
        <v>3.184746578335762E-2</v>
      </c>
      <c r="BO90" s="65">
        <v>2.100515179336071E-2</v>
      </c>
      <c r="BP90">
        <v>2.9485436156392097E-2</v>
      </c>
      <c r="BQ90">
        <v>1.7026267945766449E-2</v>
      </c>
      <c r="BR90">
        <v>2.5587929412722588E-2</v>
      </c>
      <c r="BS90">
        <v>0.13166625797748566</v>
      </c>
      <c r="BT90">
        <v>0.15826937556266785</v>
      </c>
      <c r="BU90">
        <v>9.301844984292984E-2</v>
      </c>
      <c r="BV90">
        <v>9.2336796224117279E-2</v>
      </c>
      <c r="BW90">
        <v>8.5964061319828033E-2</v>
      </c>
      <c r="BX90">
        <v>6.6892437636852264E-2</v>
      </c>
      <c r="BY90">
        <v>2.7904817834496498E-2</v>
      </c>
      <c r="BZ90">
        <v>3.1678605824708939E-2</v>
      </c>
      <c r="CA90">
        <v>0.1123339831829071</v>
      </c>
      <c r="CB90">
        <v>0.10716211795806885</v>
      </c>
      <c r="CC90">
        <v>0</v>
      </c>
      <c r="CX90" s="17" t="s">
        <v>57</v>
      </c>
    </row>
    <row r="91" spans="3:102" x14ac:dyDescent="0.25">
      <c r="C91" s="56" t="s">
        <v>58</v>
      </c>
      <c r="D91">
        <v>1.7181165516376495E-2</v>
      </c>
      <c r="E91">
        <v>2.9815873131155968E-3</v>
      </c>
      <c r="F91">
        <v>1.5505887567996979E-2</v>
      </c>
      <c r="G91">
        <v>1.7661610618233681E-2</v>
      </c>
      <c r="H91">
        <v>3.8481694646179676E-3</v>
      </c>
      <c r="I91" s="65">
        <v>1.1660618707537651E-2</v>
      </c>
      <c r="J91">
        <v>1.9420808181166649E-2</v>
      </c>
      <c r="K91">
        <v>2.6863129809498787E-2</v>
      </c>
      <c r="L91">
        <v>2.4130574893206358E-3</v>
      </c>
      <c r="M91">
        <v>4.8423305153846741E-2</v>
      </c>
      <c r="N91">
        <v>2.2062050178647041E-2</v>
      </c>
      <c r="O91">
        <v>4.1696608066558838E-2</v>
      </c>
      <c r="P91">
        <v>9.0607423335313797E-3</v>
      </c>
      <c r="Q91">
        <v>4.3675698339939117E-2</v>
      </c>
      <c r="R91">
        <v>1.0808113031089306E-2</v>
      </c>
      <c r="S91">
        <v>9.9683448206633329E-4</v>
      </c>
      <c r="T91">
        <v>4.6436116099357605E-3</v>
      </c>
      <c r="U91">
        <v>7.753472775220871E-3</v>
      </c>
      <c r="V91">
        <v>2.4516971781849861E-2</v>
      </c>
      <c r="W91">
        <v>3.9349190890789032E-2</v>
      </c>
      <c r="X91">
        <v>3.0921135097742081E-2</v>
      </c>
      <c r="Y91">
        <v>2.8701581060886383E-2</v>
      </c>
      <c r="Z91">
        <v>1.3191269710659981E-2</v>
      </c>
      <c r="AA91">
        <v>3.5418540239334106E-2</v>
      </c>
      <c r="AB91">
        <v>2.209082804620266E-2</v>
      </c>
      <c r="AC91" s="65">
        <v>2.7832094579935074E-2</v>
      </c>
      <c r="AD91">
        <v>4.2226598598062992E-3</v>
      </c>
      <c r="AE91">
        <v>3.0794616788625717E-2</v>
      </c>
      <c r="AF91" s="65">
        <v>6.4567014575004578E-2</v>
      </c>
      <c r="AG91">
        <v>1.932087168097496E-2</v>
      </c>
      <c r="AH91">
        <v>1.1002271436154842E-2</v>
      </c>
      <c r="AI91">
        <v>2.0380532369017601E-2</v>
      </c>
      <c r="AJ91">
        <v>1.0116726160049438E-2</v>
      </c>
      <c r="AK91">
        <v>1.3043282553553581E-2</v>
      </c>
      <c r="AL91">
        <v>4.0338031947612762E-2</v>
      </c>
      <c r="AM91">
        <v>1.5888949856162071E-2</v>
      </c>
      <c r="AN91">
        <v>5.5560186505317688E-2</v>
      </c>
      <c r="AO91">
        <v>3.7374023348093033E-2</v>
      </c>
      <c r="AP91" s="65">
        <v>4.6690084040164948E-2</v>
      </c>
      <c r="AQ91">
        <v>3.4158933907747269E-2</v>
      </c>
      <c r="AR91">
        <v>4.4759204611182213E-3</v>
      </c>
      <c r="AS91">
        <v>8.1696342676877975E-3</v>
      </c>
      <c r="AT91">
        <v>2.0520281046628952E-2</v>
      </c>
      <c r="AU91">
        <v>3.867073729634285E-2</v>
      </c>
      <c r="AV91">
        <v>2.4557424709200859E-2</v>
      </c>
      <c r="AW91">
        <v>8.5559943690896034E-3</v>
      </c>
      <c r="AX91">
        <v>1.0399334132671356E-2</v>
      </c>
      <c r="AY91">
        <v>1.0399334132671356E-2</v>
      </c>
      <c r="AZ91">
        <v>3.6659662146121264E-3</v>
      </c>
      <c r="BA91" s="65">
        <v>3.6558777093887329E-2</v>
      </c>
      <c r="BB91">
        <v>1.4246352016925812E-2</v>
      </c>
      <c r="BC91">
        <v>4.5283646322786808E-3</v>
      </c>
      <c r="BD91">
        <v>3.6512460559606552E-2</v>
      </c>
      <c r="BE91">
        <v>1.7542487010359764E-2</v>
      </c>
      <c r="BF91">
        <v>1.8703421577811241E-2</v>
      </c>
      <c r="BG91">
        <v>4.0704174898564816E-3</v>
      </c>
      <c r="BH91">
        <v>2.7418304234743118E-2</v>
      </c>
      <c r="BI91" s="65">
        <v>3.1029015779495239E-2</v>
      </c>
      <c r="BJ91">
        <v>1.1776298051699996E-3</v>
      </c>
      <c r="BK91">
        <v>1.1949223466217518E-2</v>
      </c>
      <c r="BL91" s="65">
        <v>6.1505702324211597E-3</v>
      </c>
      <c r="BM91">
        <v>8.383466862142086E-3</v>
      </c>
      <c r="BN91">
        <v>1.4679800719022751E-2</v>
      </c>
      <c r="BO91" s="65">
        <v>3.177502378821373E-2</v>
      </c>
      <c r="BP91">
        <v>1.2542876647785306E-3</v>
      </c>
      <c r="BQ91">
        <v>2.1835513412952423E-2</v>
      </c>
      <c r="BR91">
        <v>3.0691041611135006E-3</v>
      </c>
      <c r="BS91">
        <v>3.3290458377450705E-3</v>
      </c>
      <c r="BT91">
        <v>1.5083136036992073E-2</v>
      </c>
      <c r="BU91">
        <v>7.2452634572982788E-2</v>
      </c>
      <c r="BV91">
        <v>5.4481327533721924E-2</v>
      </c>
      <c r="BW91">
        <v>1.3259194791316986E-2</v>
      </c>
      <c r="BX91">
        <v>1.57435592263937E-2</v>
      </c>
      <c r="BY91">
        <v>8.5849687457084656E-2</v>
      </c>
      <c r="BZ91">
        <v>5.9070952236652374E-2</v>
      </c>
      <c r="CA91">
        <v>1.2032841332256794E-2</v>
      </c>
      <c r="CB91">
        <v>9.9578574299812317E-2</v>
      </c>
      <c r="CC91">
        <v>3.3520255237817764E-2</v>
      </c>
      <c r="CD91">
        <v>0</v>
      </c>
      <c r="CX91" s="17" t="s">
        <v>58</v>
      </c>
    </row>
    <row r="92" spans="3:102" x14ac:dyDescent="0.25">
      <c r="C92" s="56" t="s">
        <v>65</v>
      </c>
      <c r="D92">
        <v>0.111517034471035</v>
      </c>
      <c r="E92">
        <v>7.2481386363506317E-2</v>
      </c>
      <c r="F92">
        <v>1.4076105318963528E-2</v>
      </c>
      <c r="G92">
        <v>5.7848185300827026E-2</v>
      </c>
      <c r="H92">
        <v>8.3021856844425201E-2</v>
      </c>
      <c r="I92" s="65">
        <v>5.3584281355142593E-2</v>
      </c>
      <c r="J92">
        <v>6.9544181227684021E-2</v>
      </c>
      <c r="K92">
        <v>8.3937942981719971E-2</v>
      </c>
      <c r="L92">
        <v>9.7655244171619415E-2</v>
      </c>
      <c r="M92">
        <v>2.5996318086981773E-2</v>
      </c>
      <c r="N92">
        <v>4.9422964453697205E-2</v>
      </c>
      <c r="O92">
        <v>7.3377564549446106E-2</v>
      </c>
      <c r="P92">
        <v>5.0397958606481552E-2</v>
      </c>
      <c r="Q92">
        <v>7.0026710629463196E-2</v>
      </c>
      <c r="R92">
        <v>3.7313900887966156E-2</v>
      </c>
      <c r="S92">
        <v>4.8865117132663727E-2</v>
      </c>
      <c r="T92">
        <v>8.0743402242660522E-2</v>
      </c>
      <c r="U92">
        <v>4.9008239060640335E-2</v>
      </c>
      <c r="V92">
        <v>8.9766412973403931E-2</v>
      </c>
      <c r="W92">
        <v>3.7140950560569763E-2</v>
      </c>
      <c r="X92">
        <v>8.6724750697612762E-2</v>
      </c>
      <c r="Y92">
        <v>4.1762504726648331E-2</v>
      </c>
      <c r="Z92">
        <v>8.4507040679454803E-2</v>
      </c>
      <c r="AA92">
        <v>3.3224370330572128E-2</v>
      </c>
      <c r="AB92">
        <v>9.1448940336704254E-2</v>
      </c>
      <c r="AC92" s="65">
        <v>7.6948143541812897E-2</v>
      </c>
      <c r="AD92">
        <v>3.074076771736145E-2</v>
      </c>
      <c r="AE92">
        <v>4.2188253253698349E-2</v>
      </c>
      <c r="AF92" s="65">
        <v>2.3535702377557755E-2</v>
      </c>
      <c r="AG92">
        <v>4.6344690024852753E-2</v>
      </c>
      <c r="AH92">
        <v>2.3009752854704857E-2</v>
      </c>
      <c r="AI92">
        <v>3.3663648646324873E-3</v>
      </c>
      <c r="AJ92">
        <v>1.3980992138385773E-2</v>
      </c>
      <c r="AK92">
        <v>3.4794535487890244E-2</v>
      </c>
      <c r="AL92">
        <v>1.4094389975070953E-2</v>
      </c>
      <c r="AM92">
        <v>3.0890680849552155E-2</v>
      </c>
      <c r="AN92">
        <v>5.7110756635665894E-2</v>
      </c>
      <c r="AO92">
        <v>4.3106984347105026E-2</v>
      </c>
      <c r="AP92" s="65">
        <v>6.054108589887619E-2</v>
      </c>
      <c r="AQ92">
        <v>3.9728906005620956E-2</v>
      </c>
      <c r="AR92">
        <v>2.2527815774083138E-2</v>
      </c>
      <c r="AS92">
        <v>5.3833786398172379E-2</v>
      </c>
      <c r="AT92">
        <v>5.3637836128473282E-2</v>
      </c>
      <c r="AU92">
        <v>0.12412808835506439</v>
      </c>
      <c r="AV92">
        <v>3.8090202957391739E-2</v>
      </c>
      <c r="AW92">
        <v>5.2534636110067368E-2</v>
      </c>
      <c r="AX92">
        <v>1.8597597256302834E-2</v>
      </c>
      <c r="AY92">
        <v>1.8597597256302834E-2</v>
      </c>
      <c r="AZ92">
        <v>4.024432972073555E-3</v>
      </c>
      <c r="BA92" s="65">
        <v>7.2073750197887421E-2</v>
      </c>
      <c r="BB92">
        <v>2.7828142046928406E-2</v>
      </c>
      <c r="BC92">
        <v>2.2215541452169418E-2</v>
      </c>
      <c r="BD92">
        <v>0.10089583694934845</v>
      </c>
      <c r="BE92">
        <v>2.2909397259354591E-2</v>
      </c>
      <c r="BF92">
        <v>3.1611856073141098E-2</v>
      </c>
      <c r="BG92">
        <v>2.449348010122776E-2</v>
      </c>
      <c r="BH92">
        <v>6.4378045499324799E-2</v>
      </c>
      <c r="BI92" s="65">
        <v>6.4515411853790283E-2</v>
      </c>
      <c r="BJ92">
        <v>3.5837616771459579E-2</v>
      </c>
      <c r="BK92">
        <v>4.2070496827363968E-2</v>
      </c>
      <c r="BL92" s="65">
        <v>7.2573818266391754E-2</v>
      </c>
      <c r="BM92">
        <v>7.5631991028785706E-2</v>
      </c>
      <c r="BN92">
        <v>6.7169442772865295E-2</v>
      </c>
      <c r="BO92" s="65">
        <v>6.0069553554058075E-2</v>
      </c>
      <c r="BP92">
        <v>2.6786493137478828E-2</v>
      </c>
      <c r="BQ92">
        <v>1.8836535513401031E-2</v>
      </c>
      <c r="BR92">
        <v>1.4901851303875446E-2</v>
      </c>
      <c r="BS92">
        <v>2.3540332913398743E-2</v>
      </c>
      <c r="BT92">
        <v>4.196566715836525E-2</v>
      </c>
      <c r="BU92">
        <v>1.2227816507220268E-2</v>
      </c>
      <c r="BV92">
        <v>1.2272960506379604E-2</v>
      </c>
      <c r="BW92">
        <v>2.2470476105809212E-2</v>
      </c>
      <c r="BX92">
        <v>2.4760866537690163E-2</v>
      </c>
      <c r="BY92">
        <v>5.1871132105588913E-2</v>
      </c>
      <c r="BZ92">
        <v>4.0899083018302917E-2</v>
      </c>
      <c r="CA92">
        <v>4.944036528468132E-2</v>
      </c>
      <c r="CB92">
        <v>2.3012518882751465E-2</v>
      </c>
      <c r="CC92">
        <v>8.9596465229988098E-2</v>
      </c>
      <c r="CD92">
        <v>4.3828707188367844E-2</v>
      </c>
      <c r="CE92">
        <v>0</v>
      </c>
      <c r="CX92" s="17" t="s">
        <v>65</v>
      </c>
    </row>
    <row r="93" spans="3:102" x14ac:dyDescent="0.25">
      <c r="C93" s="56" t="s">
        <v>66</v>
      </c>
      <c r="D93">
        <v>0.11139338463544846</v>
      </c>
      <c r="E93">
        <v>7.0458196103572845E-2</v>
      </c>
      <c r="F93">
        <v>3.6864180583506823E-3</v>
      </c>
      <c r="G93">
        <v>5.9449061751365662E-2</v>
      </c>
      <c r="H93">
        <v>8.8888227939605713E-2</v>
      </c>
      <c r="I93" s="65">
        <v>5.1832046359777451E-2</v>
      </c>
      <c r="J93">
        <v>6.9634072482585907E-2</v>
      </c>
      <c r="K93">
        <v>5.1148295402526855E-2</v>
      </c>
      <c r="L93">
        <v>0.10161443054676056</v>
      </c>
      <c r="M93">
        <v>1.8116651102900505E-2</v>
      </c>
      <c r="N93">
        <v>4.4886458665132523E-2</v>
      </c>
      <c r="O93">
        <v>6.2233556061983109E-2</v>
      </c>
      <c r="P93">
        <v>4.7119446098804474E-2</v>
      </c>
      <c r="Q93">
        <v>9.1286882758140564E-2</v>
      </c>
      <c r="R93">
        <v>3.6611348390579224E-2</v>
      </c>
      <c r="S93">
        <v>4.8690807074308395E-2</v>
      </c>
      <c r="T93">
        <v>8.4106460213661194E-2</v>
      </c>
      <c r="U93">
        <v>4.5659862458705902E-2</v>
      </c>
      <c r="V93">
        <v>8.6674287915229797E-2</v>
      </c>
      <c r="W93">
        <v>7.2720080614089966E-2</v>
      </c>
      <c r="X93">
        <v>9.7661256790161133E-2</v>
      </c>
      <c r="Y93">
        <v>2.0432198420166969E-2</v>
      </c>
      <c r="Z93">
        <v>0.11033932119607925</v>
      </c>
      <c r="AA93">
        <v>6.8500839173793793E-2</v>
      </c>
      <c r="AB93">
        <v>8.6452491581439972E-2</v>
      </c>
      <c r="AC93" s="65">
        <v>7.1518637239933014E-2</v>
      </c>
      <c r="AD93">
        <v>3.2775342464447021E-2</v>
      </c>
      <c r="AE93">
        <v>2.643560990691185E-2</v>
      </c>
      <c r="AF93" s="65">
        <v>5.8940578252077103E-2</v>
      </c>
      <c r="AG93">
        <v>2.6982691138982773E-2</v>
      </c>
      <c r="AH93">
        <v>3.720446303486824E-2</v>
      </c>
      <c r="AI93">
        <v>4.0494194254279137E-3</v>
      </c>
      <c r="AJ93">
        <v>2.2388309240341187E-2</v>
      </c>
      <c r="AK93">
        <v>3.8439887575805187E-3</v>
      </c>
      <c r="AL93">
        <v>1.3163605704903603E-2</v>
      </c>
      <c r="AM93">
        <v>3.3959344029426575E-2</v>
      </c>
      <c r="AN93">
        <v>5.1864191889762878E-2</v>
      </c>
      <c r="AO93">
        <v>3.8534615188837051E-2</v>
      </c>
      <c r="AP93" s="65">
        <v>1.2430686503648758E-2</v>
      </c>
      <c r="AQ93">
        <v>3.6707036197185516E-2</v>
      </c>
      <c r="AR93">
        <v>9.2571750283241272E-2</v>
      </c>
      <c r="AS93">
        <v>6.9251976907253265E-2</v>
      </c>
      <c r="AT93">
        <v>2.840663306415081E-2</v>
      </c>
      <c r="AU93">
        <v>0.12835091352462769</v>
      </c>
      <c r="AV93">
        <v>5.503493919968605E-2</v>
      </c>
      <c r="AW93">
        <v>0.10062207281589508</v>
      </c>
      <c r="AX93">
        <v>1.4434644253924489E-3</v>
      </c>
      <c r="AY93">
        <v>1.4434644253924489E-3</v>
      </c>
      <c r="AZ93">
        <v>2.2902840282768011E-3</v>
      </c>
      <c r="BA93" s="65">
        <v>3.666619211435318E-2</v>
      </c>
      <c r="BB93">
        <v>2.6114638894796371E-2</v>
      </c>
      <c r="BC93">
        <v>7.5353629654273391E-4</v>
      </c>
      <c r="BD93">
        <v>7.6820991933345795E-2</v>
      </c>
      <c r="BE93">
        <v>7.5353629654273391E-4</v>
      </c>
      <c r="BF93">
        <v>1.9111376255750656E-2</v>
      </c>
      <c r="BG93">
        <v>5.4830972105264664E-2</v>
      </c>
      <c r="BH93">
        <v>2.338825911283493E-2</v>
      </c>
      <c r="BI93" s="65">
        <v>5.5655226111412048E-2</v>
      </c>
      <c r="BJ93">
        <v>5.1774322986602783E-2</v>
      </c>
      <c r="BK93">
        <v>5.3322069346904755E-2</v>
      </c>
      <c r="BL93" s="65">
        <v>5.4605551064014435E-2</v>
      </c>
      <c r="BM93">
        <v>7.6470814645290375E-2</v>
      </c>
      <c r="BN93">
        <v>6.2004536390304565E-2</v>
      </c>
      <c r="BO93" s="65">
        <v>5.5611483752727509E-2</v>
      </c>
      <c r="BP93">
        <v>1.6912940889596939E-2</v>
      </c>
      <c r="BQ93">
        <v>2.2739475592970848E-2</v>
      </c>
      <c r="BR93">
        <v>3.3859852701425552E-2</v>
      </c>
      <c r="BS93">
        <v>1.3208598829805851E-2</v>
      </c>
      <c r="BT93">
        <v>1.4552883803844452E-2</v>
      </c>
      <c r="BU93">
        <v>1.1445214971899986E-2</v>
      </c>
      <c r="BV93">
        <v>7.4590826407074928E-3</v>
      </c>
      <c r="BW93">
        <v>2.870655432343483E-2</v>
      </c>
      <c r="BX93">
        <v>6.7552149295806885E-2</v>
      </c>
      <c r="BY93">
        <v>4.8950266093015671E-2</v>
      </c>
      <c r="BZ93">
        <v>7.4350838549435139E-3</v>
      </c>
      <c r="CA93">
        <v>4.9953240901231766E-2</v>
      </c>
      <c r="CB93">
        <v>7.8728403896093369E-3</v>
      </c>
      <c r="CC93">
        <v>7.104676216840744E-2</v>
      </c>
      <c r="CD93">
        <v>2.8951194137334824E-2</v>
      </c>
      <c r="CE93">
        <v>0.4255669116973877</v>
      </c>
      <c r="CF93">
        <v>0</v>
      </c>
      <c r="CX93" s="17" t="s">
        <v>66</v>
      </c>
    </row>
    <row r="94" spans="3:102" x14ac:dyDescent="0.25">
      <c r="C94" s="56" t="s">
        <v>67</v>
      </c>
      <c r="D94">
        <v>0.12196080386638641</v>
      </c>
      <c r="E94">
        <v>1.7014293000102043E-2</v>
      </c>
      <c r="F94">
        <v>2.3034945130348206E-2</v>
      </c>
      <c r="G94">
        <v>8.4464311599731445E-2</v>
      </c>
      <c r="H94">
        <v>0.11249230057001114</v>
      </c>
      <c r="I94" s="65">
        <v>4.6525772660970688E-2</v>
      </c>
      <c r="J94">
        <v>8.6054811254143715E-3</v>
      </c>
      <c r="K94">
        <v>5.583784356713295E-2</v>
      </c>
      <c r="L94">
        <v>4.3514683842658997E-2</v>
      </c>
      <c r="M94">
        <v>6.363292783498764E-2</v>
      </c>
      <c r="N94">
        <v>1.4679164625704288E-2</v>
      </c>
      <c r="O94">
        <v>4.9960974603891373E-2</v>
      </c>
      <c r="P94">
        <v>1.0684644803404808E-2</v>
      </c>
      <c r="Q94">
        <v>1.9692933186888695E-2</v>
      </c>
      <c r="R94">
        <v>6.6957689821720123E-2</v>
      </c>
      <c r="S94">
        <v>1.6657322645187378E-2</v>
      </c>
      <c r="T94">
        <v>2.5936050806194544E-3</v>
      </c>
      <c r="U94">
        <v>5.5749202147126198E-3</v>
      </c>
      <c r="V94">
        <v>8.8190570473670959E-2</v>
      </c>
      <c r="W94">
        <v>6.1792917549610138E-2</v>
      </c>
      <c r="X94">
        <v>3.8857333362102509E-2</v>
      </c>
      <c r="Y94">
        <v>4.4539444148540497E-2</v>
      </c>
      <c r="Z94">
        <v>8.6597353219985962E-2</v>
      </c>
      <c r="AA94">
        <v>9.5779292285442352E-2</v>
      </c>
      <c r="AB94">
        <v>0.17080751061439514</v>
      </c>
      <c r="AC94" s="65">
        <v>0.10395292192697525</v>
      </c>
      <c r="AD94">
        <v>6.3657812774181366E-2</v>
      </c>
      <c r="AE94">
        <v>1.637294702231884E-2</v>
      </c>
      <c r="AF94" s="65">
        <v>1.8518663942813873E-2</v>
      </c>
      <c r="AG94">
        <v>1.90768763422966E-2</v>
      </c>
      <c r="AH94">
        <v>2.6858825236558914E-2</v>
      </c>
      <c r="AI94">
        <v>8.2591414451599121E-2</v>
      </c>
      <c r="AJ94">
        <v>9.844830259680748E-3</v>
      </c>
      <c r="AK94">
        <v>4.4715840369462967E-2</v>
      </c>
      <c r="AL94">
        <v>2.5241173803806305E-2</v>
      </c>
      <c r="AM94">
        <v>4.602423682808876E-2</v>
      </c>
      <c r="AN94">
        <v>4.813232459127903E-3</v>
      </c>
      <c r="AO94">
        <v>2.6361305266618729E-2</v>
      </c>
      <c r="AP94" s="65">
        <v>1.4886735007166862E-2</v>
      </c>
      <c r="AQ94">
        <v>6.0652400134131312E-4</v>
      </c>
      <c r="AR94">
        <v>2.2640379145741463E-2</v>
      </c>
      <c r="AS94">
        <v>7.8269809484481812E-2</v>
      </c>
      <c r="AT94">
        <v>7.4599854648113251E-2</v>
      </c>
      <c r="AU94">
        <v>2.3265635594725609E-2</v>
      </c>
      <c r="AV94">
        <v>7.2320140898227692E-2</v>
      </c>
      <c r="AW94">
        <v>1.0156414471566677E-2</v>
      </c>
      <c r="AX94">
        <v>3.5362232476472855E-2</v>
      </c>
      <c r="AY94">
        <v>3.5362232476472855E-2</v>
      </c>
      <c r="AZ94">
        <v>1.2870503589510918E-2</v>
      </c>
      <c r="BA94" s="65">
        <v>5.3372848778963089E-2</v>
      </c>
      <c r="BB94">
        <v>1.4305665390565991E-3</v>
      </c>
      <c r="BC94">
        <v>9.9734880030155182E-2</v>
      </c>
      <c r="BD94">
        <v>5.4592043161392212E-3</v>
      </c>
      <c r="BE94">
        <v>9.9734880030155182E-2</v>
      </c>
      <c r="BF94">
        <v>4.4464133679866791E-2</v>
      </c>
      <c r="BG94">
        <v>2.64777522534132E-3</v>
      </c>
      <c r="BH94">
        <v>5.4157596081495285E-2</v>
      </c>
      <c r="BI94" s="65">
        <v>5.0559792667627335E-2</v>
      </c>
      <c r="BJ94">
        <v>1.3043198734521866E-2</v>
      </c>
      <c r="BK94">
        <v>3.9194840937852859E-2</v>
      </c>
      <c r="BL94" s="65">
        <v>6.9229435175657272E-3</v>
      </c>
      <c r="BM94">
        <v>9.6454687416553497E-2</v>
      </c>
      <c r="BN94">
        <v>5.4547842592000961E-2</v>
      </c>
      <c r="BO94" s="65">
        <v>5.5867314338684082E-2</v>
      </c>
      <c r="BP94">
        <v>4.4342771172523499E-2</v>
      </c>
      <c r="BQ94">
        <v>7.973923347890377E-3</v>
      </c>
      <c r="BR94">
        <v>7.2162739932537079E-2</v>
      </c>
      <c r="BS94">
        <v>3.9974108338356018E-2</v>
      </c>
      <c r="BT94">
        <v>7.895071804523468E-2</v>
      </c>
      <c r="BU94">
        <v>5.4908089339733124E-2</v>
      </c>
      <c r="BV94">
        <v>0.11861182004213333</v>
      </c>
      <c r="BW94">
        <v>2.8257338330149651E-2</v>
      </c>
      <c r="BX94">
        <v>3.9026674348860979E-3</v>
      </c>
      <c r="BY94">
        <v>3.3820781856775284E-2</v>
      </c>
      <c r="BZ94">
        <v>0.22949251532554626</v>
      </c>
      <c r="CA94">
        <v>3.1911745667457581E-2</v>
      </c>
      <c r="CB94">
        <v>0.12321432679891586</v>
      </c>
      <c r="CC94">
        <v>5.3547363728284836E-2</v>
      </c>
      <c r="CD94">
        <v>7.1735549718141556E-3</v>
      </c>
      <c r="CE94">
        <v>8.1555768847465515E-2</v>
      </c>
      <c r="CF94">
        <v>1.8752619624137878E-2</v>
      </c>
      <c r="CG94">
        <v>0</v>
      </c>
      <c r="CX94" s="17" t="s">
        <v>67</v>
      </c>
    </row>
    <row r="95" spans="3:102" x14ac:dyDescent="0.25">
      <c r="C95" s="56" t="s">
        <v>68</v>
      </c>
      <c r="D95">
        <v>7.3609523475170135E-2</v>
      </c>
      <c r="E95">
        <v>2.9004499316215515E-2</v>
      </c>
      <c r="F95">
        <v>7.1668848395347595E-2</v>
      </c>
      <c r="G95">
        <v>3.3260282129049301E-2</v>
      </c>
      <c r="H95">
        <v>6.0842540115118027E-2</v>
      </c>
      <c r="I95" s="65">
        <v>2.9740234836935997E-2</v>
      </c>
      <c r="J95">
        <v>8.0678887665271759E-2</v>
      </c>
      <c r="K95">
        <v>2.6954524219036102E-2</v>
      </c>
      <c r="L95">
        <v>3.5347383469343185E-2</v>
      </c>
      <c r="M95">
        <v>4.6812653541564941E-2</v>
      </c>
      <c r="N95">
        <v>4.2473219335079193E-2</v>
      </c>
      <c r="O95">
        <v>1.8177397549152374E-2</v>
      </c>
      <c r="P95">
        <v>2.7012588456273079E-2</v>
      </c>
      <c r="Q95">
        <v>3.4112028777599335E-2</v>
      </c>
      <c r="R95">
        <v>1.2500043027102947E-2</v>
      </c>
      <c r="S95">
        <v>6.537676602602005E-2</v>
      </c>
      <c r="T95">
        <v>2.7218325063586235E-2</v>
      </c>
      <c r="U95">
        <v>1.9491113722324371E-2</v>
      </c>
      <c r="V95">
        <v>8.8937627151608467E-3</v>
      </c>
      <c r="W95">
        <v>7.7132084406912327E-3</v>
      </c>
      <c r="X95">
        <v>2.4905013851821423E-3</v>
      </c>
      <c r="Y95">
        <v>1.3990003615617752E-2</v>
      </c>
      <c r="Z95">
        <v>2.0514842122793198E-2</v>
      </c>
      <c r="AA95">
        <v>3.6272343248128891E-2</v>
      </c>
      <c r="AB95">
        <v>3.758750855922699E-2</v>
      </c>
      <c r="AC95" s="65">
        <v>8.0786317586898804E-2</v>
      </c>
      <c r="AD95">
        <v>2.1070180460810661E-2</v>
      </c>
      <c r="AE95">
        <v>3.103276900947094E-2</v>
      </c>
      <c r="AF95" s="65">
        <v>1.1755009181797504E-2</v>
      </c>
      <c r="AG95">
        <v>4.9584787338972092E-2</v>
      </c>
      <c r="AH95">
        <v>5.0871830433607101E-2</v>
      </c>
      <c r="AI95">
        <v>0.12315107882022858</v>
      </c>
      <c r="AJ95">
        <v>8.0985818058252335E-3</v>
      </c>
      <c r="AK95">
        <v>3.4696299582719803E-2</v>
      </c>
      <c r="AL95">
        <v>7.8511752188205719E-2</v>
      </c>
      <c r="AM95">
        <v>3.5881001502275467E-2</v>
      </c>
      <c r="AN95">
        <v>6.8984337151050568E-2</v>
      </c>
      <c r="AO95">
        <v>3.2996021211147308E-2</v>
      </c>
      <c r="AP95" s="65">
        <v>1.3689713552594185E-2</v>
      </c>
      <c r="AQ95">
        <v>4.8299677670001984E-2</v>
      </c>
      <c r="AR95">
        <v>3.4723725169897079E-2</v>
      </c>
      <c r="AS95">
        <v>5.3123943507671356E-2</v>
      </c>
      <c r="AT95">
        <v>3.6868047900497913E-3</v>
      </c>
      <c r="AU95">
        <v>6.953999400138855E-3</v>
      </c>
      <c r="AV95">
        <v>6.1003953218460083E-2</v>
      </c>
      <c r="AW95">
        <v>0.11572729796171188</v>
      </c>
      <c r="AX95">
        <v>2.4224134162068367E-2</v>
      </c>
      <c r="AY95">
        <v>2.4224134162068367E-2</v>
      </c>
      <c r="AZ95">
        <v>6.2545694410800934E-2</v>
      </c>
      <c r="BA95" s="65">
        <v>6.8897560238838196E-2</v>
      </c>
      <c r="BB95">
        <v>0.10846519470214844</v>
      </c>
      <c r="BC95">
        <v>4.7526046633720398E-2</v>
      </c>
      <c r="BD95">
        <v>4.9280703067779541E-2</v>
      </c>
      <c r="BE95">
        <v>4.859532043337822E-2</v>
      </c>
      <c r="BF95">
        <v>1.7624099273234606E-3</v>
      </c>
      <c r="BG95">
        <v>4.3714586645364761E-2</v>
      </c>
      <c r="BH95">
        <v>8.4061231464147568E-3</v>
      </c>
      <c r="BI95" s="65">
        <v>2.2965529933571815E-2</v>
      </c>
      <c r="BJ95">
        <v>2.1349446848034859E-2</v>
      </c>
      <c r="BK95">
        <v>1.578608900308609E-2</v>
      </c>
      <c r="BL95" s="65">
        <v>5.1747806370258331E-2</v>
      </c>
      <c r="BM95">
        <v>4.6087365597486496E-2</v>
      </c>
      <c r="BN95">
        <v>8.1907942891120911E-2</v>
      </c>
      <c r="BO95" s="65">
        <v>6.1689678579568863E-2</v>
      </c>
      <c r="BP95">
        <v>5.1480628550052643E-2</v>
      </c>
      <c r="BQ95">
        <v>6.4887575805187225E-2</v>
      </c>
      <c r="BR95">
        <v>4.5970041304826736E-2</v>
      </c>
      <c r="BS95">
        <v>6.0924667865037918E-2</v>
      </c>
      <c r="BT95">
        <v>2.7283200994133949E-2</v>
      </c>
      <c r="BU95">
        <v>5.6431140750646591E-2</v>
      </c>
      <c r="BV95">
        <v>0.39538624882698059</v>
      </c>
      <c r="BW95">
        <v>7.5027674436569214E-2</v>
      </c>
      <c r="BX95">
        <v>0.11511891335248947</v>
      </c>
      <c r="BY95">
        <v>3.6095689982175827E-2</v>
      </c>
      <c r="BZ95">
        <v>0.24492925405502319</v>
      </c>
      <c r="CA95">
        <v>8.5252225399017334E-2</v>
      </c>
      <c r="CB95">
        <v>0.43326815962791443</v>
      </c>
      <c r="CC95">
        <v>4.4837165623903275E-2</v>
      </c>
      <c r="CD95">
        <v>8.0679245293140411E-2</v>
      </c>
      <c r="CE95">
        <v>5.9531230479478836E-2</v>
      </c>
      <c r="CF95">
        <v>4.1046142578125E-2</v>
      </c>
      <c r="CG95">
        <v>0.14612536132335663</v>
      </c>
      <c r="CH95">
        <v>0</v>
      </c>
      <c r="CX95" s="17" t="s">
        <v>68</v>
      </c>
    </row>
    <row r="96" spans="3:102" x14ac:dyDescent="0.25">
      <c r="C96" s="56" t="s">
        <v>77</v>
      </c>
      <c r="D96">
        <v>2.8445428237318993E-2</v>
      </c>
      <c r="E96">
        <v>5.3052328526973724E-2</v>
      </c>
      <c r="F96">
        <v>4.1645068675279617E-2</v>
      </c>
      <c r="G96">
        <v>2.1014982834458351E-2</v>
      </c>
      <c r="H96">
        <v>3.563932329416275E-2</v>
      </c>
      <c r="I96" s="65">
        <v>2.7566131204366684E-2</v>
      </c>
      <c r="J96">
        <v>2.9470294713973999E-2</v>
      </c>
      <c r="K96">
        <v>8.1993229687213898E-2</v>
      </c>
      <c r="L96">
        <v>3.3274468034505844E-2</v>
      </c>
      <c r="M96">
        <v>7.758408784866333E-2</v>
      </c>
      <c r="N96">
        <v>6.9500118494033813E-2</v>
      </c>
      <c r="O96">
        <v>4.5116502791643143E-2</v>
      </c>
      <c r="P96">
        <v>6.3773520290851593E-2</v>
      </c>
      <c r="Q96">
        <v>4.016340896487236E-2</v>
      </c>
      <c r="R96">
        <v>7.8860558569431305E-3</v>
      </c>
      <c r="S96">
        <v>2.2499660030007362E-2</v>
      </c>
      <c r="T96">
        <v>5.5559836328029633E-2</v>
      </c>
      <c r="U96">
        <v>5.7728193700313568E-2</v>
      </c>
      <c r="V96">
        <v>9.4818152487277985E-2</v>
      </c>
      <c r="W96">
        <v>7.5929738581180573E-2</v>
      </c>
      <c r="X96">
        <v>6.4027294516563416E-2</v>
      </c>
      <c r="Y96">
        <v>2.5551116093993187E-2</v>
      </c>
      <c r="Z96">
        <v>7.4239499866962433E-2</v>
      </c>
      <c r="AA96">
        <v>2.6611289009451866E-2</v>
      </c>
      <c r="AB96">
        <v>9.3163914978504181E-2</v>
      </c>
      <c r="AC96" s="65">
        <v>6.6701978445053101E-2</v>
      </c>
      <c r="AD96">
        <v>3.7664089351892471E-2</v>
      </c>
      <c r="AE96">
        <v>3.410784900188446E-2</v>
      </c>
      <c r="AF96" s="65">
        <v>2.3334864526987076E-2</v>
      </c>
      <c r="AG96">
        <v>6.2331411987543106E-2</v>
      </c>
      <c r="AH96">
        <v>2.6822213549166918E-3</v>
      </c>
      <c r="AI96">
        <v>2.7228660881519318E-2</v>
      </c>
      <c r="AJ96">
        <v>3.1188980210572481E-3</v>
      </c>
      <c r="AK96">
        <v>1.0985481552779675E-2</v>
      </c>
      <c r="AL96">
        <v>1.4790638349950314E-2</v>
      </c>
      <c r="AM96">
        <v>0.14832666516304016</v>
      </c>
      <c r="AN96">
        <v>0.10814806818962097</v>
      </c>
      <c r="AO96">
        <v>5.5401116609573364E-2</v>
      </c>
      <c r="AP96" s="65">
        <v>6.9972611963748932E-2</v>
      </c>
      <c r="AQ96">
        <v>3.6785658448934555E-2</v>
      </c>
      <c r="AR96">
        <v>1.0740130208432674E-2</v>
      </c>
      <c r="AS96">
        <v>7.4991457164287567E-2</v>
      </c>
      <c r="AT96">
        <v>6.0792524367570877E-2</v>
      </c>
      <c r="AU96">
        <v>7.8264743089675903E-2</v>
      </c>
      <c r="AV96">
        <v>8.1888020038604736E-2</v>
      </c>
      <c r="AW96">
        <v>5.3729724138975143E-2</v>
      </c>
      <c r="AX96">
        <v>5.2647702395915985E-3</v>
      </c>
      <c r="AY96">
        <v>5.2647702395915985E-3</v>
      </c>
      <c r="AZ96">
        <v>5.2624642848968506E-2</v>
      </c>
      <c r="BA96" s="65">
        <v>6.3634693622589111E-2</v>
      </c>
      <c r="BB96">
        <v>4.7918283380568027E-3</v>
      </c>
      <c r="BC96">
        <v>2.1783214062452316E-2</v>
      </c>
      <c r="BD96">
        <v>2.4841142818331718E-2</v>
      </c>
      <c r="BE96">
        <v>2.1783214062452316E-2</v>
      </c>
      <c r="BF96">
        <v>8.2339951768517494E-3</v>
      </c>
      <c r="BG96">
        <v>4.138578474521637E-2</v>
      </c>
      <c r="BH96">
        <v>2.564026415348053E-2</v>
      </c>
      <c r="BI96" s="65">
        <v>1.8580325413495302E-3</v>
      </c>
      <c r="BJ96">
        <v>1.5285155735909939E-2</v>
      </c>
      <c r="BK96">
        <v>2.6993980631232262E-2</v>
      </c>
      <c r="BL96" s="65">
        <v>3.5865925252437592E-2</v>
      </c>
      <c r="BM96">
        <v>4.9360159784555435E-2</v>
      </c>
      <c r="BN96">
        <v>5.3442500531673431E-2</v>
      </c>
      <c r="BO96" s="65">
        <v>0.10109315812587738</v>
      </c>
      <c r="BP96">
        <v>8.8676385581493378E-2</v>
      </c>
      <c r="BQ96">
        <v>9.3563228845596313E-2</v>
      </c>
      <c r="BR96">
        <v>0.14001227915287018</v>
      </c>
      <c r="BS96">
        <v>8.279002457857132E-2</v>
      </c>
      <c r="BT96">
        <v>8.5351519286632538E-2</v>
      </c>
      <c r="BU96">
        <v>2.9718745499849319E-3</v>
      </c>
      <c r="BV96">
        <v>9.3060038983821869E-2</v>
      </c>
      <c r="BW96">
        <v>5.7440767996013165E-3</v>
      </c>
      <c r="BX96">
        <v>4.5617807656526566E-2</v>
      </c>
      <c r="BY96">
        <v>1.5357234515249729E-2</v>
      </c>
      <c r="BZ96">
        <v>0.10203200578689575</v>
      </c>
      <c r="CA96">
        <v>3.3440150320529938E-2</v>
      </c>
      <c r="CB96">
        <v>5.7409103959798813E-2</v>
      </c>
      <c r="CC96">
        <v>6.9844610989093781E-2</v>
      </c>
      <c r="CD96">
        <v>1.1475717648863792E-2</v>
      </c>
      <c r="CE96">
        <v>9.3371562659740448E-2</v>
      </c>
      <c r="CF96">
        <v>9.0635478496551514E-2</v>
      </c>
      <c r="CG96">
        <v>1.9654097035527229E-2</v>
      </c>
      <c r="CH96">
        <v>3.029768168926239E-2</v>
      </c>
      <c r="CI96">
        <v>0</v>
      </c>
      <c r="CX96" s="17" t="s">
        <v>77</v>
      </c>
    </row>
    <row r="97" spans="3:102" x14ac:dyDescent="0.25">
      <c r="C97" s="56" t="s">
        <v>78</v>
      </c>
      <c r="D97">
        <v>3.5268089268356562E-3</v>
      </c>
      <c r="E97">
        <v>6.0369834303855896E-2</v>
      </c>
      <c r="F97">
        <v>2.2636603564023972E-2</v>
      </c>
      <c r="G97">
        <v>3.3321067690849304E-2</v>
      </c>
      <c r="H97">
        <v>6.9113769568502903E-3</v>
      </c>
      <c r="I97" s="65">
        <v>5.3026329725980759E-2</v>
      </c>
      <c r="J97">
        <v>2.175510860979557E-2</v>
      </c>
      <c r="K97">
        <v>8.7688200175762177E-2</v>
      </c>
      <c r="L97">
        <v>1.8185408785939217E-2</v>
      </c>
      <c r="M97">
        <v>7.7415183186531067E-2</v>
      </c>
      <c r="N97">
        <v>5.7864096015691757E-2</v>
      </c>
      <c r="O97">
        <v>6.0024745762348175E-2</v>
      </c>
      <c r="P97">
        <v>4.3998360633850098E-2</v>
      </c>
      <c r="Q97">
        <v>4.2497832328081131E-2</v>
      </c>
      <c r="R97">
        <v>1.0731002315878868E-2</v>
      </c>
      <c r="S97">
        <v>6.0249201953411102E-2</v>
      </c>
      <c r="T97">
        <v>4.9360025674104691E-2</v>
      </c>
      <c r="U97">
        <v>5.5703543126583099E-2</v>
      </c>
      <c r="V97">
        <v>8.2054309546947479E-2</v>
      </c>
      <c r="W97">
        <v>6.3361942768096924E-2</v>
      </c>
      <c r="X97">
        <v>5.8301441371440887E-2</v>
      </c>
      <c r="Y97">
        <v>2.5929305702447891E-2</v>
      </c>
      <c r="Z97">
        <v>0.12104016542434692</v>
      </c>
      <c r="AA97">
        <v>7.2956696152687073E-2</v>
      </c>
      <c r="AB97">
        <v>0.1031297966837883</v>
      </c>
      <c r="AC97" s="65">
        <v>8.2628652453422546E-2</v>
      </c>
      <c r="AD97">
        <v>8.9077195152640343E-3</v>
      </c>
      <c r="AE97">
        <v>4.6154647134244442E-3</v>
      </c>
      <c r="AF97" s="65">
        <v>4.3332707136869431E-3</v>
      </c>
      <c r="AG97">
        <v>8.2967877388000488E-2</v>
      </c>
      <c r="AH97">
        <v>5.5677410215139389E-2</v>
      </c>
      <c r="AI97">
        <v>4.2928550392389297E-2</v>
      </c>
      <c r="AJ97">
        <v>9.4517739489674568E-3</v>
      </c>
      <c r="AK97">
        <v>2.2839387878775597E-2</v>
      </c>
      <c r="AL97">
        <v>2.3753967136144638E-2</v>
      </c>
      <c r="AM97">
        <v>8.483114093542099E-2</v>
      </c>
      <c r="AN97">
        <v>2.909034863114357E-2</v>
      </c>
      <c r="AO97">
        <v>3.9721792563796043E-4</v>
      </c>
      <c r="AP97" s="65">
        <v>2.9642505571246147E-2</v>
      </c>
      <c r="AQ97">
        <v>1.5301615931093693E-2</v>
      </c>
      <c r="AR97">
        <v>3.9842940866947174E-2</v>
      </c>
      <c r="AS97">
        <v>9.9607957527041435E-3</v>
      </c>
      <c r="AT97">
        <v>5.4927491582930088E-3</v>
      </c>
      <c r="AU97">
        <v>3.8768976926803589E-2</v>
      </c>
      <c r="AV97">
        <v>6.6563650965690613E-2</v>
      </c>
      <c r="AW97">
        <v>4.6017494052648544E-2</v>
      </c>
      <c r="AX97">
        <v>3.099844790995121E-2</v>
      </c>
      <c r="AY97">
        <v>3.099844790995121E-2</v>
      </c>
      <c r="AZ97">
        <v>6.7846424877643585E-2</v>
      </c>
      <c r="BA97" s="65">
        <v>4.8161808401346207E-2</v>
      </c>
      <c r="BB97">
        <v>3.287842869758606E-2</v>
      </c>
      <c r="BC97">
        <v>1.3817550614476204E-2</v>
      </c>
      <c r="BD97">
        <v>4.5424293726682663E-2</v>
      </c>
      <c r="BE97">
        <v>2.6375018060207367E-2</v>
      </c>
      <c r="BF97">
        <v>1.174495555460453E-2</v>
      </c>
      <c r="BG97">
        <v>7.3604181408882141E-2</v>
      </c>
      <c r="BH97">
        <v>6.4032159745693207E-2</v>
      </c>
      <c r="BI97" s="65">
        <v>6.8575423210859299E-3</v>
      </c>
      <c r="BJ97">
        <v>8.6678806692361832E-3</v>
      </c>
      <c r="BK97">
        <v>2.2192154079675674E-2</v>
      </c>
      <c r="BL97" s="65">
        <v>3.663366287946701E-2</v>
      </c>
      <c r="BM97">
        <v>3.9532288908958435E-2</v>
      </c>
      <c r="BN97">
        <v>1.511617936193943E-2</v>
      </c>
      <c r="BO97" s="65">
        <v>2.2121923044323921E-2</v>
      </c>
      <c r="BP97">
        <v>5.836152657866478E-2</v>
      </c>
      <c r="BQ97">
        <v>3.5030853003263474E-2</v>
      </c>
      <c r="BR97">
        <v>0.11200635135173798</v>
      </c>
      <c r="BS97">
        <v>3.1368255615234375E-2</v>
      </c>
      <c r="BT97">
        <v>3.3464230597019196E-2</v>
      </c>
      <c r="BU97">
        <v>1.996435783803463E-2</v>
      </c>
      <c r="BV97">
        <v>0.13133075833320618</v>
      </c>
      <c r="BW97">
        <v>1.541530154645443E-2</v>
      </c>
      <c r="BX97">
        <v>7.7186405658721924E-2</v>
      </c>
      <c r="BY97">
        <v>7.909662276506424E-2</v>
      </c>
      <c r="BZ97">
        <v>0.15055437386035919</v>
      </c>
      <c r="CA97">
        <v>4.3338863179087639E-3</v>
      </c>
      <c r="CB97">
        <v>0.13476660847663879</v>
      </c>
      <c r="CC97">
        <v>5.3779229521751404E-2</v>
      </c>
      <c r="CD97">
        <v>8.7616359815001488E-3</v>
      </c>
      <c r="CE97">
        <v>4.042547196149826E-2</v>
      </c>
      <c r="CF97">
        <v>5.9403013437986374E-2</v>
      </c>
      <c r="CG97">
        <v>2.2079234942793846E-2</v>
      </c>
      <c r="CH97">
        <v>5.568106472492218E-2</v>
      </c>
      <c r="CI97">
        <v>0.33719688653945923</v>
      </c>
      <c r="CJ97">
        <v>0</v>
      </c>
      <c r="CX97" s="17" t="s">
        <v>78</v>
      </c>
    </row>
    <row r="98" spans="3:102" x14ac:dyDescent="0.25">
      <c r="C98" s="56" t="s">
        <v>79</v>
      </c>
      <c r="D98">
        <v>0.1192098930478096</v>
      </c>
      <c r="E98">
        <v>3.4820880740880966E-2</v>
      </c>
      <c r="F98">
        <v>3.2496925443410873E-2</v>
      </c>
      <c r="G98">
        <v>2.2787222638726234E-2</v>
      </c>
      <c r="H98">
        <v>1.0708705522119999E-2</v>
      </c>
      <c r="I98" s="65">
        <v>9.3872356228530407E-4</v>
      </c>
      <c r="J98">
        <v>3.4444179385900497E-2</v>
      </c>
      <c r="K98">
        <v>1.1255834251642227E-3</v>
      </c>
      <c r="L98">
        <v>2.1737514063715935E-2</v>
      </c>
      <c r="M98">
        <v>3.8894928991794586E-2</v>
      </c>
      <c r="N98">
        <v>1.2567087076604366E-2</v>
      </c>
      <c r="O98">
        <v>4.0064167231321335E-2</v>
      </c>
      <c r="P98">
        <v>4.8972178250551224E-2</v>
      </c>
      <c r="Q98">
        <v>2.0881675183773041E-2</v>
      </c>
      <c r="R98">
        <v>2.421535924077034E-2</v>
      </c>
      <c r="S98">
        <v>6.21379055082798E-2</v>
      </c>
      <c r="T98">
        <v>4.7482930123806E-2</v>
      </c>
      <c r="U98">
        <v>3.7739668041467667E-2</v>
      </c>
      <c r="V98">
        <v>5.4047994315624237E-2</v>
      </c>
      <c r="W98">
        <v>3.0886346474289894E-2</v>
      </c>
      <c r="X98">
        <v>5.8551974594593048E-2</v>
      </c>
      <c r="Y98">
        <v>3.1770292669534683E-2</v>
      </c>
      <c r="Z98">
        <v>4.2281206697225571E-2</v>
      </c>
      <c r="AA98">
        <v>4.3999612331390381E-2</v>
      </c>
      <c r="AB98">
        <v>4.4141978025436401E-2</v>
      </c>
      <c r="AC98" s="65">
        <v>6.7538410425186157E-2</v>
      </c>
      <c r="AD98">
        <v>5.5667895823717117E-2</v>
      </c>
      <c r="AE98">
        <v>1.3678637333214283E-2</v>
      </c>
      <c r="AF98" s="65">
        <v>1.846124604344368E-2</v>
      </c>
      <c r="AG98">
        <v>9.9763117730617523E-2</v>
      </c>
      <c r="AH98">
        <v>5.627436563372612E-3</v>
      </c>
      <c r="AI98">
        <v>5.4631449282169342E-2</v>
      </c>
      <c r="AJ98">
        <v>3.0972599983215332E-2</v>
      </c>
      <c r="AK98">
        <v>8.2724615931510925E-3</v>
      </c>
      <c r="AL98">
        <v>1.1854443699121475E-2</v>
      </c>
      <c r="AM98">
        <v>2.8910317269037478E-5</v>
      </c>
      <c r="AN98">
        <v>9.559013694524765E-2</v>
      </c>
      <c r="AO98">
        <v>3.8788009434938431E-2</v>
      </c>
      <c r="AP98" s="65">
        <v>6.1868135817348957E-3</v>
      </c>
      <c r="AQ98">
        <v>1.7162211239337921E-2</v>
      </c>
      <c r="AR98">
        <v>3.257310763001442E-2</v>
      </c>
      <c r="AS98">
        <v>1.8927665427327156E-2</v>
      </c>
      <c r="AT98">
        <v>4.5784194022417068E-2</v>
      </c>
      <c r="AU98">
        <v>3.9873417466878891E-2</v>
      </c>
      <c r="AV98">
        <v>4.0122609585523605E-2</v>
      </c>
      <c r="AW98">
        <v>7.8482454409822822E-4</v>
      </c>
      <c r="AX98">
        <v>1.6717102844268084E-3</v>
      </c>
      <c r="AY98">
        <v>1.6717102844268084E-3</v>
      </c>
      <c r="AZ98">
        <v>2.7198582887649536E-2</v>
      </c>
      <c r="BA98" s="65">
        <v>1.9498851150274277E-2</v>
      </c>
      <c r="BB98">
        <v>8.2740448415279388E-3</v>
      </c>
      <c r="BC98">
        <v>2.0976895466446877E-2</v>
      </c>
      <c r="BD98">
        <v>4.4441550970077515E-2</v>
      </c>
      <c r="BE98">
        <v>1.5542671084403992E-2</v>
      </c>
      <c r="BF98">
        <v>7.033797912299633E-3</v>
      </c>
      <c r="BG98">
        <v>1.32161695510149E-2</v>
      </c>
      <c r="BH98">
        <v>3.8192529231309891E-2</v>
      </c>
      <c r="BI98" s="65">
        <v>2.8286581858992577E-2</v>
      </c>
      <c r="BJ98">
        <v>1.0613402351737022E-2</v>
      </c>
      <c r="BK98">
        <v>2.7455441653728485E-2</v>
      </c>
      <c r="BL98" s="65">
        <v>1.012325007468462E-2</v>
      </c>
      <c r="BM98">
        <v>6.4188852906227112E-2</v>
      </c>
      <c r="BN98">
        <v>7.7145561575889587E-2</v>
      </c>
      <c r="BO98" s="65">
        <v>3.4976225346326828E-2</v>
      </c>
      <c r="BP98">
        <v>3.1764470040798187E-3</v>
      </c>
      <c r="BQ98">
        <v>4.9753375351428986E-2</v>
      </c>
      <c r="BR98">
        <v>1.2132641859352589E-2</v>
      </c>
      <c r="BS98">
        <v>1.0554981417953968E-2</v>
      </c>
      <c r="BT98">
        <v>9.6478965133428574E-3</v>
      </c>
      <c r="BU98">
        <v>2.9681714251637459E-2</v>
      </c>
      <c r="BV98">
        <v>4.2301077395677567E-2</v>
      </c>
      <c r="BW98">
        <v>3.3415870275348425E-3</v>
      </c>
      <c r="BX98">
        <v>4.0009650401771069E-3</v>
      </c>
      <c r="BY98">
        <v>1.8052741885185242E-2</v>
      </c>
      <c r="BZ98">
        <v>5.6144646368920803E-3</v>
      </c>
      <c r="CA98">
        <v>9.4264820218086243E-3</v>
      </c>
      <c r="CB98">
        <v>6.59140944480896E-3</v>
      </c>
      <c r="CC98">
        <v>2.7885325835086405E-4</v>
      </c>
      <c r="CD98">
        <v>2.2921625524759293E-2</v>
      </c>
      <c r="CE98">
        <v>2.609357051551342E-2</v>
      </c>
      <c r="CF98">
        <v>1.978251151740551E-2</v>
      </c>
      <c r="CG98">
        <v>4.6325039118528366E-2</v>
      </c>
      <c r="CH98">
        <v>1.9734065979719162E-2</v>
      </c>
      <c r="CI98">
        <v>7.0577330887317657E-2</v>
      </c>
      <c r="CJ98">
        <v>6.1318591237068176E-2</v>
      </c>
      <c r="CK98">
        <v>0</v>
      </c>
      <c r="CX98" s="17" t="s">
        <v>79</v>
      </c>
    </row>
    <row r="99" spans="3:102" x14ac:dyDescent="0.25">
      <c r="C99" s="56" t="s">
        <v>80</v>
      </c>
      <c r="D99">
        <v>0.20753294229507446</v>
      </c>
      <c r="E99">
        <v>6.6213145852088928E-2</v>
      </c>
      <c r="F99">
        <v>3.3796165138483047E-2</v>
      </c>
      <c r="G99">
        <v>9.297851356677711E-4</v>
      </c>
      <c r="H99">
        <v>2.8756139799952507E-2</v>
      </c>
      <c r="I99" s="65">
        <v>4.4473796151578426E-3</v>
      </c>
      <c r="J99">
        <v>1.30580710247159E-2</v>
      </c>
      <c r="K99">
        <v>3.9343196898698807E-2</v>
      </c>
      <c r="L99">
        <v>3.2578423619270325E-2</v>
      </c>
      <c r="M99">
        <v>8.3807475864887238E-2</v>
      </c>
      <c r="N99">
        <v>5.2779121324419975E-3</v>
      </c>
      <c r="O99">
        <v>8.7416224181652069E-2</v>
      </c>
      <c r="P99">
        <v>8.0663584172725677E-2</v>
      </c>
      <c r="Q99">
        <v>4.1466258466243744E-2</v>
      </c>
      <c r="R99">
        <v>4.2398259043693542E-2</v>
      </c>
      <c r="S99">
        <v>7.7977403998374939E-2</v>
      </c>
      <c r="T99">
        <v>4.1767966002225876E-2</v>
      </c>
      <c r="U99">
        <v>4.726756364107132E-2</v>
      </c>
      <c r="V99">
        <v>3.7232022732496262E-2</v>
      </c>
      <c r="W99">
        <v>1.6689354553818703E-2</v>
      </c>
      <c r="X99">
        <v>4.6153821051120758E-2</v>
      </c>
      <c r="Y99">
        <v>2.0104218274354935E-3</v>
      </c>
      <c r="Z99">
        <v>3.5952787846326828E-2</v>
      </c>
      <c r="AA99">
        <v>2.5491466745734215E-2</v>
      </c>
      <c r="AB99">
        <v>1.1987893842160702E-2</v>
      </c>
      <c r="AC99" s="65">
        <v>5.739293247461319E-2</v>
      </c>
      <c r="AD99">
        <v>0.10386905819177628</v>
      </c>
      <c r="AE99">
        <v>2.3678736761212349E-2</v>
      </c>
      <c r="AF99" s="65">
        <v>8.1758508458733559E-3</v>
      </c>
      <c r="AG99">
        <v>0.10038749128580093</v>
      </c>
      <c r="AH99">
        <v>6.3140862621366978E-3</v>
      </c>
      <c r="AI99">
        <v>0.19888488948345184</v>
      </c>
      <c r="AJ99">
        <v>5.9799760580062866E-2</v>
      </c>
      <c r="AK99">
        <v>7.1064643561840057E-3</v>
      </c>
      <c r="AL99">
        <v>3.81954126060009E-2</v>
      </c>
      <c r="AM99">
        <v>5.9697419404983521E-2</v>
      </c>
      <c r="AN99">
        <v>8.1549644470214844E-2</v>
      </c>
      <c r="AO99">
        <v>5.1222272217273712E-2</v>
      </c>
      <c r="AP99" s="65">
        <v>3.014742024242878E-2</v>
      </c>
      <c r="AQ99">
        <v>5.5813085287809372E-2</v>
      </c>
      <c r="AR99">
        <v>3.8258831948041916E-2</v>
      </c>
      <c r="AS99">
        <v>5.7387672364711761E-2</v>
      </c>
      <c r="AT99">
        <v>4.8429589718580246E-2</v>
      </c>
      <c r="AU99">
        <v>9.6488550305366516E-2</v>
      </c>
      <c r="AV99">
        <v>9.774673730134964E-2</v>
      </c>
      <c r="AW99">
        <v>5.7391513139009476E-2</v>
      </c>
      <c r="AX99">
        <v>1.6300326213240623E-2</v>
      </c>
      <c r="AY99">
        <v>1.6300326213240623E-2</v>
      </c>
      <c r="AZ99">
        <v>3.5237178206443787E-2</v>
      </c>
      <c r="BA99" s="65">
        <v>6.5480455756187439E-2</v>
      </c>
      <c r="BB99">
        <v>5.7792183943092823E-3</v>
      </c>
      <c r="BC99">
        <v>2.6368601247668266E-2</v>
      </c>
      <c r="BD99">
        <v>0.10250236839056015</v>
      </c>
      <c r="BE99">
        <v>2.676699310541153E-2</v>
      </c>
      <c r="BF99">
        <v>5.0541996024549007E-3</v>
      </c>
      <c r="BG99">
        <v>7.763733621686697E-3</v>
      </c>
      <c r="BH99">
        <v>1.5654193237423897E-2</v>
      </c>
      <c r="BI99" s="65">
        <v>4.5257691293954849E-2</v>
      </c>
      <c r="BJ99">
        <v>3.050554171204567E-2</v>
      </c>
      <c r="BK99">
        <v>4.5461762696504593E-2</v>
      </c>
      <c r="BL99" s="65">
        <v>1.6711405478417873E-3</v>
      </c>
      <c r="BM99">
        <v>5.9952177107334137E-2</v>
      </c>
      <c r="BN99">
        <v>0.10124894231557846</v>
      </c>
      <c r="BO99" s="65">
        <v>5.5821806192398071E-2</v>
      </c>
      <c r="BP99">
        <v>2.2765735629945993E-3</v>
      </c>
      <c r="BQ99">
        <v>2.7871206402778625E-3</v>
      </c>
      <c r="BR99">
        <v>4.85982745885849E-2</v>
      </c>
      <c r="BS99">
        <v>4.7654509544372559E-2</v>
      </c>
      <c r="BT99">
        <v>2.706516720354557E-2</v>
      </c>
      <c r="BU99">
        <v>5.4430744057754055E-5</v>
      </c>
      <c r="BV99">
        <v>2.4191448464989662E-2</v>
      </c>
      <c r="BW99">
        <v>6.2007554806768894E-3</v>
      </c>
      <c r="BX99">
        <v>3.1053882092237473E-2</v>
      </c>
      <c r="BY99">
        <v>3.9506494998931885E-2</v>
      </c>
      <c r="BZ99">
        <v>4.1498471051454544E-2</v>
      </c>
      <c r="CA99">
        <v>1.6766989603638649E-2</v>
      </c>
      <c r="CB99">
        <v>5.2760832011699677E-2</v>
      </c>
      <c r="CC99">
        <v>3.9620376192033291E-3</v>
      </c>
      <c r="CD99">
        <v>5.8320503681898117E-2</v>
      </c>
      <c r="CE99">
        <v>5.0109941512346268E-2</v>
      </c>
      <c r="CF99">
        <v>3.8104921579360962E-2</v>
      </c>
      <c r="CG99">
        <v>2.8107922524213791E-2</v>
      </c>
      <c r="CH99">
        <v>6.1828378587961197E-2</v>
      </c>
      <c r="CI99">
        <v>0.11579937487840652</v>
      </c>
      <c r="CJ99">
        <v>9.8823793232440948E-2</v>
      </c>
      <c r="CK99">
        <v>0.31571987271308899</v>
      </c>
      <c r="CL99">
        <v>0</v>
      </c>
      <c r="CX99" s="17" t="s">
        <v>80</v>
      </c>
    </row>
    <row r="100" spans="3:102" x14ac:dyDescent="0.25">
      <c r="C100" s="56" t="s">
        <v>81</v>
      </c>
      <c r="D100">
        <v>4.9591578543186188E-2</v>
      </c>
      <c r="E100">
        <v>5.5967174470424652E-2</v>
      </c>
      <c r="F100">
        <v>6.6489793360233307E-2</v>
      </c>
      <c r="G100">
        <v>9.0018860995769501E-2</v>
      </c>
      <c r="H100">
        <v>1.9553789868950844E-2</v>
      </c>
      <c r="I100" s="65">
        <v>8.5155656561255455E-3</v>
      </c>
      <c r="J100">
        <v>7.8066565096378326E-2</v>
      </c>
      <c r="K100">
        <v>4.5386571437120438E-2</v>
      </c>
      <c r="L100">
        <v>3.2299473881721497E-2</v>
      </c>
      <c r="M100">
        <v>1.5585492365062237E-2</v>
      </c>
      <c r="N100">
        <v>3.7831220775842667E-2</v>
      </c>
      <c r="O100">
        <v>1.3274526223540306E-2</v>
      </c>
      <c r="P100">
        <v>1.1500832624733448E-2</v>
      </c>
      <c r="Q100">
        <v>9.2227412387728691E-3</v>
      </c>
      <c r="R100">
        <v>3.7866987287998199E-2</v>
      </c>
      <c r="S100">
        <v>6.7959815263748169E-2</v>
      </c>
      <c r="T100">
        <v>0.10341887921094894</v>
      </c>
      <c r="U100">
        <v>8.1453293561935425E-2</v>
      </c>
      <c r="V100">
        <v>0.10984250903129578</v>
      </c>
      <c r="W100">
        <v>6.2379121780395508E-2</v>
      </c>
      <c r="X100">
        <v>0.12781308591365814</v>
      </c>
      <c r="Y100">
        <v>3.5809658467769623E-2</v>
      </c>
      <c r="Z100">
        <v>5.2565392106771469E-2</v>
      </c>
      <c r="AA100">
        <v>9.2036038637161255E-2</v>
      </c>
      <c r="AB100">
        <v>5.3750593215227127E-2</v>
      </c>
      <c r="AC100" s="65">
        <v>0.13696424663066864</v>
      </c>
      <c r="AD100">
        <v>2.6978172361850739E-2</v>
      </c>
      <c r="AE100">
        <v>3.3154711127281189E-2</v>
      </c>
      <c r="AF100" s="65">
        <v>1.862536184489727E-2</v>
      </c>
      <c r="AG100">
        <v>8.2867562770843506E-2</v>
      </c>
      <c r="AH100">
        <v>5.675046518445015E-2</v>
      </c>
      <c r="AI100">
        <v>6.3966430723667145E-2</v>
      </c>
      <c r="AJ100">
        <v>2.6141723617911339E-2</v>
      </c>
      <c r="AK100">
        <v>3.9729822427034378E-2</v>
      </c>
      <c r="AL100">
        <v>2.3352440446615219E-2</v>
      </c>
      <c r="AM100">
        <v>4.3340041302144527E-3</v>
      </c>
      <c r="AN100">
        <v>3.3194240182638168E-2</v>
      </c>
      <c r="AO100">
        <v>2.1018095314502716E-2</v>
      </c>
      <c r="AP100" s="65">
        <v>4.6329613775014877E-2</v>
      </c>
      <c r="AQ100">
        <v>3.2331328839063644E-2</v>
      </c>
      <c r="AR100">
        <v>8.1227034330368042E-2</v>
      </c>
      <c r="AS100">
        <v>0.11318033933639526</v>
      </c>
      <c r="AT100">
        <v>2.0147951319813728E-2</v>
      </c>
      <c r="AU100">
        <v>7.5109727680683136E-2</v>
      </c>
      <c r="AV100">
        <v>7.6518408954143524E-2</v>
      </c>
      <c r="AW100">
        <v>1.2549186125397682E-2</v>
      </c>
      <c r="AX100">
        <v>2.7517583221197128E-3</v>
      </c>
      <c r="AY100">
        <v>2.7517583221197128E-3</v>
      </c>
      <c r="AZ100">
        <v>2.8656378388404846E-2</v>
      </c>
      <c r="BA100" s="65">
        <v>7.3935434222221375E-2</v>
      </c>
      <c r="BB100">
        <v>5.5357601493597031E-2</v>
      </c>
      <c r="BC100">
        <v>1.0078861378133297E-2</v>
      </c>
      <c r="BD100">
        <v>1.4826382510364056E-2</v>
      </c>
      <c r="BE100">
        <v>1.3017384335398674E-3</v>
      </c>
      <c r="BF100">
        <v>6.7215479910373688E-2</v>
      </c>
      <c r="BG100">
        <v>2.9573231935501099E-2</v>
      </c>
      <c r="BH100">
        <v>6.7224964499473572E-2</v>
      </c>
      <c r="BI100" s="65">
        <v>3.7469338625669479E-2</v>
      </c>
      <c r="BJ100">
        <v>1.6767468303442001E-2</v>
      </c>
      <c r="BK100">
        <v>5.478342529386282E-3</v>
      </c>
      <c r="BL100" s="65">
        <v>8.498193696141243E-3</v>
      </c>
      <c r="BM100">
        <v>8.3914346992969513E-2</v>
      </c>
      <c r="BN100">
        <v>3.0675746500492096E-2</v>
      </c>
      <c r="BO100" s="65">
        <v>3.2496631145477295E-2</v>
      </c>
      <c r="BP100">
        <v>2.6819260790944099E-2</v>
      </c>
      <c r="BQ100">
        <v>2.1807104349136353E-2</v>
      </c>
      <c r="BR100">
        <v>0.1160910427570343</v>
      </c>
      <c r="BS100">
        <v>2.4115679785609245E-2</v>
      </c>
      <c r="BT100">
        <v>7.1566149592399597E-2</v>
      </c>
      <c r="BU100">
        <v>8.2998000085353851E-2</v>
      </c>
      <c r="BV100">
        <v>1.9742520526051521E-2</v>
      </c>
      <c r="BW100">
        <v>9.5285668969154358E-2</v>
      </c>
      <c r="BX100">
        <v>0.11855978518724442</v>
      </c>
      <c r="BY100">
        <v>1.1469699529698119E-4</v>
      </c>
      <c r="BZ100">
        <v>1.7759213224053383E-2</v>
      </c>
      <c r="CA100">
        <v>0.11113033443689346</v>
      </c>
      <c r="CB100">
        <v>1.2755255214869976E-2</v>
      </c>
      <c r="CC100">
        <v>2.0732294768095016E-2</v>
      </c>
      <c r="CD100">
        <v>1.6388654708862305E-2</v>
      </c>
      <c r="CE100">
        <v>8.8099807500839233E-2</v>
      </c>
      <c r="CF100">
        <v>7.7698491513729095E-2</v>
      </c>
      <c r="CG100">
        <v>9.124060720205307E-2</v>
      </c>
      <c r="CH100">
        <v>1.0307504562661052E-3</v>
      </c>
      <c r="CI100">
        <v>5.2699781954288483E-2</v>
      </c>
      <c r="CJ100">
        <v>4.3500848114490509E-2</v>
      </c>
      <c r="CK100">
        <v>0.14232861995697021</v>
      </c>
      <c r="CL100">
        <v>0.20604231953620911</v>
      </c>
      <c r="CM100">
        <v>0</v>
      </c>
      <c r="CX100" s="17" t="s">
        <v>81</v>
      </c>
    </row>
    <row r="101" spans="3:102" x14ac:dyDescent="0.25">
      <c r="C101" s="56" t="s">
        <v>82</v>
      </c>
      <c r="D101">
        <v>0.14291352033615112</v>
      </c>
      <c r="E101">
        <v>8.0055192112922668E-2</v>
      </c>
      <c r="F101">
        <v>1.345736812800169E-2</v>
      </c>
      <c r="G101">
        <v>5.4738115519285202E-2</v>
      </c>
      <c r="H101">
        <v>1.1918365955352783E-2</v>
      </c>
      <c r="I101" s="65">
        <v>8.1956591457128525E-3</v>
      </c>
      <c r="J101">
        <v>5.9258654713630676E-2</v>
      </c>
      <c r="K101">
        <v>2.9317736625671387E-2</v>
      </c>
      <c r="L101">
        <v>1.0235744528472424E-2</v>
      </c>
      <c r="M101">
        <v>0.1230240985751152</v>
      </c>
      <c r="N101">
        <v>2.0374288782477379E-2</v>
      </c>
      <c r="O101">
        <v>4.7133468091487885E-2</v>
      </c>
      <c r="P101">
        <v>0.1047699972987175</v>
      </c>
      <c r="Q101">
        <v>0.11226324737071991</v>
      </c>
      <c r="R101">
        <v>5.1924251019954681E-2</v>
      </c>
      <c r="S101">
        <v>6.3449718058109283E-2</v>
      </c>
      <c r="T101">
        <v>7.131563127040863E-2</v>
      </c>
      <c r="U101">
        <v>6.1489496380090714E-2</v>
      </c>
      <c r="V101">
        <v>5.9578817337751389E-2</v>
      </c>
      <c r="W101">
        <v>2.0850727334618568E-2</v>
      </c>
      <c r="X101">
        <v>5.9265591204166412E-2</v>
      </c>
      <c r="Y101">
        <v>1.3373984256759286E-3</v>
      </c>
      <c r="Z101">
        <v>1.3189078308641911E-2</v>
      </c>
      <c r="AA101">
        <v>2.7957914397120476E-2</v>
      </c>
      <c r="AB101">
        <v>7.8586451709270477E-2</v>
      </c>
      <c r="AC101" s="65">
        <v>8.4916345775127411E-2</v>
      </c>
      <c r="AD101">
        <v>0.10446631163358688</v>
      </c>
      <c r="AE101">
        <v>3.7217665463685989E-2</v>
      </c>
      <c r="AF101" s="65">
        <v>2.4908609688282013E-2</v>
      </c>
      <c r="AG101">
        <v>7.1804285049438477E-2</v>
      </c>
      <c r="AH101">
        <v>6.1722468584775925E-2</v>
      </c>
      <c r="AI101">
        <v>1.55292684212327E-2</v>
      </c>
      <c r="AJ101">
        <v>2.3020241409540176E-2</v>
      </c>
      <c r="AK101">
        <v>2.4325069040060043E-2</v>
      </c>
      <c r="AL101">
        <v>3.3170703798532486E-2</v>
      </c>
      <c r="AM101">
        <v>2.773527754470706E-3</v>
      </c>
      <c r="AN101">
        <v>3.2975167036056519E-2</v>
      </c>
      <c r="AO101">
        <v>5.9994477778673172E-2</v>
      </c>
      <c r="AP101" s="65">
        <v>3.1262572854757309E-2</v>
      </c>
      <c r="AQ101">
        <v>2.1008575335144997E-2</v>
      </c>
      <c r="AR101">
        <v>3.4219183027744293E-2</v>
      </c>
      <c r="AS101">
        <v>6.5659652464091778E-3</v>
      </c>
      <c r="AT101">
        <v>4.4092673808336258E-2</v>
      </c>
      <c r="AU101">
        <v>7.4917055666446686E-2</v>
      </c>
      <c r="AV101">
        <v>0.10711893439292908</v>
      </c>
      <c r="AW101">
        <v>5.8792732656002045E-2</v>
      </c>
      <c r="AX101">
        <v>4.1641876101493835E-2</v>
      </c>
      <c r="AY101">
        <v>4.1641876101493835E-2</v>
      </c>
      <c r="AZ101">
        <v>8.4972511976957321E-3</v>
      </c>
      <c r="BA101" s="65">
        <v>1.7621910199522972E-2</v>
      </c>
      <c r="BB101">
        <v>2.8105212841182947E-3</v>
      </c>
      <c r="BC101">
        <v>1.6068598255515099E-2</v>
      </c>
      <c r="BD101">
        <v>0.10031872987747192</v>
      </c>
      <c r="BE101">
        <v>5.5817298591136932E-2</v>
      </c>
      <c r="BF101">
        <v>3.197333961725235E-2</v>
      </c>
      <c r="BG101">
        <v>3.0389690771698952E-2</v>
      </c>
      <c r="BH101">
        <v>4.2373999021947384E-3</v>
      </c>
      <c r="BI101" s="65">
        <v>2.4042190983891487E-2</v>
      </c>
      <c r="BJ101">
        <v>2.5405492633581161E-2</v>
      </c>
      <c r="BK101">
        <v>4.9984250217676163E-2</v>
      </c>
      <c r="BL101" s="65">
        <v>2.1661100909113884E-2</v>
      </c>
      <c r="BM101">
        <v>0.12421688437461853</v>
      </c>
      <c r="BN101">
        <v>0.12513419985771179</v>
      </c>
      <c r="BO101" s="65">
        <v>7.8347302973270416E-2</v>
      </c>
      <c r="BP101">
        <v>2.7638254687190056E-2</v>
      </c>
      <c r="BQ101">
        <v>1.918160542845726E-2</v>
      </c>
      <c r="BR101">
        <v>3.972238302230835E-2</v>
      </c>
      <c r="BS101">
        <v>7.0667141117155552E-3</v>
      </c>
      <c r="BT101">
        <v>5.6253328919410706E-2</v>
      </c>
      <c r="BU101">
        <v>1.9308050395920873E-3</v>
      </c>
      <c r="BV101">
        <v>0.10392863303422928</v>
      </c>
      <c r="BW101">
        <v>0.11226772516965866</v>
      </c>
      <c r="BX101">
        <v>1.9252154976129532E-2</v>
      </c>
      <c r="BY101">
        <v>3.4730546176433563E-2</v>
      </c>
      <c r="BZ101">
        <v>4.742952436208725E-2</v>
      </c>
      <c r="CA101">
        <v>8.8336452841758728E-2</v>
      </c>
      <c r="CB101">
        <v>7.4771761894226074E-2</v>
      </c>
      <c r="CC101">
        <v>4.6023000031709671E-2</v>
      </c>
      <c r="CD101">
        <v>8.8678501546382904E-2</v>
      </c>
      <c r="CE101">
        <v>8.1938579678535461E-2</v>
      </c>
      <c r="CF101">
        <v>5.4622862488031387E-2</v>
      </c>
      <c r="CG101">
        <v>5.002284049987793E-2</v>
      </c>
      <c r="CH101">
        <v>6.9243445992469788E-2</v>
      </c>
      <c r="CI101">
        <v>1.7958451062440872E-2</v>
      </c>
      <c r="CJ101">
        <v>2.0154355093836784E-2</v>
      </c>
      <c r="CK101">
        <v>0.16655932366847992</v>
      </c>
      <c r="CL101">
        <v>0.17655399441719055</v>
      </c>
      <c r="CM101">
        <v>0.22999599575996399</v>
      </c>
      <c r="CN101">
        <v>0</v>
      </c>
      <c r="CX101" s="17" t="s">
        <v>82</v>
      </c>
    </row>
    <row r="102" spans="3:102" x14ac:dyDescent="0.25">
      <c r="C102" s="56" t="s">
        <v>83</v>
      </c>
      <c r="D102">
        <v>0.19214352965354919</v>
      </c>
      <c r="E102">
        <v>6.1954174190759659E-2</v>
      </c>
      <c r="F102">
        <v>3.8696322590112686E-2</v>
      </c>
      <c r="G102">
        <v>3.7428267300128937E-2</v>
      </c>
      <c r="H102">
        <v>4.3667536228895187E-2</v>
      </c>
      <c r="I102" s="65">
        <v>1.1611319147050381E-2</v>
      </c>
      <c r="J102">
        <v>4.819023422896862E-3</v>
      </c>
      <c r="K102">
        <v>4.1963666677474976E-2</v>
      </c>
      <c r="L102">
        <v>8.3013236522674561E-2</v>
      </c>
      <c r="M102">
        <v>4.2307231575250626E-2</v>
      </c>
      <c r="N102">
        <v>5.8638311922550201E-2</v>
      </c>
      <c r="O102">
        <v>9.4438992440700531E-2</v>
      </c>
      <c r="P102">
        <v>2.4062186479568481E-2</v>
      </c>
      <c r="Q102">
        <v>2.1974252536892891E-2</v>
      </c>
      <c r="R102">
        <v>2.4097472429275513E-2</v>
      </c>
      <c r="S102">
        <v>5.5500376969575882E-2</v>
      </c>
      <c r="T102">
        <v>4.0975078940391541E-2</v>
      </c>
      <c r="U102">
        <v>4.3065402656793594E-2</v>
      </c>
      <c r="V102">
        <v>4.0849942713975906E-2</v>
      </c>
      <c r="W102">
        <v>7.4288749601691961E-4</v>
      </c>
      <c r="X102">
        <v>4.7964591532945633E-2</v>
      </c>
      <c r="Y102">
        <v>3.0630830675363541E-2</v>
      </c>
      <c r="Z102">
        <v>2.5173740461468697E-2</v>
      </c>
      <c r="AA102">
        <v>3.3409226685762405E-2</v>
      </c>
      <c r="AB102">
        <v>2.6640651747584343E-2</v>
      </c>
      <c r="AC102" s="65">
        <v>5.5605601519346237E-2</v>
      </c>
      <c r="AD102">
        <v>7.9004809260368347E-2</v>
      </c>
      <c r="AE102">
        <v>5.6845308281481266E-3</v>
      </c>
      <c r="AF102" s="65">
        <v>1.6564203426241875E-2</v>
      </c>
      <c r="AG102">
        <v>9.2705763876438141E-2</v>
      </c>
      <c r="AH102">
        <v>6.2970094382762909E-2</v>
      </c>
      <c r="AI102">
        <v>0.12384755909442902</v>
      </c>
      <c r="AJ102">
        <v>9.7816839814186096E-2</v>
      </c>
      <c r="AK102">
        <v>8.3044925704598427E-3</v>
      </c>
      <c r="AL102">
        <v>2.9768107458949089E-2</v>
      </c>
      <c r="AM102">
        <v>6.7144699394702911E-2</v>
      </c>
      <c r="AN102">
        <v>7.4757829308509827E-2</v>
      </c>
      <c r="AO102">
        <v>4.0691334754228592E-2</v>
      </c>
      <c r="AP102" s="65">
        <v>2.1399818360805511E-2</v>
      </c>
      <c r="AQ102">
        <v>5.8078311383724213E-2</v>
      </c>
      <c r="AR102">
        <v>3.7185877561569214E-2</v>
      </c>
      <c r="AS102">
        <v>5.1286987960338593E-2</v>
      </c>
      <c r="AT102">
        <v>4.367901012301445E-2</v>
      </c>
      <c r="AU102">
        <v>7.7869541943073273E-2</v>
      </c>
      <c r="AV102">
        <v>5.0636030733585358E-2</v>
      </c>
      <c r="AW102">
        <v>2.8864029794931412E-2</v>
      </c>
      <c r="AX102">
        <v>4.6404753811657429E-3</v>
      </c>
      <c r="AY102">
        <v>4.6404753811657429E-3</v>
      </c>
      <c r="AZ102">
        <v>4.5893967151641846E-2</v>
      </c>
      <c r="BA102" s="65">
        <v>8.2543119788169861E-2</v>
      </c>
      <c r="BB102">
        <v>1.7942147329449654E-2</v>
      </c>
      <c r="BC102">
        <v>4.0312651544809341E-2</v>
      </c>
      <c r="BD102">
        <v>7.2265774011611938E-2</v>
      </c>
      <c r="BE102">
        <v>3.341129794716835E-2</v>
      </c>
      <c r="BF102">
        <v>3.876781789585948E-3</v>
      </c>
      <c r="BG102">
        <v>2.857225714251399E-3</v>
      </c>
      <c r="BH102">
        <v>1.0675090597942472E-3</v>
      </c>
      <c r="BI102" s="65">
        <v>5.3224574774503708E-2</v>
      </c>
      <c r="BJ102">
        <v>4.1002396494150162E-2</v>
      </c>
      <c r="BK102">
        <v>3.7850819062441587E-3</v>
      </c>
      <c r="BL102" s="65">
        <v>4.283459484577179E-2</v>
      </c>
      <c r="BM102">
        <v>1.6458677127957344E-2</v>
      </c>
      <c r="BN102">
        <v>3.9213713258504868E-2</v>
      </c>
      <c r="BO102" s="65">
        <v>5.2438449114561081E-2</v>
      </c>
      <c r="BP102">
        <v>2.0561902783811092E-3</v>
      </c>
      <c r="BQ102">
        <v>3.6646023392677307E-2</v>
      </c>
      <c r="BR102">
        <v>4.4871531426906586E-2</v>
      </c>
      <c r="BS102">
        <v>9.0808935463428497E-2</v>
      </c>
      <c r="BT102">
        <v>1.8775023519992828E-2</v>
      </c>
      <c r="BU102">
        <v>4.3040156364440918E-2</v>
      </c>
      <c r="BV102">
        <v>1.5271684154868126E-2</v>
      </c>
      <c r="BW102">
        <v>7.1821119636297226E-3</v>
      </c>
      <c r="BX102">
        <v>6.6006416454911232E-4</v>
      </c>
      <c r="BY102">
        <v>3.1308576464653015E-2</v>
      </c>
      <c r="BZ102">
        <v>3.6655794829130173E-2</v>
      </c>
      <c r="CA102">
        <v>2.3470884189009666E-2</v>
      </c>
      <c r="CB102">
        <v>2.2664666175842285E-2</v>
      </c>
      <c r="CC102">
        <v>1.9980248063802719E-2</v>
      </c>
      <c r="CD102">
        <v>4.1363239288330078E-2</v>
      </c>
      <c r="CE102">
        <v>3.6302197724580765E-2</v>
      </c>
      <c r="CF102">
        <v>3.3606443554162979E-2</v>
      </c>
      <c r="CG102">
        <v>2.5686692446470261E-2</v>
      </c>
      <c r="CH102">
        <v>4.895608127117157E-2</v>
      </c>
      <c r="CI102">
        <v>0.10704022645950317</v>
      </c>
      <c r="CJ102">
        <v>5.5010516196489334E-2</v>
      </c>
      <c r="CK102">
        <v>0.21271899342536926</v>
      </c>
      <c r="CL102">
        <v>0.38106152415275574</v>
      </c>
      <c r="CM102">
        <v>0.19607900083065033</v>
      </c>
      <c r="CN102">
        <v>8.7203532457351685E-2</v>
      </c>
      <c r="CO102">
        <v>0</v>
      </c>
      <c r="CX102" s="17" t="s">
        <v>83</v>
      </c>
    </row>
    <row r="103" spans="3:102" x14ac:dyDescent="0.25">
      <c r="C103" s="56" t="s">
        <v>84</v>
      </c>
      <c r="D103">
        <v>8.1162974238395691E-2</v>
      </c>
      <c r="E103">
        <v>6.9987237453460693E-2</v>
      </c>
      <c r="F103">
        <v>5.5452673695981503E-3</v>
      </c>
      <c r="G103">
        <v>5.18961101770401E-2</v>
      </c>
      <c r="H103">
        <v>8.4372527897357941E-2</v>
      </c>
      <c r="I103" s="65">
        <v>9.4940565526485443E-2</v>
      </c>
      <c r="J103">
        <v>3.9941377937793732E-2</v>
      </c>
      <c r="K103">
        <v>3.2526507973670959E-2</v>
      </c>
      <c r="L103">
        <v>0.10749145597219467</v>
      </c>
      <c r="M103">
        <v>1.43642732873559E-2</v>
      </c>
      <c r="N103">
        <v>0.10673817992210388</v>
      </c>
      <c r="O103">
        <v>8.2974791526794434E-2</v>
      </c>
      <c r="P103">
        <v>0.1132657378911972</v>
      </c>
      <c r="Q103">
        <v>4.7139674425125122E-2</v>
      </c>
      <c r="R103">
        <v>3.4779820125550032E-3</v>
      </c>
      <c r="S103">
        <v>8.3604994870256633E-5</v>
      </c>
      <c r="T103">
        <v>3.4498877823352814E-2</v>
      </c>
      <c r="U103">
        <v>3.9598435163497925E-2</v>
      </c>
      <c r="V103">
        <v>7.2887204587459564E-2</v>
      </c>
      <c r="W103">
        <v>5.0039313733577728E-2</v>
      </c>
      <c r="X103">
        <v>4.9677520990371704E-2</v>
      </c>
      <c r="Y103">
        <v>2.6938248425722122E-2</v>
      </c>
      <c r="Z103">
        <v>0.10686510801315308</v>
      </c>
      <c r="AA103">
        <v>6.3936144113540649E-2</v>
      </c>
      <c r="AB103">
        <v>8.528171107172966E-3</v>
      </c>
      <c r="AC103" s="65">
        <v>6.7499533295631409E-2</v>
      </c>
      <c r="AD103">
        <v>3.1294147484004498E-3</v>
      </c>
      <c r="AE103">
        <v>1.6641683876514435E-2</v>
      </c>
      <c r="AF103" s="65">
        <v>5.3610585629940033E-2</v>
      </c>
      <c r="AG103">
        <v>1.0238030925393105E-2</v>
      </c>
      <c r="AH103">
        <v>4.1859578341245651E-2</v>
      </c>
      <c r="AI103">
        <v>3.1688589602708817E-2</v>
      </c>
      <c r="AJ103">
        <v>8.5527032613754272E-2</v>
      </c>
      <c r="AK103">
        <v>8.9702736586332321E-3</v>
      </c>
      <c r="AL103">
        <v>8.7064607068896294E-3</v>
      </c>
      <c r="AM103">
        <v>3.3068160992115736E-3</v>
      </c>
      <c r="AN103">
        <v>5.2001770585775375E-2</v>
      </c>
      <c r="AO103">
        <v>6.9833323359489441E-2</v>
      </c>
      <c r="AP103" s="65">
        <v>4.0295971557497978E-3</v>
      </c>
      <c r="AQ103">
        <v>8.3314497023820877E-3</v>
      </c>
      <c r="AR103">
        <v>2.3824445903301239E-2</v>
      </c>
      <c r="AS103">
        <v>3.1491484493017197E-2</v>
      </c>
      <c r="AT103">
        <v>7.976001501083374E-2</v>
      </c>
      <c r="AU103">
        <v>4.9430165439844131E-2</v>
      </c>
      <c r="AV103">
        <v>4.4652286916971207E-2</v>
      </c>
      <c r="AW103">
        <v>6.6514231264591217E-2</v>
      </c>
      <c r="AX103">
        <v>3.0520686879754066E-2</v>
      </c>
      <c r="AY103">
        <v>3.0520686879754066E-2</v>
      </c>
      <c r="AZ103">
        <v>2.355043962597847E-2</v>
      </c>
      <c r="BA103" s="65">
        <v>5.1634635776281357E-2</v>
      </c>
      <c r="BB103">
        <v>3.1246347352862358E-2</v>
      </c>
      <c r="BC103">
        <v>0.11914382874965668</v>
      </c>
      <c r="BD103">
        <v>7.3670133948326111E-2</v>
      </c>
      <c r="BE103">
        <v>0.10786035656929016</v>
      </c>
      <c r="BF103">
        <v>1.4116083271801472E-2</v>
      </c>
      <c r="BG103">
        <v>4.7488845884799957E-2</v>
      </c>
      <c r="BH103">
        <v>4.3837200850248337E-2</v>
      </c>
      <c r="BI103" s="65">
        <v>1.4139337465167046E-2</v>
      </c>
      <c r="BJ103">
        <v>1.4218177646398544E-2</v>
      </c>
      <c r="BK103">
        <v>1.9827425479888916E-2</v>
      </c>
      <c r="BL103" s="65">
        <v>9.6630416810512543E-2</v>
      </c>
      <c r="BM103">
        <v>0.11111845821142197</v>
      </c>
      <c r="BN103">
        <v>0.12375224381685257</v>
      </c>
      <c r="BO103" s="65">
        <v>3.2386355102062225E-2</v>
      </c>
      <c r="BP103">
        <v>3.8677643984556198E-2</v>
      </c>
      <c r="BQ103">
        <v>6.6790111362934113E-2</v>
      </c>
      <c r="BR103">
        <v>0.10162327438592911</v>
      </c>
      <c r="BS103">
        <v>2.1374905481934547E-2</v>
      </c>
      <c r="BT103">
        <v>2.0239371806383133E-2</v>
      </c>
      <c r="BU103">
        <v>1.871831901371479E-2</v>
      </c>
      <c r="BV103">
        <v>1.8440099433064461E-2</v>
      </c>
      <c r="BW103">
        <v>1.5046223998069763E-2</v>
      </c>
      <c r="BX103">
        <v>6.3042387366294861E-2</v>
      </c>
      <c r="BY103">
        <v>1.0857352754101157E-3</v>
      </c>
      <c r="BZ103">
        <v>5.9826266020536423E-2</v>
      </c>
      <c r="CA103">
        <v>5.114876851439476E-2</v>
      </c>
      <c r="CB103">
        <v>2.6723973453044891E-2</v>
      </c>
      <c r="CC103">
        <v>4.5040402561426163E-2</v>
      </c>
      <c r="CD103">
        <v>2.5580676272511482E-2</v>
      </c>
      <c r="CE103">
        <v>4.9402400851249695E-2</v>
      </c>
      <c r="CF103">
        <v>7.6343365013599396E-2</v>
      </c>
      <c r="CG103">
        <v>3.7057559937238693E-2</v>
      </c>
      <c r="CH103">
        <v>3.1545523554086685E-2</v>
      </c>
      <c r="CI103">
        <v>6.7429691553115845E-2</v>
      </c>
      <c r="CJ103">
        <v>0.10120522230863571</v>
      </c>
      <c r="CK103">
        <v>4.4549949467182159E-2</v>
      </c>
      <c r="CL103">
        <v>4.9776501953601837E-2</v>
      </c>
      <c r="CM103">
        <v>0.12177164852619171</v>
      </c>
      <c r="CN103">
        <v>2.1759327501058578E-3</v>
      </c>
      <c r="CO103">
        <v>1.1642114259302616E-3</v>
      </c>
      <c r="CP103">
        <v>0</v>
      </c>
      <c r="CX103" s="17" t="s">
        <v>84</v>
      </c>
    </row>
    <row r="104" spans="3:102" x14ac:dyDescent="0.25">
      <c r="C104" s="56" t="s">
        <v>85</v>
      </c>
      <c r="D104">
        <v>7.0966258645057678E-2</v>
      </c>
      <c r="E104">
        <v>5.7957243174314499E-2</v>
      </c>
      <c r="F104">
        <v>6.0669155791401863E-3</v>
      </c>
      <c r="G104">
        <v>1.0725191794335842E-2</v>
      </c>
      <c r="H104">
        <v>3.4484986215829849E-2</v>
      </c>
      <c r="I104" s="65">
        <v>4.81686070561409E-2</v>
      </c>
      <c r="J104">
        <v>1.145609375089407E-2</v>
      </c>
      <c r="K104">
        <v>2.4383159354329109E-2</v>
      </c>
      <c r="L104">
        <v>1.3279691338539124E-2</v>
      </c>
      <c r="M104">
        <v>7.8057143837213516E-3</v>
      </c>
      <c r="N104">
        <v>3.3932983875274658E-2</v>
      </c>
      <c r="O104">
        <v>8.6707793176174164E-2</v>
      </c>
      <c r="P104">
        <v>5.8096077293157578E-2</v>
      </c>
      <c r="Q104">
        <v>3.0386781319975853E-2</v>
      </c>
      <c r="R104">
        <v>9.5789739862084389E-3</v>
      </c>
      <c r="S104">
        <v>3.9120577275753021E-2</v>
      </c>
      <c r="T104">
        <v>1.0083691217005253E-2</v>
      </c>
      <c r="U104">
        <v>1.50954844430089E-2</v>
      </c>
      <c r="V104">
        <v>2.2471804171800613E-2</v>
      </c>
      <c r="W104">
        <v>1.6312927007675171E-2</v>
      </c>
      <c r="X104">
        <v>1.9599024206399918E-2</v>
      </c>
      <c r="Y104">
        <v>9.3495817855000496E-3</v>
      </c>
      <c r="Z104">
        <v>4.4268988072872162E-2</v>
      </c>
      <c r="AA104">
        <v>4.2951054871082306E-2</v>
      </c>
      <c r="AB104">
        <v>5.3749114274978638E-2</v>
      </c>
      <c r="AC104" s="65">
        <v>1.8460281193256378E-2</v>
      </c>
      <c r="AD104">
        <v>8.6530140833929181E-4</v>
      </c>
      <c r="AE104">
        <v>1.5517600812017918E-2</v>
      </c>
      <c r="AF104" s="65">
        <v>4.6464256010949612E-3</v>
      </c>
      <c r="AG104">
        <v>2.3372190073132515E-2</v>
      </c>
      <c r="AH104">
        <v>3.5955335944890976E-2</v>
      </c>
      <c r="AI104">
        <v>6.3844751566648483E-3</v>
      </c>
      <c r="AJ104">
        <v>5.1500037312507629E-2</v>
      </c>
      <c r="AK104">
        <v>1.8504379317164421E-2</v>
      </c>
      <c r="AL104">
        <v>1.5307923778891563E-2</v>
      </c>
      <c r="AM104">
        <v>3.0997281428426504E-3</v>
      </c>
      <c r="AN104">
        <v>4.3536625802516937E-2</v>
      </c>
      <c r="AO104">
        <v>4.3608669191598892E-2</v>
      </c>
      <c r="AP104" s="65">
        <v>8.5362875834107399E-3</v>
      </c>
      <c r="AQ104">
        <v>2.9052714817225933E-3</v>
      </c>
      <c r="AR104">
        <v>2.8045004233717918E-2</v>
      </c>
      <c r="AS104">
        <v>3.4445267170667648E-2</v>
      </c>
      <c r="AT104">
        <v>5.4014783352613449E-2</v>
      </c>
      <c r="AU104">
        <v>2.7116969227790833E-2</v>
      </c>
      <c r="AV104">
        <v>2.5242714211344719E-2</v>
      </c>
      <c r="AW104">
        <v>6.3960351049900055E-2</v>
      </c>
      <c r="AX104">
        <v>3.230634331703186E-2</v>
      </c>
      <c r="AY104">
        <v>3.230634331703186E-2</v>
      </c>
      <c r="AZ104">
        <v>3.5231087356805801E-2</v>
      </c>
      <c r="BA104" s="65">
        <v>3.3904481679201126E-2</v>
      </c>
      <c r="BB104">
        <v>5.2565094083547592E-3</v>
      </c>
      <c r="BC104">
        <v>6.2589883804321289E-2</v>
      </c>
      <c r="BD104">
        <v>4.1785899549722672E-2</v>
      </c>
      <c r="BE104">
        <v>5.220407247543335E-2</v>
      </c>
      <c r="BF104">
        <v>2.9850935563445091E-2</v>
      </c>
      <c r="BG104">
        <v>3.2374709844589233E-2</v>
      </c>
      <c r="BH104">
        <v>1.8834305927157402E-2</v>
      </c>
      <c r="BI104" s="65">
        <v>1.4670967124402523E-2</v>
      </c>
      <c r="BJ104">
        <v>4.495435394346714E-3</v>
      </c>
      <c r="BK104">
        <v>1.3677777722477913E-2</v>
      </c>
      <c r="BL104" s="65">
        <v>7.3787234723567963E-2</v>
      </c>
      <c r="BM104">
        <v>7.3392763733863831E-2</v>
      </c>
      <c r="BN104">
        <v>7.6973006129264832E-2</v>
      </c>
      <c r="BO104" s="65">
        <v>1.2921709567308426E-2</v>
      </c>
      <c r="BP104">
        <v>1.8898969516158104E-2</v>
      </c>
      <c r="BQ104">
        <v>1.6501277685165405E-2</v>
      </c>
      <c r="BR104">
        <v>6.4606614410877228E-2</v>
      </c>
      <c r="BS104">
        <v>1.2851165374740958E-3</v>
      </c>
      <c r="BT104">
        <v>2.5046128779649734E-2</v>
      </c>
      <c r="BU104">
        <v>3.1918589025735855E-2</v>
      </c>
      <c r="BV104">
        <v>2.4887790903449059E-2</v>
      </c>
      <c r="BW104">
        <v>3.6763234529644251E-3</v>
      </c>
      <c r="BX104">
        <v>3.1693983823060989E-2</v>
      </c>
      <c r="BY104">
        <v>1.135949045419693E-2</v>
      </c>
      <c r="BZ104">
        <v>4.3488539755344391E-2</v>
      </c>
      <c r="CA104">
        <v>2.7398534119129181E-2</v>
      </c>
      <c r="CB104">
        <v>3.1562186777591705E-2</v>
      </c>
      <c r="CC104">
        <v>2.3495419882237911E-3</v>
      </c>
      <c r="CD104">
        <v>2.5755492970347404E-2</v>
      </c>
      <c r="CE104">
        <v>1.5772381797432899E-2</v>
      </c>
      <c r="CF104">
        <v>7.9987816512584686E-2</v>
      </c>
      <c r="CG104">
        <v>3.088739886879921E-2</v>
      </c>
      <c r="CH104">
        <v>3.2558798789978027E-2</v>
      </c>
      <c r="CI104">
        <v>1.7628941684961319E-2</v>
      </c>
      <c r="CJ104">
        <v>4.6841107308864594E-2</v>
      </c>
      <c r="CK104">
        <v>3.2531894743442535E-2</v>
      </c>
      <c r="CL104">
        <v>4.3623644858598709E-2</v>
      </c>
      <c r="CM104">
        <v>7.0999011397361755E-2</v>
      </c>
      <c r="CN104">
        <v>1.6884177923202515E-2</v>
      </c>
      <c r="CO104">
        <v>4.4655809178948402E-3</v>
      </c>
      <c r="CP104">
        <v>0.29853576421737671</v>
      </c>
      <c r="CQ104">
        <v>0</v>
      </c>
      <c r="CX104" s="17" t="s">
        <v>85</v>
      </c>
    </row>
    <row r="105" spans="3:102" x14ac:dyDescent="0.25">
      <c r="C105" s="56" t="s">
        <v>86</v>
      </c>
      <c r="D105">
        <v>5.2335731685161591E-2</v>
      </c>
      <c r="E105">
        <v>0.16125738620758057</v>
      </c>
      <c r="F105">
        <v>1.8179625272750854E-2</v>
      </c>
      <c r="G105">
        <v>1.2853578664362431E-2</v>
      </c>
      <c r="H105">
        <v>1.5091327950358391E-2</v>
      </c>
      <c r="I105" s="65">
        <v>8.8954105973243713E-2</v>
      </c>
      <c r="J105">
        <v>4.5712653547525406E-2</v>
      </c>
      <c r="K105">
        <v>6.7690253257751465E-2</v>
      </c>
      <c r="L105">
        <v>2.990354597568512E-2</v>
      </c>
      <c r="M105">
        <v>5.0483375787734985E-2</v>
      </c>
      <c r="N105">
        <v>4.3598273769021034E-3</v>
      </c>
      <c r="O105">
        <v>4.848833754658699E-2</v>
      </c>
      <c r="P105">
        <v>3.8963217288255692E-2</v>
      </c>
      <c r="Q105">
        <v>5.2429359406232834E-2</v>
      </c>
      <c r="R105">
        <v>5.5467337369918823E-2</v>
      </c>
      <c r="S105">
        <v>4.4362984597682953E-2</v>
      </c>
      <c r="T105">
        <v>1.0366890346631408E-3</v>
      </c>
      <c r="U105">
        <v>1.2996084056794643E-2</v>
      </c>
      <c r="V105">
        <v>1.4767980203032494E-2</v>
      </c>
      <c r="W105">
        <v>0.10780161619186401</v>
      </c>
      <c r="X105">
        <v>1.0800397023558617E-2</v>
      </c>
      <c r="Y105">
        <v>2.8925999999046326E-2</v>
      </c>
      <c r="Z105">
        <v>0.14161568880081177</v>
      </c>
      <c r="AA105">
        <v>6.8606801331043243E-2</v>
      </c>
      <c r="AB105">
        <v>7.6183043420314789E-2</v>
      </c>
      <c r="AC105" s="65">
        <v>2.3422835394740105E-2</v>
      </c>
      <c r="AD105">
        <v>2.3071832954883575E-2</v>
      </c>
      <c r="AE105">
        <v>3.7634596228599548E-2</v>
      </c>
      <c r="AF105" s="65">
        <v>4.0024951100349426E-2</v>
      </c>
      <c r="AG105">
        <v>0.11350097507238388</v>
      </c>
      <c r="AH105">
        <v>2.6747088879346848E-2</v>
      </c>
      <c r="AI105">
        <v>1.2935059145092964E-2</v>
      </c>
      <c r="AJ105">
        <v>3.0697114765644073E-2</v>
      </c>
      <c r="AK105">
        <v>2.4641308933496475E-2</v>
      </c>
      <c r="AL105">
        <v>1.1359764263033867E-2</v>
      </c>
      <c r="AM105">
        <v>3.9621055126190186E-2</v>
      </c>
      <c r="AN105">
        <v>4.6532442793250084E-3</v>
      </c>
      <c r="AO105">
        <v>3.2297868281602859E-2</v>
      </c>
      <c r="AP105" s="65">
        <v>4.3367374688386917E-2</v>
      </c>
      <c r="AQ105">
        <v>5.8925691992044449E-3</v>
      </c>
      <c r="AR105">
        <v>7.9391412436962128E-3</v>
      </c>
      <c r="AS105">
        <v>9.8867537453770638E-3</v>
      </c>
      <c r="AT105">
        <v>3.6721527576446533E-2</v>
      </c>
      <c r="AU105">
        <v>6.0113187879323959E-2</v>
      </c>
      <c r="AV105">
        <v>9.4359926879405975E-2</v>
      </c>
      <c r="AW105">
        <v>2.3076068609952927E-2</v>
      </c>
      <c r="AX105">
        <v>3.1863715499639511E-2</v>
      </c>
      <c r="AY105">
        <v>3.1863715499639511E-2</v>
      </c>
      <c r="AZ105">
        <v>1.1624883860349655E-2</v>
      </c>
      <c r="BA105" s="65">
        <v>6.7232288420200348E-2</v>
      </c>
      <c r="BB105">
        <v>1.4379342086613178E-2</v>
      </c>
      <c r="BC105">
        <v>0.1186792403459549</v>
      </c>
      <c r="BD105">
        <v>8.4280349314212799E-2</v>
      </c>
      <c r="BE105">
        <v>0.1070445328950882</v>
      </c>
      <c r="BF105">
        <v>2.7081115171313286E-2</v>
      </c>
      <c r="BG105">
        <v>1.2327889911830425E-2</v>
      </c>
      <c r="BH105">
        <v>7.2139918804168701E-2</v>
      </c>
      <c r="BI105" s="65">
        <v>7.7811673283576965E-2</v>
      </c>
      <c r="BJ105">
        <v>5.0445057451725006E-2</v>
      </c>
      <c r="BK105">
        <v>4.5071937143802643E-2</v>
      </c>
      <c r="BL105" s="65">
        <v>7.2824001312255859E-2</v>
      </c>
      <c r="BM105">
        <v>2.6280883699655533E-2</v>
      </c>
      <c r="BN105">
        <v>6.1112292110919952E-2</v>
      </c>
      <c r="BO105" s="65">
        <v>3.5958763211965561E-2</v>
      </c>
      <c r="BP105">
        <v>1.6797022894024849E-2</v>
      </c>
      <c r="BQ105">
        <v>2.4400826543569565E-2</v>
      </c>
      <c r="BR105">
        <v>3.7268407642841339E-2</v>
      </c>
      <c r="BS105">
        <v>7.2975670918822289E-3</v>
      </c>
      <c r="BT105">
        <v>6.4820617437362671E-2</v>
      </c>
      <c r="BU105">
        <v>1.2707303278148174E-2</v>
      </c>
      <c r="BV105">
        <v>3.0864818021655083E-2</v>
      </c>
      <c r="BW105">
        <v>5.559949204325676E-3</v>
      </c>
      <c r="BX105">
        <v>5.8373354375362396E-2</v>
      </c>
      <c r="BY105">
        <v>4.7777076251804829E-3</v>
      </c>
      <c r="BZ105">
        <v>2.7185417711734772E-2</v>
      </c>
      <c r="CA105">
        <v>2.0251104608178139E-2</v>
      </c>
      <c r="CB105">
        <v>1.4916227199137211E-2</v>
      </c>
      <c r="CC105">
        <v>2.6396494358778E-2</v>
      </c>
      <c r="CD105">
        <v>2.8355496004223824E-2</v>
      </c>
      <c r="CE105">
        <v>5.5876895785331726E-2</v>
      </c>
      <c r="CF105">
        <v>4.667484387755394E-2</v>
      </c>
      <c r="CG105">
        <v>4.0082309395074844E-2</v>
      </c>
      <c r="CH105">
        <v>1.4684180729091167E-2</v>
      </c>
      <c r="CI105">
        <v>1.8037242814898491E-2</v>
      </c>
      <c r="CJ105">
        <v>5.5132541805505753E-2</v>
      </c>
      <c r="CK105">
        <v>1.191310491412878E-2</v>
      </c>
      <c r="CL105">
        <v>3.0069738626480103E-2</v>
      </c>
      <c r="CM105">
        <v>0.11623408645391464</v>
      </c>
      <c r="CN105">
        <v>0.11036211252212524</v>
      </c>
      <c r="CO105">
        <v>6.7110657691955566E-3</v>
      </c>
      <c r="CP105">
        <v>0.24942483007907867</v>
      </c>
      <c r="CQ105">
        <v>0.16804046928882599</v>
      </c>
      <c r="CR105">
        <v>0</v>
      </c>
      <c r="CX105" s="17" t="s">
        <v>86</v>
      </c>
    </row>
    <row r="106" spans="3:102" x14ac:dyDescent="0.25">
      <c r="C106" s="56" t="s">
        <v>87</v>
      </c>
      <c r="D106">
        <v>0.1424524337053299</v>
      </c>
      <c r="E106">
        <v>1.1323119513690472E-2</v>
      </c>
      <c r="F106">
        <v>8.0015897750854492E-2</v>
      </c>
      <c r="G106">
        <v>3.192974254488945E-2</v>
      </c>
      <c r="H106">
        <v>2.5591618395992599E-5</v>
      </c>
      <c r="I106" s="65">
        <v>2.3666800931096077E-2</v>
      </c>
      <c r="J106">
        <v>1.1514485813677301E-2</v>
      </c>
      <c r="K106">
        <v>4.8263091593980803E-2</v>
      </c>
      <c r="L106">
        <v>4.1884426027536399E-2</v>
      </c>
      <c r="M106">
        <v>9.5456846058368697E-2</v>
      </c>
      <c r="N106">
        <v>3.1138747930526699E-2</v>
      </c>
      <c r="O106">
        <v>1.31303323432803E-2</v>
      </c>
      <c r="P106">
        <v>7.2581969201564803E-2</v>
      </c>
      <c r="Q106">
        <v>3.1275466084480286E-2</v>
      </c>
      <c r="R106">
        <v>1.98770370334387E-2</v>
      </c>
      <c r="S106">
        <v>1.8900046125054359E-2</v>
      </c>
      <c r="T106">
        <v>4.0829826146364198E-2</v>
      </c>
      <c r="U106">
        <v>3.25285382568836E-2</v>
      </c>
      <c r="V106">
        <v>1.9044809043407399E-2</v>
      </c>
      <c r="W106">
        <v>1.1052714660763741E-2</v>
      </c>
      <c r="X106">
        <v>2.54445243626833E-2</v>
      </c>
      <c r="Y106">
        <v>6.1302099376916899E-2</v>
      </c>
      <c r="Z106">
        <v>2.5953272357583001E-2</v>
      </c>
      <c r="AA106">
        <v>3.7807790795341134E-4</v>
      </c>
      <c r="AB106">
        <v>3.6147471517324399E-2</v>
      </c>
      <c r="AC106" s="65">
        <v>2.1080708131194101E-2</v>
      </c>
      <c r="AD106">
        <v>6.0601510107517201E-2</v>
      </c>
      <c r="AE106">
        <v>5.7773888111114502E-2</v>
      </c>
      <c r="AF106" s="65">
        <v>2.4327302351593971E-2</v>
      </c>
      <c r="AG106">
        <v>0.10567659139633179</v>
      </c>
      <c r="AH106">
        <v>4.7983955591917038E-2</v>
      </c>
      <c r="AI106">
        <v>4.2496960610151298E-2</v>
      </c>
      <c r="AJ106">
        <v>4.0206529200077057E-2</v>
      </c>
      <c r="AK106">
        <v>2.1629538387060165E-2</v>
      </c>
      <c r="AL106">
        <v>5.5644731037318707E-3</v>
      </c>
      <c r="AM106">
        <v>1.3323548249900341E-2</v>
      </c>
      <c r="AN106">
        <v>0.11378222703933716</v>
      </c>
      <c r="AO106">
        <v>5.66822849214077E-2</v>
      </c>
      <c r="AP106" s="65">
        <v>5.9908855706453303E-2</v>
      </c>
      <c r="AQ106">
        <v>4.8071678727865198E-2</v>
      </c>
      <c r="AR106">
        <v>0.10971083492040634</v>
      </c>
      <c r="AS106">
        <v>3.4626048058271401E-2</v>
      </c>
      <c r="AT106">
        <v>2.6165887713432312E-2</v>
      </c>
      <c r="AU106">
        <v>7.2577998042106601E-2</v>
      </c>
      <c r="AV106">
        <v>0.10475171357393299</v>
      </c>
      <c r="AW106">
        <v>0.13499577343463898</v>
      </c>
      <c r="AX106">
        <v>5.6093908846378326E-2</v>
      </c>
      <c r="AY106">
        <v>5.6093908846378326E-2</v>
      </c>
      <c r="AZ106">
        <v>5.4430089890956879E-2</v>
      </c>
      <c r="BA106" s="65">
        <v>6.7906774580478696E-2</v>
      </c>
      <c r="BB106">
        <v>0.11669282615184784</v>
      </c>
      <c r="BC106">
        <v>4.7678788541816175E-4</v>
      </c>
      <c r="BD106">
        <v>9.1637663543224293E-2</v>
      </c>
      <c r="BE106">
        <v>4.7678788541816175E-4</v>
      </c>
      <c r="BF106">
        <v>3.8730066269636154E-2</v>
      </c>
      <c r="BG106">
        <v>0.1276199072599411</v>
      </c>
      <c r="BH106">
        <v>9.1839335858821897E-2</v>
      </c>
      <c r="BI106" s="65">
        <v>3.1357426196336698E-2</v>
      </c>
      <c r="BJ106">
        <v>5.0337584689259529E-3</v>
      </c>
      <c r="BK106">
        <v>3.6681793630123097E-2</v>
      </c>
      <c r="BL106" s="65">
        <v>1.23772546648979E-2</v>
      </c>
      <c r="BM106">
        <v>5.1417030394077301E-2</v>
      </c>
      <c r="BN106">
        <v>6.3393689692020416E-2</v>
      </c>
      <c r="BO106" s="65">
        <v>3.094073012471199E-2</v>
      </c>
      <c r="BP106">
        <v>2.0473903045058299E-2</v>
      </c>
      <c r="BQ106">
        <v>9.8294295370578766E-2</v>
      </c>
      <c r="BR106">
        <v>1.9439609721302986E-2</v>
      </c>
      <c r="BS106">
        <v>2.6702562347054482E-2</v>
      </c>
      <c r="BT106">
        <v>8.2251086831092807E-2</v>
      </c>
      <c r="BU106">
        <v>7.7576977200806098E-3</v>
      </c>
      <c r="BV106">
        <v>4.4987250119447701E-2</v>
      </c>
      <c r="BW106">
        <v>3.7513833492994302E-2</v>
      </c>
      <c r="BX106">
        <v>6.9479912519454998E-2</v>
      </c>
      <c r="BY106">
        <v>2.025500126183033E-2</v>
      </c>
      <c r="BZ106">
        <v>3.5341959446668597E-2</v>
      </c>
      <c r="CA106">
        <v>4.6539708971977199E-2</v>
      </c>
      <c r="CB106">
        <v>4.61872108280659E-2</v>
      </c>
      <c r="CC106">
        <v>3.7665951997041702E-2</v>
      </c>
      <c r="CD106">
        <v>5.5224105715751648E-2</v>
      </c>
      <c r="CE106">
        <v>2.51902975142002E-2</v>
      </c>
      <c r="CF106">
        <v>4.011237621307373E-2</v>
      </c>
      <c r="CG106">
        <v>8.7508531287312508E-3</v>
      </c>
      <c r="CH106">
        <v>5.19234277307987E-2</v>
      </c>
      <c r="CI106">
        <v>7.1732841432094574E-2</v>
      </c>
      <c r="CJ106">
        <v>2.6743138208985301E-2</v>
      </c>
      <c r="CK106">
        <v>1.0350811295211315E-2</v>
      </c>
      <c r="CL106">
        <v>6.4152128994464874E-2</v>
      </c>
      <c r="CM106">
        <v>2.95917224138975E-2</v>
      </c>
      <c r="CN106">
        <v>9.1695800423622131E-2</v>
      </c>
      <c r="CO106">
        <v>6.1681237071752548E-2</v>
      </c>
      <c r="CP106">
        <v>8.5654102265834794E-2</v>
      </c>
      <c r="CQ106">
        <v>5.4277077317237903E-2</v>
      </c>
      <c r="CR106">
        <v>1.0895160958170891E-2</v>
      </c>
      <c r="CS106">
        <v>0</v>
      </c>
      <c r="CX106" s="17" t="s">
        <v>87</v>
      </c>
    </row>
    <row r="107" spans="3:102" x14ac:dyDescent="0.25">
      <c r="C107" s="56" t="s">
        <v>88</v>
      </c>
      <c r="D107">
        <v>3.7035092711448669E-2</v>
      </c>
      <c r="E107">
        <v>3.3761940896511078E-2</v>
      </c>
      <c r="F107">
        <v>1.8208777531981468E-2</v>
      </c>
      <c r="G107">
        <v>6.8593765608966403E-3</v>
      </c>
      <c r="H107">
        <v>3.2763839699327946E-3</v>
      </c>
      <c r="I107" s="65">
        <v>1.184978405945E-3</v>
      </c>
      <c r="J107">
        <v>2.6307445019483601E-2</v>
      </c>
      <c r="K107">
        <v>8.5608530789613724E-3</v>
      </c>
      <c r="L107">
        <v>1.9464548677206001E-2</v>
      </c>
      <c r="M107">
        <v>3.0864082276821098E-2</v>
      </c>
      <c r="N107">
        <v>6.3178548589348793E-3</v>
      </c>
      <c r="O107">
        <v>2.1627195179462433E-2</v>
      </c>
      <c r="P107">
        <v>2.6016937568783802E-2</v>
      </c>
      <c r="Q107">
        <v>3.278191015124321E-2</v>
      </c>
      <c r="R107">
        <v>0.17011573910713196</v>
      </c>
      <c r="S107">
        <v>4.1365098208188997E-2</v>
      </c>
      <c r="T107">
        <v>5.94460628926754E-2</v>
      </c>
      <c r="U107">
        <v>4.0139466524124097E-2</v>
      </c>
      <c r="V107">
        <v>5.89364171028137E-2</v>
      </c>
      <c r="W107">
        <v>2.8841868042945901E-3</v>
      </c>
      <c r="X107">
        <v>7.8756913542747498E-2</v>
      </c>
      <c r="Y107">
        <v>5.4027199745178223E-2</v>
      </c>
      <c r="Z107">
        <v>5.5646758526563603E-2</v>
      </c>
      <c r="AA107">
        <v>3.9231047034263597E-2</v>
      </c>
      <c r="AB107">
        <v>2.6793731376528698E-2</v>
      </c>
      <c r="AC107" s="65">
        <v>5.9185598045587498E-2</v>
      </c>
      <c r="AD107">
        <v>2.6002164930105209E-2</v>
      </c>
      <c r="AE107">
        <v>4.4178619980812101E-2</v>
      </c>
      <c r="AF107" s="65">
        <v>2.1706670522689799E-2</v>
      </c>
      <c r="AG107">
        <v>1.77787281572819E-2</v>
      </c>
      <c r="AH107">
        <v>8.4705948829650896E-3</v>
      </c>
      <c r="AI107">
        <v>3.9999406784772901E-2</v>
      </c>
      <c r="AJ107">
        <v>3.1544830650091199E-2</v>
      </c>
      <c r="AK107">
        <v>3.8437878247350454E-3</v>
      </c>
      <c r="AL107">
        <v>4.6542894095182398E-2</v>
      </c>
      <c r="AM107">
        <v>4.9539241939783103E-2</v>
      </c>
      <c r="AN107">
        <v>4.3850452639162497E-3</v>
      </c>
      <c r="AO107">
        <v>2.1458322589751333E-4</v>
      </c>
      <c r="AP107" s="65">
        <v>3.4504089504480397E-2</v>
      </c>
      <c r="AQ107">
        <v>1.01487590000033E-2</v>
      </c>
      <c r="AR107">
        <v>4.9305412918329239E-2</v>
      </c>
      <c r="AS107">
        <v>5.5613771080970764E-2</v>
      </c>
      <c r="AT107">
        <v>5.0975937396287897E-2</v>
      </c>
      <c r="AU107">
        <v>3.7691261619329501E-2</v>
      </c>
      <c r="AV107">
        <v>2.97300517559052E-2</v>
      </c>
      <c r="AW107">
        <v>2.6731880381703377E-2</v>
      </c>
      <c r="AX107">
        <v>2.6500312611460686E-2</v>
      </c>
      <c r="AY107">
        <v>2.6500312611460686E-2</v>
      </c>
      <c r="AZ107">
        <v>3.9965161122381696E-3</v>
      </c>
      <c r="BA107" s="65">
        <v>1.9110631197690998E-2</v>
      </c>
      <c r="BB107">
        <v>1.8720386549830399E-2</v>
      </c>
      <c r="BC107">
        <v>3.9356071501970298E-2</v>
      </c>
      <c r="BD107">
        <v>2.2897554561495781E-2</v>
      </c>
      <c r="BE107">
        <v>3.96785624325275E-2</v>
      </c>
      <c r="BF107">
        <v>4.0363341569900513E-2</v>
      </c>
      <c r="BG107">
        <v>2.9105218127369881E-3</v>
      </c>
      <c r="BH107">
        <v>2.88748610764742E-2</v>
      </c>
      <c r="BI107" s="65">
        <v>4.5233853161334998E-2</v>
      </c>
      <c r="BJ107">
        <v>2.2786401212215399E-2</v>
      </c>
      <c r="BK107">
        <v>1.9904937595128999E-2</v>
      </c>
      <c r="BL107" s="65">
        <v>2.8806561604142199E-2</v>
      </c>
      <c r="BM107">
        <v>1.3541631400585201E-2</v>
      </c>
      <c r="BN107">
        <v>4.9800984561443329E-2</v>
      </c>
      <c r="BO107" s="65">
        <v>0.1003485843539238</v>
      </c>
      <c r="BP107">
        <v>7.1994861355051398E-4</v>
      </c>
      <c r="BQ107">
        <v>6.2453751452267196E-3</v>
      </c>
      <c r="BR107">
        <v>6.8007092922925949E-3</v>
      </c>
      <c r="BS107">
        <v>2.3253033868968487E-3</v>
      </c>
      <c r="BT107">
        <v>1.83797534555197E-2</v>
      </c>
      <c r="BU107">
        <v>1.5245601534843445E-2</v>
      </c>
      <c r="BV107">
        <v>5.0141442567110103E-2</v>
      </c>
      <c r="BW107">
        <v>3.70303653180599E-2</v>
      </c>
      <c r="BX107">
        <v>4.83288764953613E-2</v>
      </c>
      <c r="BY107">
        <v>9.5777558162808401E-3</v>
      </c>
      <c r="BZ107">
        <v>4.0789663791656501E-2</v>
      </c>
      <c r="CA107">
        <v>4.54957708716393E-2</v>
      </c>
      <c r="CB107">
        <v>3.5436607897281598E-2</v>
      </c>
      <c r="CC107">
        <v>5.1306512206792797E-2</v>
      </c>
      <c r="CD107">
        <v>1.1794819496572018E-2</v>
      </c>
      <c r="CE107">
        <v>1.3992054155096401E-3</v>
      </c>
      <c r="CF107">
        <v>1.47213961463422E-3</v>
      </c>
      <c r="CG107">
        <v>2.1974757313728301E-2</v>
      </c>
      <c r="CH107">
        <v>5.2443228662014001E-2</v>
      </c>
      <c r="CI107">
        <v>3.6167830228805542E-2</v>
      </c>
      <c r="CJ107">
        <v>1.8251400440931299E-2</v>
      </c>
      <c r="CK107">
        <v>1.86080355197191E-2</v>
      </c>
      <c r="CL107">
        <v>4.3983638286590597E-2</v>
      </c>
      <c r="CM107">
        <v>9.2136204242706299E-2</v>
      </c>
      <c r="CN107">
        <v>1.3935152441263201E-2</v>
      </c>
      <c r="CO107">
        <v>4.4706013053655597E-2</v>
      </c>
      <c r="CP107">
        <v>3.29096093773842E-2</v>
      </c>
      <c r="CQ107">
        <v>1.72862708568573E-2</v>
      </c>
      <c r="CR107">
        <v>2.4780267849564601E-2</v>
      </c>
      <c r="CS107">
        <v>1.1122778989374638E-2</v>
      </c>
      <c r="CT107">
        <v>0</v>
      </c>
      <c r="CX107" s="17" t="s">
        <v>88</v>
      </c>
    </row>
    <row r="108" spans="3:102" x14ac:dyDescent="0.25">
      <c r="C108" s="56" t="s">
        <v>89</v>
      </c>
      <c r="D108">
        <v>3.36141772568226E-2</v>
      </c>
      <c r="E108">
        <v>2.1689487621188164E-2</v>
      </c>
      <c r="F108">
        <v>2.9724918305873899E-2</v>
      </c>
      <c r="G108">
        <v>1.440547127276659E-2</v>
      </c>
      <c r="H108">
        <v>6.8012084811925897E-3</v>
      </c>
      <c r="I108" s="65">
        <v>4.4096097350120503E-2</v>
      </c>
      <c r="J108">
        <v>5.49524538218975E-2</v>
      </c>
      <c r="K108">
        <v>5.05468994379044E-2</v>
      </c>
      <c r="L108">
        <v>9.9600187968462706E-4</v>
      </c>
      <c r="M108">
        <v>5.0092343240976299E-2</v>
      </c>
      <c r="N108">
        <v>1.6862895339727402E-2</v>
      </c>
      <c r="O108">
        <v>2.0348725840449298E-2</v>
      </c>
      <c r="P108">
        <v>6.0572471469640697E-2</v>
      </c>
      <c r="Q108">
        <v>9.4748465344309807E-3</v>
      </c>
      <c r="R108">
        <v>1.9038258120417595E-2</v>
      </c>
      <c r="S108">
        <v>6.5930716693401295E-2</v>
      </c>
      <c r="T108">
        <v>1.8856766109820499E-4</v>
      </c>
      <c r="U108">
        <v>2.22157686948776E-2</v>
      </c>
      <c r="V108">
        <v>4.85183298587799E-2</v>
      </c>
      <c r="W108">
        <v>5.98241575062275E-2</v>
      </c>
      <c r="X108">
        <v>2.32875943183899E-2</v>
      </c>
      <c r="Y108">
        <v>8.0496281385421753E-2</v>
      </c>
      <c r="Z108">
        <v>3.2118316739797599E-2</v>
      </c>
      <c r="AA108">
        <v>3.7955839186906801E-2</v>
      </c>
      <c r="AB108">
        <v>2.8649507090449298E-2</v>
      </c>
      <c r="AC108" s="65">
        <v>4.9250483512878397E-2</v>
      </c>
      <c r="AD108">
        <v>7.2676329873502298E-3</v>
      </c>
      <c r="AE108">
        <v>3.8882069289684303E-2</v>
      </c>
      <c r="AF108" s="65">
        <v>6.9186508655548096E-2</v>
      </c>
      <c r="AG108">
        <v>7.6429300010204301E-2</v>
      </c>
      <c r="AH108">
        <v>1.6930088400840801E-2</v>
      </c>
      <c r="AI108">
        <v>8.7184295058250427E-2</v>
      </c>
      <c r="AJ108">
        <v>2.9916744679212601E-2</v>
      </c>
      <c r="AK108">
        <v>3.7200292572379099E-3</v>
      </c>
      <c r="AL108">
        <v>4.8204287886619568E-2</v>
      </c>
      <c r="AM108">
        <v>3.7380632013082497E-2</v>
      </c>
      <c r="AN108">
        <v>5.2969347685575485E-2</v>
      </c>
      <c r="AO108">
        <v>4.8759367316961302E-2</v>
      </c>
      <c r="AP108" s="65">
        <v>5.2776038646697998E-3</v>
      </c>
      <c r="AQ108">
        <v>1.17194270715117E-2</v>
      </c>
      <c r="AR108">
        <v>1.115967333316803E-2</v>
      </c>
      <c r="AS108">
        <v>1.3098530471324921E-3</v>
      </c>
      <c r="AT108">
        <v>3.4704904537647963E-3</v>
      </c>
      <c r="AU108">
        <v>2.1301751956343699E-2</v>
      </c>
      <c r="AV108">
        <v>2.25214287638664E-2</v>
      </c>
      <c r="AW108">
        <v>1.64234347175807E-3</v>
      </c>
      <c r="AX108">
        <v>4.5912377536296803E-2</v>
      </c>
      <c r="AY108">
        <v>4.5912377536296803E-2</v>
      </c>
      <c r="AZ108">
        <v>2.9878258705139198E-2</v>
      </c>
      <c r="BA108" s="65">
        <v>2.4700902868062258E-3</v>
      </c>
      <c r="BB108">
        <v>7.2465158998966217E-2</v>
      </c>
      <c r="BC108">
        <v>2.4037152528762817E-2</v>
      </c>
      <c r="BD108">
        <v>2.4946099147200598E-2</v>
      </c>
      <c r="BE108">
        <v>3.4254185855388641E-2</v>
      </c>
      <c r="BF108">
        <v>1.3984492979943801E-2</v>
      </c>
      <c r="BG108">
        <v>2.9027003794908499E-2</v>
      </c>
      <c r="BH108">
        <v>3.264748677611351E-2</v>
      </c>
      <c r="BI108" s="65">
        <v>2.23064124584198E-2</v>
      </c>
      <c r="BJ108">
        <v>4.2104098945856094E-2</v>
      </c>
      <c r="BK108">
        <v>2.6099096983671188E-2</v>
      </c>
      <c r="BL108" s="65">
        <v>2.4839488789439201E-2</v>
      </c>
      <c r="BM108">
        <v>4.7984500415623197E-3</v>
      </c>
      <c r="BN108">
        <v>2.6529325172305107E-2</v>
      </c>
      <c r="BO108" s="65">
        <v>3.3718951046466827E-2</v>
      </c>
      <c r="BP108">
        <v>7.5962236151099196E-3</v>
      </c>
      <c r="BQ108">
        <v>1.1854890733957299E-2</v>
      </c>
      <c r="BR108">
        <v>1.0207001119852101E-2</v>
      </c>
      <c r="BS108">
        <v>2.6796115562319801E-2</v>
      </c>
      <c r="BT108">
        <v>2.4584705010056499E-2</v>
      </c>
      <c r="BU108">
        <v>2.3244963958859399E-2</v>
      </c>
      <c r="BV108">
        <v>4.9116704612970401E-2</v>
      </c>
      <c r="BW108">
        <v>7.2225541807711098E-3</v>
      </c>
      <c r="BX108">
        <v>2.3178711533546399E-2</v>
      </c>
      <c r="BY108">
        <v>3.0748980119824399E-2</v>
      </c>
      <c r="BZ108">
        <v>4.51855175197124E-2</v>
      </c>
      <c r="CA108">
        <v>2.97814849764109E-2</v>
      </c>
      <c r="CB108">
        <v>5.8562792837619802E-2</v>
      </c>
      <c r="CC108">
        <v>2.24332641810179E-2</v>
      </c>
      <c r="CD108">
        <v>3.22147272527218E-2</v>
      </c>
      <c r="CE108">
        <v>5.4187916219234467E-2</v>
      </c>
      <c r="CF108">
        <v>8.0579444766044617E-2</v>
      </c>
      <c r="CG108">
        <v>6.5068379044532804E-2</v>
      </c>
      <c r="CH108">
        <v>4.5091103762388202E-2</v>
      </c>
      <c r="CI108">
        <v>1.954050175845623E-2</v>
      </c>
      <c r="CJ108">
        <v>2.7213163673877699E-2</v>
      </c>
      <c r="CK108">
        <v>0.10993664711713791</v>
      </c>
      <c r="CL108">
        <v>0.17663908004760742</v>
      </c>
      <c r="CM108">
        <v>5.8751754462718964E-2</v>
      </c>
      <c r="CN108">
        <v>5.2651375532150269E-2</v>
      </c>
      <c r="CO108">
        <v>7.7590093016624451E-2</v>
      </c>
      <c r="CP108">
        <v>2.6735497638583183E-2</v>
      </c>
      <c r="CQ108">
        <v>5.0002406351268291E-3</v>
      </c>
      <c r="CR108">
        <v>1.920783706009388E-2</v>
      </c>
      <c r="CS108">
        <v>1.5275850892067001E-2</v>
      </c>
      <c r="CT108">
        <v>2.5774366222321987E-3</v>
      </c>
      <c r="CU108">
        <v>0</v>
      </c>
      <c r="CX108" s="17" t="s">
        <v>89</v>
      </c>
    </row>
    <row r="109" spans="3:102" x14ac:dyDescent="0.25">
      <c r="C109" s="56" t="s">
        <v>92</v>
      </c>
      <c r="D109">
        <v>5.8891132473945618E-2</v>
      </c>
      <c r="E109">
        <v>0.16769436001777649</v>
      </c>
      <c r="F109">
        <v>4.2378157377243E-2</v>
      </c>
      <c r="G109">
        <v>0.13038656115531921</v>
      </c>
      <c r="H109">
        <v>8.5838757455348969E-2</v>
      </c>
      <c r="I109" s="65">
        <v>6.0089278966188403E-2</v>
      </c>
      <c r="J109">
        <v>1.15192430093884E-2</v>
      </c>
      <c r="K109">
        <v>8.7073303759098095E-2</v>
      </c>
      <c r="L109">
        <v>4.1942991316318498E-2</v>
      </c>
      <c r="M109">
        <v>9.4858139753341703E-2</v>
      </c>
      <c r="N109">
        <v>3.5673014819621998E-2</v>
      </c>
      <c r="O109">
        <v>0.13244020938873299</v>
      </c>
      <c r="P109">
        <v>6.4140141010284396E-2</v>
      </c>
      <c r="Q109">
        <v>7.9745449125766754E-2</v>
      </c>
      <c r="R109">
        <v>4.5603979378938703E-2</v>
      </c>
      <c r="S109">
        <v>2.1829254925251007E-2</v>
      </c>
      <c r="T109">
        <v>7.0037186145782498E-2</v>
      </c>
      <c r="U109">
        <v>4.8676796257495901E-2</v>
      </c>
      <c r="V109">
        <v>2.6273116469383202E-2</v>
      </c>
      <c r="W109">
        <v>3.8629341870546341E-2</v>
      </c>
      <c r="X109">
        <v>6.2025323510169997E-2</v>
      </c>
      <c r="Y109">
        <v>2.6267448440194099E-2</v>
      </c>
      <c r="Z109">
        <v>2.5567706674337387E-2</v>
      </c>
      <c r="AA109">
        <v>1.4386150985956201E-2</v>
      </c>
      <c r="AB109">
        <v>1.9943889230489731E-2</v>
      </c>
      <c r="AC109" s="65">
        <v>2.6761990040540699E-2</v>
      </c>
      <c r="AD109">
        <v>8.3909831941127805E-2</v>
      </c>
      <c r="AE109">
        <v>4.3072227388620397E-2</v>
      </c>
      <c r="AF109" s="65">
        <v>3.5486310720443726E-2</v>
      </c>
      <c r="AG109">
        <v>4.0754284709692001E-2</v>
      </c>
      <c r="AH109">
        <v>5.9819207526743412E-3</v>
      </c>
      <c r="AI109">
        <v>2.3748330771923065E-2</v>
      </c>
      <c r="AJ109">
        <v>5.656713992357254E-2</v>
      </c>
      <c r="AK109">
        <v>7.2458637878298759E-3</v>
      </c>
      <c r="AL109">
        <v>3.8771003484726001E-2</v>
      </c>
      <c r="AM109">
        <v>1.56558598973788E-4</v>
      </c>
      <c r="AN109">
        <v>3.1371165066957474E-2</v>
      </c>
      <c r="AO109">
        <v>5.7933624833822299E-2</v>
      </c>
      <c r="AP109" s="65">
        <v>1.0698773898184299E-2</v>
      </c>
      <c r="AQ109">
        <v>4.2304587550461301E-3</v>
      </c>
      <c r="AR109">
        <v>5.0837077200412799E-2</v>
      </c>
      <c r="AS109">
        <v>4.478185623884201E-2</v>
      </c>
      <c r="AT109">
        <v>8.9131193235516496E-3</v>
      </c>
      <c r="AU109">
        <v>5.0281938165426303E-2</v>
      </c>
      <c r="AV109">
        <v>5.8176554739475299E-2</v>
      </c>
      <c r="AW109">
        <v>0.1251535564661026</v>
      </c>
      <c r="AX109">
        <v>4.8265330493450199E-2</v>
      </c>
      <c r="AY109">
        <v>4.8265330493450199E-2</v>
      </c>
      <c r="AZ109">
        <v>6.6302262246608734E-2</v>
      </c>
      <c r="BA109" s="65">
        <v>7.1227662265300806E-2</v>
      </c>
      <c r="BB109">
        <v>2.04672086983919E-2</v>
      </c>
      <c r="BC109">
        <v>6.4049333333969116E-2</v>
      </c>
      <c r="BD109">
        <v>4.5186590403318398E-2</v>
      </c>
      <c r="BE109">
        <v>4.596584290266037E-2</v>
      </c>
      <c r="BF109">
        <v>1.39892064034939E-2</v>
      </c>
      <c r="BG109">
        <v>3.3225812017917633E-2</v>
      </c>
      <c r="BH109">
        <v>5.1077291369438199E-2</v>
      </c>
      <c r="BI109" s="65">
        <v>2.56794262677431E-2</v>
      </c>
      <c r="BJ109">
        <v>8.6210407316684695E-2</v>
      </c>
      <c r="BK109">
        <v>5.7415075600147199E-2</v>
      </c>
      <c r="BL109" s="65">
        <v>4.7654394060373299E-2</v>
      </c>
      <c r="BM109">
        <v>6.9888375699520111E-2</v>
      </c>
      <c r="BN109">
        <v>2.17418372631073E-3</v>
      </c>
      <c r="BO109" s="65">
        <v>3.9574228227138519E-2</v>
      </c>
      <c r="BP109">
        <v>4.2150236666202545E-2</v>
      </c>
      <c r="BQ109">
        <v>4.1483733803033829E-2</v>
      </c>
      <c r="BR109">
        <v>3.6276485770940781E-2</v>
      </c>
      <c r="BS109">
        <v>0.12756192684173584</v>
      </c>
      <c r="BT109">
        <v>1.4612690545618499E-2</v>
      </c>
      <c r="BU109">
        <v>4.181024432182312E-2</v>
      </c>
      <c r="BV109">
        <v>4.8887260258197798E-2</v>
      </c>
      <c r="BW109">
        <v>3.3193077892065E-2</v>
      </c>
      <c r="BX109">
        <v>1.9184181466698601E-2</v>
      </c>
      <c r="BY109">
        <v>2.6114399079233399E-3</v>
      </c>
      <c r="BZ109">
        <v>1.56416241079569E-2</v>
      </c>
      <c r="CA109">
        <v>3.0178153887391101E-2</v>
      </c>
      <c r="CB109">
        <v>3.63954789936543E-2</v>
      </c>
      <c r="CC109">
        <v>8.9750975370407104E-2</v>
      </c>
      <c r="CD109">
        <v>3.6104198545217514E-2</v>
      </c>
      <c r="CE109">
        <v>3.77925783395767E-2</v>
      </c>
      <c r="CF109">
        <v>9.4349510967731504E-2</v>
      </c>
      <c r="CG109">
        <v>1.61639209836721E-2</v>
      </c>
      <c r="CH109">
        <v>3.5219911485910402E-2</v>
      </c>
      <c r="CI109">
        <v>4.6325661242008209E-3</v>
      </c>
      <c r="CJ109">
        <v>8.2674855366349203E-3</v>
      </c>
      <c r="CK109">
        <v>3.3830367028713226E-2</v>
      </c>
      <c r="CL109">
        <v>6.8049073219299316E-2</v>
      </c>
      <c r="CM109">
        <v>3.6726143211126328E-2</v>
      </c>
      <c r="CN109">
        <v>7.1647971868515015E-2</v>
      </c>
      <c r="CO109">
        <v>0.17511378228664398</v>
      </c>
      <c r="CP109">
        <v>5.4982710629701614E-2</v>
      </c>
      <c r="CQ109">
        <v>5.3098335862159729E-2</v>
      </c>
      <c r="CR109">
        <v>9.7118757665157318E-2</v>
      </c>
      <c r="CS109">
        <v>5.210531409829855E-3</v>
      </c>
      <c r="CT109">
        <v>2.5977799668908119E-2</v>
      </c>
      <c r="CU109">
        <v>1.9042951986193657E-2</v>
      </c>
      <c r="CV109">
        <v>0</v>
      </c>
      <c r="CX109" s="17" t="s">
        <v>92</v>
      </c>
    </row>
    <row r="111" spans="3:102" x14ac:dyDescent="0.25">
      <c r="D111" s="17" t="s">
        <v>72</v>
      </c>
      <c r="E111" s="17" t="s">
        <v>73</v>
      </c>
      <c r="F111" s="17" t="s">
        <v>74</v>
      </c>
      <c r="G111" s="17" t="s">
        <v>75</v>
      </c>
      <c r="H111" s="17" t="s">
        <v>76</v>
      </c>
      <c r="I111" s="17" t="s">
        <v>95</v>
      </c>
      <c r="J111" s="17" t="s">
        <v>59</v>
      </c>
      <c r="K111" s="17" t="s">
        <v>60</v>
      </c>
      <c r="L111" s="17" t="s">
        <v>61</v>
      </c>
      <c r="M111" s="17" t="s">
        <v>62</v>
      </c>
      <c r="N111" s="17" t="s">
        <v>70</v>
      </c>
      <c r="O111" s="17" t="s">
        <v>71</v>
      </c>
      <c r="P111" s="17" t="s">
        <v>105</v>
      </c>
      <c r="Q111" s="17" t="s">
        <v>106</v>
      </c>
      <c r="R111" s="17" t="s">
        <v>107</v>
      </c>
      <c r="S111" s="17" t="s">
        <v>108</v>
      </c>
      <c r="T111" s="17" t="s">
        <v>109</v>
      </c>
      <c r="U111" s="17" t="s">
        <v>110</v>
      </c>
      <c r="V111" s="17" t="s">
        <v>111</v>
      </c>
      <c r="W111" s="17" t="s">
        <v>112</v>
      </c>
      <c r="X111" s="17" t="s">
        <v>113</v>
      </c>
      <c r="Y111" s="17" t="s">
        <v>114</v>
      </c>
      <c r="Z111" s="17" t="s">
        <v>115</v>
      </c>
      <c r="AA111" s="17" t="s">
        <v>116</v>
      </c>
      <c r="AB111" s="17" t="s">
        <v>117</v>
      </c>
      <c r="AC111" s="17" t="s">
        <v>118</v>
      </c>
      <c r="AD111" s="17" t="s">
        <v>119</v>
      </c>
      <c r="AE111" s="17" t="s">
        <v>120</v>
      </c>
      <c r="AF111" s="17" t="s">
        <v>121</v>
      </c>
      <c r="AG111" s="17" t="s">
        <v>122</v>
      </c>
      <c r="AH111" s="17" t="s">
        <v>64</v>
      </c>
      <c r="AI111" s="17" t="s">
        <v>69</v>
      </c>
      <c r="AJ111" s="17" t="s">
        <v>91</v>
      </c>
      <c r="AK111" s="17" t="s">
        <v>93</v>
      </c>
      <c r="AL111" s="17" t="s">
        <v>94</v>
      </c>
      <c r="AM111" s="17" t="s">
        <v>96</v>
      </c>
      <c r="AN111" s="17" t="s">
        <v>98</v>
      </c>
      <c r="AO111" s="17" t="s">
        <v>99</v>
      </c>
      <c r="AP111" s="17" t="s">
        <v>100</v>
      </c>
      <c r="AQ111" s="17" t="s">
        <v>63</v>
      </c>
      <c r="AR111" s="17" t="s">
        <v>97</v>
      </c>
      <c r="AS111" s="17" t="s">
        <v>101</v>
      </c>
      <c r="AT111" s="17" t="s">
        <v>137</v>
      </c>
      <c r="AU111" s="17" t="s">
        <v>138</v>
      </c>
      <c r="AV111" s="17" t="s">
        <v>139</v>
      </c>
      <c r="AW111" s="17" t="s">
        <v>131</v>
      </c>
      <c r="AX111" s="17" t="s">
        <v>132</v>
      </c>
      <c r="AY111" s="17" t="s">
        <v>143</v>
      </c>
      <c r="AZ111" s="17" t="s">
        <v>129</v>
      </c>
      <c r="BA111" s="17" t="s">
        <v>140</v>
      </c>
      <c r="BB111" s="17" t="s">
        <v>90</v>
      </c>
      <c r="BC111" s="17" t="s">
        <v>127</v>
      </c>
      <c r="BD111" s="17" t="s">
        <v>141</v>
      </c>
      <c r="BE111" s="17" t="s">
        <v>133</v>
      </c>
      <c r="BF111" s="17" t="s">
        <v>134</v>
      </c>
      <c r="BG111" s="17" t="s">
        <v>130</v>
      </c>
      <c r="BH111" s="17" t="s">
        <v>142</v>
      </c>
      <c r="BI111" s="17" t="s">
        <v>135</v>
      </c>
      <c r="BJ111" s="17" t="s">
        <v>102</v>
      </c>
      <c r="BK111" s="17" t="s">
        <v>103</v>
      </c>
      <c r="BL111" s="17" t="s">
        <v>104</v>
      </c>
      <c r="BM111" s="17" t="s">
        <v>123</v>
      </c>
      <c r="BN111" s="17" t="s">
        <v>124</v>
      </c>
      <c r="BO111" s="17" t="s">
        <v>125</v>
      </c>
      <c r="BP111" s="17" t="s">
        <v>44</v>
      </c>
      <c r="BQ111" s="17" t="s">
        <v>45</v>
      </c>
      <c r="BR111" s="17" t="s">
        <v>46</v>
      </c>
      <c r="BS111" s="17" t="s">
        <v>47</v>
      </c>
      <c r="BT111" s="17" t="s">
        <v>48</v>
      </c>
      <c r="BU111" s="17" t="s">
        <v>49</v>
      </c>
      <c r="BV111" s="17" t="s">
        <v>50</v>
      </c>
      <c r="BW111" s="17" t="s">
        <v>51</v>
      </c>
      <c r="BX111" s="17" t="s">
        <v>52</v>
      </c>
      <c r="BY111" s="17" t="s">
        <v>53</v>
      </c>
      <c r="BZ111" s="17" t="s">
        <v>54</v>
      </c>
      <c r="CA111" s="17" t="s">
        <v>55</v>
      </c>
      <c r="CB111" s="17" t="s">
        <v>56</v>
      </c>
      <c r="CC111" s="17" t="s">
        <v>57</v>
      </c>
      <c r="CD111" s="17" t="s">
        <v>58</v>
      </c>
      <c r="CE111" s="17" t="s">
        <v>65</v>
      </c>
      <c r="CF111" s="17" t="s">
        <v>66</v>
      </c>
      <c r="CG111" s="17" t="s">
        <v>67</v>
      </c>
      <c r="CH111" s="17" t="s">
        <v>68</v>
      </c>
      <c r="CI111" s="17" t="s">
        <v>77</v>
      </c>
      <c r="CJ111" s="17" t="s">
        <v>78</v>
      </c>
      <c r="CK111" s="17" t="s">
        <v>79</v>
      </c>
      <c r="CL111" s="17" t="s">
        <v>80</v>
      </c>
      <c r="CM111" s="17" t="s">
        <v>81</v>
      </c>
      <c r="CN111" s="17" t="s">
        <v>82</v>
      </c>
      <c r="CO111" s="17" t="s">
        <v>83</v>
      </c>
      <c r="CP111" s="17" t="s">
        <v>84</v>
      </c>
      <c r="CQ111" s="17" t="s">
        <v>85</v>
      </c>
      <c r="CR111" s="17" t="s">
        <v>86</v>
      </c>
      <c r="CS111" s="17" t="s">
        <v>87</v>
      </c>
      <c r="CT111" s="17" t="s">
        <v>88</v>
      </c>
      <c r="CU111" s="17" t="s">
        <v>89</v>
      </c>
      <c r="CV111" s="17" t="s">
        <v>92</v>
      </c>
    </row>
    <row r="112" spans="3:102" x14ac:dyDescent="0.25">
      <c r="D112" s="46" t="s">
        <v>72</v>
      </c>
      <c r="E112" s="46" t="s">
        <v>73</v>
      </c>
      <c r="F112" s="46" t="s">
        <v>74</v>
      </c>
      <c r="G112" s="46" t="s">
        <v>75</v>
      </c>
      <c r="H112" s="46" t="s">
        <v>76</v>
      </c>
      <c r="I112" s="46" t="s">
        <v>95</v>
      </c>
      <c r="J112" s="46" t="s">
        <v>59</v>
      </c>
      <c r="K112" s="46" t="s">
        <v>60</v>
      </c>
      <c r="L112" s="46" t="s">
        <v>61</v>
      </c>
      <c r="M112" s="46" t="s">
        <v>62</v>
      </c>
      <c r="N112" s="46" t="s">
        <v>70</v>
      </c>
      <c r="O112" s="46" t="s">
        <v>71</v>
      </c>
      <c r="P112" s="46" t="s">
        <v>105</v>
      </c>
      <c r="Q112" s="46" t="s">
        <v>106</v>
      </c>
      <c r="R112" s="46" t="s">
        <v>107</v>
      </c>
      <c r="S112" s="46" t="s">
        <v>108</v>
      </c>
      <c r="T112" s="46" t="s">
        <v>109</v>
      </c>
      <c r="U112" s="46" t="s">
        <v>110</v>
      </c>
      <c r="V112" s="46" t="s">
        <v>111</v>
      </c>
      <c r="W112" s="46" t="s">
        <v>112</v>
      </c>
      <c r="X112" s="46" t="s">
        <v>113</v>
      </c>
      <c r="Y112" s="46" t="s">
        <v>114</v>
      </c>
      <c r="Z112" s="46" t="s">
        <v>115</v>
      </c>
      <c r="AA112" s="46" t="s">
        <v>116</v>
      </c>
      <c r="AB112" s="46" t="s">
        <v>117</v>
      </c>
      <c r="AC112" s="46" t="s">
        <v>118</v>
      </c>
      <c r="AD112" s="46" t="s">
        <v>119</v>
      </c>
      <c r="AE112" s="46" t="s">
        <v>120</v>
      </c>
      <c r="AF112" s="46" t="s">
        <v>121</v>
      </c>
      <c r="AG112" s="46" t="s">
        <v>122</v>
      </c>
      <c r="AH112" s="46" t="s">
        <v>64</v>
      </c>
      <c r="AI112" s="46" t="s">
        <v>69</v>
      </c>
      <c r="AJ112" s="46" t="s">
        <v>91</v>
      </c>
      <c r="AK112" s="46" t="s">
        <v>93</v>
      </c>
      <c r="AL112" s="46" t="s">
        <v>94</v>
      </c>
      <c r="AM112" s="46" t="s">
        <v>96</v>
      </c>
      <c r="AN112" s="46" t="s">
        <v>98</v>
      </c>
      <c r="AO112" s="46" t="s">
        <v>99</v>
      </c>
      <c r="AP112" s="46" t="s">
        <v>100</v>
      </c>
      <c r="AQ112" s="46" t="s">
        <v>63</v>
      </c>
      <c r="AR112" s="46" t="s">
        <v>97</v>
      </c>
      <c r="AS112" s="46" t="s">
        <v>101</v>
      </c>
      <c r="AT112" s="46" t="s">
        <v>137</v>
      </c>
      <c r="AU112" s="46" t="s">
        <v>138</v>
      </c>
      <c r="AV112" s="46" t="s">
        <v>139</v>
      </c>
      <c r="AW112" s="46" t="s">
        <v>131</v>
      </c>
      <c r="AX112" s="46" t="s">
        <v>132</v>
      </c>
      <c r="AY112" s="46" t="s">
        <v>143</v>
      </c>
      <c r="AZ112" s="46" t="s">
        <v>129</v>
      </c>
      <c r="BA112" s="46" t="s">
        <v>140</v>
      </c>
      <c r="BB112" s="46" t="s">
        <v>90</v>
      </c>
      <c r="BC112" s="46" t="s">
        <v>127</v>
      </c>
      <c r="BD112" s="46" t="s">
        <v>141</v>
      </c>
      <c r="BE112" s="46" t="s">
        <v>133</v>
      </c>
      <c r="BF112" s="46" t="s">
        <v>134</v>
      </c>
      <c r="BG112" s="46" t="s">
        <v>130</v>
      </c>
      <c r="BH112" s="46" t="s">
        <v>142</v>
      </c>
      <c r="BI112" s="46" t="s">
        <v>135</v>
      </c>
      <c r="BJ112" s="46" t="s">
        <v>102</v>
      </c>
      <c r="BK112" s="46" t="s">
        <v>103</v>
      </c>
      <c r="BL112" s="46" t="s">
        <v>104</v>
      </c>
      <c r="BM112" s="46" t="s">
        <v>123</v>
      </c>
      <c r="BN112" s="46" t="s">
        <v>124</v>
      </c>
      <c r="BO112" s="46" t="s">
        <v>125</v>
      </c>
      <c r="BP112" s="46" t="s">
        <v>44</v>
      </c>
      <c r="BQ112" s="46" t="s">
        <v>45</v>
      </c>
      <c r="BR112" s="46" t="s">
        <v>46</v>
      </c>
      <c r="BS112" s="46" t="s">
        <v>47</v>
      </c>
      <c r="BT112" s="46" t="s">
        <v>48</v>
      </c>
      <c r="BU112" s="46" t="s">
        <v>49</v>
      </c>
      <c r="BV112" s="46" t="s">
        <v>50</v>
      </c>
      <c r="BW112" s="46" t="s">
        <v>51</v>
      </c>
      <c r="BX112" s="46" t="s">
        <v>52</v>
      </c>
      <c r="BY112" s="46" t="s">
        <v>53</v>
      </c>
      <c r="BZ112" s="46" t="s">
        <v>54</v>
      </c>
      <c r="CA112" s="46" t="s">
        <v>55</v>
      </c>
      <c r="CB112" s="46" t="s">
        <v>56</v>
      </c>
      <c r="CC112" s="46" t="s">
        <v>57</v>
      </c>
      <c r="CD112" s="46" t="s">
        <v>58</v>
      </c>
      <c r="CE112" s="46" t="s">
        <v>65</v>
      </c>
      <c r="CF112" s="46" t="s">
        <v>66</v>
      </c>
      <c r="CG112" s="46" t="s">
        <v>67</v>
      </c>
      <c r="CH112" s="46" t="s">
        <v>68</v>
      </c>
      <c r="CI112" s="46" t="s">
        <v>77</v>
      </c>
      <c r="CJ112" s="46" t="s">
        <v>78</v>
      </c>
      <c r="CK112" s="46" t="s">
        <v>79</v>
      </c>
      <c r="CL112" s="46" t="s">
        <v>80</v>
      </c>
      <c r="CM112" s="46" t="s">
        <v>81</v>
      </c>
      <c r="CN112" s="46" t="s">
        <v>82</v>
      </c>
      <c r="CO112" s="46" t="s">
        <v>83</v>
      </c>
      <c r="CP112" s="46" t="s">
        <v>84</v>
      </c>
      <c r="CQ112" s="46" t="s">
        <v>85</v>
      </c>
      <c r="CR112" s="46" t="s">
        <v>86</v>
      </c>
      <c r="CS112" s="46" t="s">
        <v>87</v>
      </c>
      <c r="CT112" s="46" t="s">
        <v>88</v>
      </c>
      <c r="CU112" s="46" t="s">
        <v>89</v>
      </c>
      <c r="CV112" s="46" t="s">
        <v>92</v>
      </c>
    </row>
    <row r="113" spans="3:19" x14ac:dyDescent="0.25">
      <c r="C113" s="46" t="s">
        <v>72</v>
      </c>
      <c r="D113">
        <f>ABS(D13)</f>
        <v>0</v>
      </c>
    </row>
    <row r="114" spans="3:19" x14ac:dyDescent="0.25">
      <c r="C114" s="46" t="s">
        <v>73</v>
      </c>
      <c r="D114">
        <f t="shared" ref="D114:E177" si="0">ABS(D14)</f>
        <v>3.6133229732513428E-2</v>
      </c>
      <c r="E114">
        <f t="shared" si="0"/>
        <v>0</v>
      </c>
    </row>
    <row r="115" spans="3:19" x14ac:dyDescent="0.25">
      <c r="C115" s="46" t="s">
        <v>74</v>
      </c>
      <c r="D115">
        <f t="shared" si="0"/>
        <v>6.7209288477897644E-2</v>
      </c>
      <c r="E115">
        <f t="shared" ref="E115:I118" si="1">ABS(E15)</f>
        <v>2.7167366817593575E-2</v>
      </c>
      <c r="F115">
        <f t="shared" si="1"/>
        <v>0</v>
      </c>
    </row>
    <row r="116" spans="3:19" x14ac:dyDescent="0.25">
      <c r="C116" s="46" t="s">
        <v>75</v>
      </c>
      <c r="D116">
        <f t="shared" si="0"/>
        <v>7.4050180613994598E-2</v>
      </c>
      <c r="E116">
        <f t="shared" si="1"/>
        <v>5.5739030241966248E-2</v>
      </c>
      <c r="F116">
        <f t="shared" si="1"/>
        <v>4.5669399201869965E-2</v>
      </c>
      <c r="G116">
        <f t="shared" si="1"/>
        <v>0</v>
      </c>
    </row>
    <row r="117" spans="3:19" x14ac:dyDescent="0.25">
      <c r="C117" s="46" t="s">
        <v>76</v>
      </c>
      <c r="D117">
        <f t="shared" si="0"/>
        <v>7.2237499989569187E-3</v>
      </c>
      <c r="E117">
        <f t="shared" si="1"/>
        <v>6.8685419857501984E-2</v>
      </c>
      <c r="F117">
        <f t="shared" si="1"/>
        <v>2.7278278023004532E-2</v>
      </c>
      <c r="G117">
        <f t="shared" si="1"/>
        <v>0.31512531638145447</v>
      </c>
      <c r="H117">
        <f t="shared" si="1"/>
        <v>0</v>
      </c>
    </row>
    <row r="118" spans="3:19" x14ac:dyDescent="0.25">
      <c r="C118" s="46" t="s">
        <v>95</v>
      </c>
      <c r="D118">
        <f t="shared" si="0"/>
        <v>4.6427946537733078E-2</v>
      </c>
      <c r="E118">
        <f t="shared" si="1"/>
        <v>6.3286691904067993E-2</v>
      </c>
      <c r="F118">
        <f t="shared" si="1"/>
        <v>9.8647996783256531E-2</v>
      </c>
      <c r="G118">
        <f t="shared" si="1"/>
        <v>0.10553330928087234</v>
      </c>
      <c r="H118">
        <f t="shared" si="1"/>
        <v>0.14396201074123383</v>
      </c>
      <c r="I118">
        <f t="shared" si="1"/>
        <v>0</v>
      </c>
    </row>
    <row r="119" spans="3:19" x14ac:dyDescent="0.25">
      <c r="C119" s="46" t="s">
        <v>59</v>
      </c>
      <c r="D119">
        <f t="shared" si="0"/>
        <v>8.1794507801532745E-2</v>
      </c>
      <c r="E119">
        <f t="shared" ref="E119:N123" si="2">ABS(E19)</f>
        <v>2.2862289100885391E-2</v>
      </c>
      <c r="F119">
        <f t="shared" si="2"/>
        <v>1.8878912087529898E-3</v>
      </c>
      <c r="G119">
        <f t="shared" si="2"/>
        <v>9.9870627745985985E-3</v>
      </c>
      <c r="H119">
        <f t="shared" si="2"/>
        <v>4.1769608855247498E-2</v>
      </c>
      <c r="I119">
        <f t="shared" si="2"/>
        <v>1.8868977203965187E-2</v>
      </c>
      <c r="J119">
        <f t="shared" si="2"/>
        <v>0</v>
      </c>
    </row>
    <row r="120" spans="3:19" x14ac:dyDescent="0.25">
      <c r="C120" s="46" t="s">
        <v>60</v>
      </c>
      <c r="D120">
        <f t="shared" si="0"/>
        <v>4.220966249704361E-2</v>
      </c>
      <c r="E120">
        <f t="shared" si="2"/>
        <v>4.3277956545352936E-2</v>
      </c>
      <c r="F120">
        <f t="shared" si="2"/>
        <v>1.9335798919200897E-2</v>
      </c>
      <c r="G120">
        <f t="shared" si="2"/>
        <v>9.1368332505226135E-2</v>
      </c>
      <c r="H120">
        <f t="shared" si="2"/>
        <v>2.285158634185791E-2</v>
      </c>
      <c r="I120">
        <f t="shared" si="2"/>
        <v>5.2216440439224243E-2</v>
      </c>
      <c r="J120">
        <f t="shared" si="2"/>
        <v>4.4208668172359467E-2</v>
      </c>
      <c r="K120">
        <f t="shared" si="2"/>
        <v>0</v>
      </c>
    </row>
    <row r="121" spans="3:19" x14ac:dyDescent="0.25">
      <c r="C121" s="46" t="s">
        <v>61</v>
      </c>
      <c r="D121">
        <f t="shared" si="0"/>
        <v>8.1053107976913452E-2</v>
      </c>
      <c r="E121">
        <f t="shared" si="2"/>
        <v>2.3677129298448563E-2</v>
      </c>
      <c r="F121">
        <f t="shared" si="2"/>
        <v>1.1143707670271397E-2</v>
      </c>
      <c r="G121">
        <f t="shared" si="2"/>
        <v>2.6363978162407875E-2</v>
      </c>
      <c r="H121">
        <f t="shared" si="2"/>
        <v>3.1712453812360764E-2</v>
      </c>
      <c r="I121">
        <f t="shared" si="2"/>
        <v>3.1193144619464874E-2</v>
      </c>
      <c r="J121">
        <f t="shared" si="2"/>
        <v>7.1990087628364563E-2</v>
      </c>
      <c r="K121">
        <f t="shared" si="2"/>
        <v>1.9922718405723572E-2</v>
      </c>
      <c r="L121">
        <f t="shared" si="2"/>
        <v>0</v>
      </c>
    </row>
    <row r="122" spans="3:19" x14ac:dyDescent="0.25">
      <c r="C122" s="46" t="s">
        <v>62</v>
      </c>
      <c r="D122">
        <f t="shared" si="0"/>
        <v>0.10493020713329315</v>
      </c>
      <c r="E122">
        <f t="shared" si="2"/>
        <v>4.7732505947351456E-2</v>
      </c>
      <c r="F122">
        <f t="shared" si="2"/>
        <v>2.5156989693641663E-2</v>
      </c>
      <c r="G122">
        <f t="shared" si="2"/>
        <v>8.1524185836315155E-2</v>
      </c>
      <c r="H122">
        <f t="shared" si="2"/>
        <v>7.2085767984390259E-2</v>
      </c>
      <c r="I122">
        <f t="shared" si="2"/>
        <v>6.4007870852947235E-2</v>
      </c>
      <c r="J122">
        <f t="shared" si="2"/>
        <v>5.0805583596229553E-2</v>
      </c>
      <c r="K122">
        <f t="shared" si="2"/>
        <v>5.3848054260015488E-2</v>
      </c>
      <c r="L122">
        <f t="shared" si="2"/>
        <v>4.9513552337884903E-2</v>
      </c>
      <c r="M122">
        <f t="shared" si="2"/>
        <v>0</v>
      </c>
    </row>
    <row r="123" spans="3:19" x14ac:dyDescent="0.25">
      <c r="C123" s="46" t="s">
        <v>70</v>
      </c>
      <c r="D123">
        <f t="shared" si="0"/>
        <v>7.0983678102493286E-2</v>
      </c>
      <c r="E123">
        <f t="shared" si="2"/>
        <v>2.4741648230701685E-3</v>
      </c>
      <c r="F123">
        <f t="shared" si="2"/>
        <v>1.5448696911334991E-2</v>
      </c>
      <c r="G123">
        <f t="shared" si="2"/>
        <v>2.1812042221426964E-2</v>
      </c>
      <c r="H123">
        <f t="shared" si="2"/>
        <v>3.8801636546850204E-2</v>
      </c>
      <c r="I123">
        <f t="shared" si="2"/>
        <v>2.0753864198923111E-2</v>
      </c>
      <c r="J123">
        <f t="shared" si="2"/>
        <v>3.7934277206659317E-2</v>
      </c>
      <c r="K123">
        <f t="shared" si="2"/>
        <v>5.2598803304135799E-3</v>
      </c>
      <c r="L123">
        <f t="shared" si="2"/>
        <v>0.17740112543106079</v>
      </c>
      <c r="M123">
        <f t="shared" si="2"/>
        <v>1.9454577937722206E-2</v>
      </c>
      <c r="N123">
        <f t="shared" si="2"/>
        <v>0</v>
      </c>
    </row>
    <row r="124" spans="3:19" x14ac:dyDescent="0.25">
      <c r="C124" s="46" t="s">
        <v>71</v>
      </c>
      <c r="D124">
        <f t="shared" si="0"/>
        <v>7.9885527491569519E-2</v>
      </c>
      <c r="E124">
        <f t="shared" ref="E124:S128" si="3">ABS(E24)</f>
        <v>4.8238907009363174E-2</v>
      </c>
      <c r="F124">
        <f t="shared" si="3"/>
        <v>7.1587013080716133E-3</v>
      </c>
      <c r="G124">
        <f t="shared" si="3"/>
        <v>9.1638222336769104E-2</v>
      </c>
      <c r="H124">
        <f t="shared" si="3"/>
        <v>8.7248913943767548E-2</v>
      </c>
      <c r="I124">
        <f t="shared" si="3"/>
        <v>3.9056286215782166E-2</v>
      </c>
      <c r="J124">
        <f t="shared" si="3"/>
        <v>8.7979473173618317E-2</v>
      </c>
      <c r="K124">
        <f t="shared" si="3"/>
        <v>0.29254677891731262</v>
      </c>
      <c r="L124">
        <f t="shared" si="3"/>
        <v>9.9722705781459808E-2</v>
      </c>
      <c r="M124">
        <f t="shared" si="3"/>
        <v>4.5375548303127289E-2</v>
      </c>
      <c r="N124">
        <f t="shared" si="3"/>
        <v>3.3189982175827026E-2</v>
      </c>
      <c r="O124">
        <f t="shared" si="3"/>
        <v>0</v>
      </c>
    </row>
    <row r="125" spans="3:19" x14ac:dyDescent="0.25">
      <c r="C125" s="46" t="s">
        <v>105</v>
      </c>
      <c r="D125">
        <f t="shared" si="0"/>
        <v>7.0419535040855408E-2</v>
      </c>
      <c r="E125">
        <f t="shared" si="3"/>
        <v>5.0300978124141693E-2</v>
      </c>
      <c r="F125">
        <f t="shared" si="3"/>
        <v>4.4188976287841797E-2</v>
      </c>
      <c r="G125">
        <f t="shared" si="3"/>
        <v>6.4661145210266113E-2</v>
      </c>
      <c r="H125">
        <f t="shared" si="3"/>
        <v>2.5941664353013039E-2</v>
      </c>
      <c r="I125">
        <f t="shared" si="3"/>
        <v>7.4635304510593414E-2</v>
      </c>
      <c r="J125">
        <f t="shared" si="3"/>
        <v>1.2609896250069141E-2</v>
      </c>
      <c r="K125">
        <f t="shared" si="3"/>
        <v>6.500687450170517E-2</v>
      </c>
      <c r="L125">
        <f t="shared" si="3"/>
        <v>3.5377070307731628E-2</v>
      </c>
      <c r="M125">
        <f t="shared" si="3"/>
        <v>9.9967904388904572E-2</v>
      </c>
      <c r="N125">
        <f t="shared" si="3"/>
        <v>4.4379327446222305E-3</v>
      </c>
      <c r="O125">
        <f t="shared" si="3"/>
        <v>5.4073132574558258E-2</v>
      </c>
      <c r="P125">
        <f t="shared" si="3"/>
        <v>0</v>
      </c>
    </row>
    <row r="126" spans="3:19" x14ac:dyDescent="0.25">
      <c r="C126" s="46" t="s">
        <v>106</v>
      </c>
      <c r="D126">
        <f t="shared" si="0"/>
        <v>6.4725607633590698E-2</v>
      </c>
      <c r="E126">
        <f t="shared" si="3"/>
        <v>0.10204826295375824</v>
      </c>
      <c r="F126">
        <f t="shared" si="3"/>
        <v>3.6140335723757744E-3</v>
      </c>
      <c r="G126">
        <f t="shared" si="3"/>
        <v>4.1038975119590759E-2</v>
      </c>
      <c r="H126">
        <f t="shared" si="3"/>
        <v>5.011860653758049E-2</v>
      </c>
      <c r="I126">
        <f t="shared" si="3"/>
        <v>5.2349887788295746E-2</v>
      </c>
      <c r="J126">
        <f t="shared" si="3"/>
        <v>0.22791694104671478</v>
      </c>
      <c r="K126">
        <f t="shared" si="3"/>
        <v>6.5642282366752625E-2</v>
      </c>
      <c r="L126">
        <f t="shared" si="3"/>
        <v>3.8088224828243256E-2</v>
      </c>
      <c r="M126">
        <f t="shared" si="3"/>
        <v>5.3945623338222504E-2</v>
      </c>
      <c r="N126">
        <f t="shared" si="3"/>
        <v>1.6719026491045952E-2</v>
      </c>
      <c r="O126">
        <f t="shared" si="3"/>
        <v>5.6040097028017044E-2</v>
      </c>
      <c r="P126">
        <f t="shared" si="3"/>
        <v>1.6832595691084862E-2</v>
      </c>
      <c r="Q126">
        <f t="shared" si="3"/>
        <v>0</v>
      </c>
    </row>
    <row r="127" spans="3:19" x14ac:dyDescent="0.25">
      <c r="C127" s="46" t="s">
        <v>107</v>
      </c>
      <c r="D127">
        <f t="shared" si="0"/>
        <v>3.4762024879455566E-2</v>
      </c>
      <c r="E127">
        <f t="shared" si="3"/>
        <v>1.7797142267227173E-2</v>
      </c>
      <c r="F127">
        <f t="shared" si="3"/>
        <v>4.2613991536200047E-3</v>
      </c>
      <c r="G127">
        <f t="shared" si="3"/>
        <v>3.5993359982967377E-2</v>
      </c>
      <c r="H127">
        <f t="shared" si="3"/>
        <v>3.3622195478528738E-3</v>
      </c>
      <c r="I127">
        <f t="shared" si="3"/>
        <v>5.2509963512420654E-2</v>
      </c>
      <c r="J127">
        <f t="shared" si="3"/>
        <v>2.8607374057173729E-2</v>
      </c>
      <c r="K127">
        <f t="shared" si="3"/>
        <v>1.0695826262235641E-2</v>
      </c>
      <c r="L127">
        <f t="shared" si="3"/>
        <v>3.7260588724166155E-3</v>
      </c>
      <c r="M127">
        <f t="shared" si="3"/>
        <v>1.2121197767555714E-2</v>
      </c>
      <c r="N127">
        <f t="shared" si="3"/>
        <v>2.8189478907734156E-3</v>
      </c>
      <c r="O127">
        <f t="shared" si="3"/>
        <v>3.4450486302375793E-2</v>
      </c>
      <c r="P127">
        <f t="shared" si="3"/>
        <v>0.10580965131521225</v>
      </c>
      <c r="Q127">
        <f t="shared" si="3"/>
        <v>7.8608561307191849E-3</v>
      </c>
      <c r="R127">
        <f t="shared" si="3"/>
        <v>0</v>
      </c>
    </row>
    <row r="128" spans="3:19" x14ac:dyDescent="0.25">
      <c r="C128" s="46" t="s">
        <v>108</v>
      </c>
      <c r="D128">
        <f t="shared" si="0"/>
        <v>3.071766160428524E-2</v>
      </c>
      <c r="E128">
        <f t="shared" si="3"/>
        <v>1.4018536545336246E-2</v>
      </c>
      <c r="F128">
        <f t="shared" si="3"/>
        <v>4.0379252284765244E-2</v>
      </c>
      <c r="G128">
        <f t="shared" si="3"/>
        <v>8.8820382952690125E-2</v>
      </c>
      <c r="H128">
        <f t="shared" si="3"/>
        <v>1.6955971717834473E-2</v>
      </c>
      <c r="I128">
        <f t="shared" si="3"/>
        <v>4.1940167546272278E-2</v>
      </c>
      <c r="J128">
        <f t="shared" si="3"/>
        <v>0.1048663929104805</v>
      </c>
      <c r="K128">
        <f t="shared" si="3"/>
        <v>8.4314472042024136E-4</v>
      </c>
      <c r="L128">
        <f t="shared" si="3"/>
        <v>5.7109814137220383E-2</v>
      </c>
      <c r="M128">
        <f t="shared" si="3"/>
        <v>7.8781947493553162E-2</v>
      </c>
      <c r="N128">
        <f t="shared" si="3"/>
        <v>4.1801676154136658E-2</v>
      </c>
      <c r="O128">
        <f t="shared" si="3"/>
        <v>6.3971824944019318E-2</v>
      </c>
      <c r="P128">
        <f t="shared" si="3"/>
        <v>1.0984772816300392E-2</v>
      </c>
      <c r="Q128">
        <f t="shared" si="3"/>
        <v>0.13649576902389526</v>
      </c>
      <c r="R128">
        <f t="shared" si="3"/>
        <v>6.4629274420440197E-3</v>
      </c>
      <c r="S128">
        <f t="shared" si="3"/>
        <v>0</v>
      </c>
    </row>
    <row r="129" spans="3:35" x14ac:dyDescent="0.25">
      <c r="C129" s="46" t="s">
        <v>109</v>
      </c>
      <c r="D129">
        <f t="shared" si="0"/>
        <v>8.6417496204376221E-3</v>
      </c>
      <c r="E129">
        <f t="shared" ref="E129:X134" si="4">ABS(E29)</f>
        <v>3.0704967677593231E-2</v>
      </c>
      <c r="F129">
        <f t="shared" si="4"/>
        <v>1.1089954525232315E-2</v>
      </c>
      <c r="G129">
        <f t="shared" si="4"/>
        <v>3.5966679453849792E-2</v>
      </c>
      <c r="H129">
        <f t="shared" si="4"/>
        <v>8.1428634002804756E-3</v>
      </c>
      <c r="I129">
        <f t="shared" si="4"/>
        <v>2.4839267134666443E-2</v>
      </c>
      <c r="J129">
        <f t="shared" si="4"/>
        <v>0.13092710077762604</v>
      </c>
      <c r="K129">
        <f t="shared" si="4"/>
        <v>2.3085610941052437E-2</v>
      </c>
      <c r="L129">
        <f t="shared" si="4"/>
        <v>0.11509135365486145</v>
      </c>
      <c r="M129">
        <f t="shared" si="4"/>
        <v>5.95356784760952E-2</v>
      </c>
      <c r="N129">
        <f t="shared" si="4"/>
        <v>2.8757438063621521E-2</v>
      </c>
      <c r="O129">
        <f t="shared" si="4"/>
        <v>6.0853853821754456E-2</v>
      </c>
      <c r="P129">
        <f t="shared" si="4"/>
        <v>3.0018946155905724E-2</v>
      </c>
      <c r="Q129">
        <f t="shared" si="4"/>
        <v>1.0068654082715511E-2</v>
      </c>
      <c r="R129">
        <f t="shared" si="4"/>
        <v>4.6920333057641983E-2</v>
      </c>
      <c r="S129">
        <f t="shared" si="4"/>
        <v>0.12730871140956879</v>
      </c>
      <c r="T129">
        <f t="shared" si="4"/>
        <v>0</v>
      </c>
    </row>
    <row r="130" spans="3:35" x14ac:dyDescent="0.25">
      <c r="C130" s="46" t="s">
        <v>110</v>
      </c>
      <c r="D130">
        <f t="shared" si="0"/>
        <v>3.6628339439630508E-2</v>
      </c>
      <c r="E130">
        <f t="shared" si="4"/>
        <v>1.4549099840223789E-2</v>
      </c>
      <c r="F130">
        <f t="shared" si="4"/>
        <v>7.9035209491848946E-3</v>
      </c>
      <c r="G130">
        <f t="shared" si="4"/>
        <v>5.8478560298681259E-2</v>
      </c>
      <c r="H130">
        <f t="shared" si="4"/>
        <v>2.8193110600113869E-2</v>
      </c>
      <c r="I130">
        <f t="shared" si="4"/>
        <v>2.4697083979845047E-2</v>
      </c>
      <c r="J130">
        <f t="shared" si="4"/>
        <v>8.8125094771385193E-2</v>
      </c>
      <c r="K130">
        <f t="shared" si="4"/>
        <v>1.6165092587471008E-2</v>
      </c>
      <c r="L130">
        <f t="shared" si="4"/>
        <v>2.8728209435939789E-2</v>
      </c>
      <c r="M130">
        <f t="shared" si="4"/>
        <v>3.9015136659145355E-2</v>
      </c>
      <c r="N130">
        <f t="shared" si="4"/>
        <v>1.0685860179364681E-2</v>
      </c>
      <c r="O130">
        <f t="shared" si="4"/>
        <v>4.5613650232553482E-2</v>
      </c>
      <c r="P130">
        <f t="shared" si="4"/>
        <v>4.7290019690990448E-2</v>
      </c>
      <c r="Q130">
        <f t="shared" si="4"/>
        <v>8.4419478662312031E-4</v>
      </c>
      <c r="R130">
        <f t="shared" si="4"/>
        <v>2.8504183515906334E-2</v>
      </c>
      <c r="S130">
        <f t="shared" si="4"/>
        <v>9.6360333263874054E-2</v>
      </c>
      <c r="T130">
        <f t="shared" si="4"/>
        <v>0.27269315719604492</v>
      </c>
      <c r="U130">
        <f t="shared" si="4"/>
        <v>0</v>
      </c>
    </row>
    <row r="131" spans="3:35" x14ac:dyDescent="0.25">
      <c r="C131" s="46" t="s">
        <v>111</v>
      </c>
      <c r="D131">
        <f t="shared" si="0"/>
        <v>6.5700634149834514E-4</v>
      </c>
      <c r="E131">
        <f t="shared" si="4"/>
        <v>7.2199938585981727E-4</v>
      </c>
      <c r="F131">
        <f t="shared" si="4"/>
        <v>8.0830007791519165E-3</v>
      </c>
      <c r="G131">
        <f t="shared" si="4"/>
        <v>0.11969222873449326</v>
      </c>
      <c r="H131">
        <f t="shared" si="4"/>
        <v>0.12681837379932404</v>
      </c>
      <c r="I131">
        <f t="shared" si="4"/>
        <v>1.5241696499288082E-2</v>
      </c>
      <c r="J131">
        <f t="shared" si="4"/>
        <v>0.10671590268611908</v>
      </c>
      <c r="K131">
        <f t="shared" si="4"/>
        <v>5.6948084384202957E-2</v>
      </c>
      <c r="L131">
        <f t="shared" si="4"/>
        <v>3.6199048161506653E-2</v>
      </c>
      <c r="M131">
        <f t="shared" si="4"/>
        <v>8.3308599889278412E-2</v>
      </c>
      <c r="N131">
        <f t="shared" si="4"/>
        <v>9.4139156863093376E-3</v>
      </c>
      <c r="O131">
        <f t="shared" si="4"/>
        <v>8.5004046559333801E-2</v>
      </c>
      <c r="P131">
        <f t="shared" si="4"/>
        <v>6.9953696802258492E-3</v>
      </c>
      <c r="Q131">
        <f t="shared" si="4"/>
        <v>4.5122727751731873E-3</v>
      </c>
      <c r="R131">
        <f t="shared" si="4"/>
        <v>6.085783988237381E-2</v>
      </c>
      <c r="S131">
        <f t="shared" si="4"/>
        <v>8.5588313639163971E-2</v>
      </c>
      <c r="T131">
        <f t="shared" si="4"/>
        <v>0.30739527940750122</v>
      </c>
      <c r="U131">
        <f t="shared" si="4"/>
        <v>0.36023795604705811</v>
      </c>
      <c r="V131">
        <f t="shared" si="4"/>
        <v>0</v>
      </c>
    </row>
    <row r="132" spans="3:35" x14ac:dyDescent="0.25">
      <c r="C132" s="46" t="s">
        <v>112</v>
      </c>
      <c r="D132">
        <f t="shared" si="0"/>
        <v>5.0916518084704876E-3</v>
      </c>
      <c r="E132">
        <f t="shared" si="4"/>
        <v>5.4225053638219833E-2</v>
      </c>
      <c r="F132">
        <f t="shared" si="4"/>
        <v>3.2804723829030991E-2</v>
      </c>
      <c r="G132">
        <f t="shared" si="4"/>
        <v>5.0104424357414246E-2</v>
      </c>
      <c r="H132">
        <f t="shared" si="4"/>
        <v>9.3233369290828705E-2</v>
      </c>
      <c r="I132">
        <f t="shared" si="4"/>
        <v>1.0841483250260353E-2</v>
      </c>
      <c r="J132">
        <f t="shared" si="4"/>
        <v>1.5603445470333099E-2</v>
      </c>
      <c r="K132">
        <f t="shared" si="4"/>
        <v>2.7815714478492737E-2</v>
      </c>
      <c r="L132">
        <f t="shared" si="4"/>
        <v>0.14826443791389465</v>
      </c>
      <c r="M132">
        <f t="shared" si="4"/>
        <v>4.7048456966876984E-2</v>
      </c>
      <c r="N132">
        <f t="shared" si="4"/>
        <v>2.7668867260217667E-2</v>
      </c>
      <c r="O132">
        <f t="shared" si="4"/>
        <v>6.9268010556697845E-2</v>
      </c>
      <c r="P132">
        <f t="shared" si="4"/>
        <v>5.5089723318815231E-3</v>
      </c>
      <c r="Q132">
        <f t="shared" si="4"/>
        <v>2.5145238265395164E-2</v>
      </c>
      <c r="R132">
        <f t="shared" si="4"/>
        <v>2.3871169833000749E-4</v>
      </c>
      <c r="S132">
        <f t="shared" si="4"/>
        <v>4.219287633895874E-2</v>
      </c>
      <c r="T132">
        <f t="shared" si="4"/>
        <v>7.2060436010360718E-2</v>
      </c>
      <c r="U132">
        <f t="shared" si="4"/>
        <v>8.2419015467166901E-2</v>
      </c>
      <c r="V132">
        <f t="shared" si="4"/>
        <v>0.1851530522108078</v>
      </c>
      <c r="W132">
        <f t="shared" si="4"/>
        <v>0</v>
      </c>
    </row>
    <row r="133" spans="3:35" x14ac:dyDescent="0.25">
      <c r="C133" s="46" t="s">
        <v>113</v>
      </c>
      <c r="D133">
        <f t="shared" si="0"/>
        <v>9.6679329872131348E-3</v>
      </c>
      <c r="E133">
        <f t="shared" si="4"/>
        <v>3.5991188138723373E-2</v>
      </c>
      <c r="F133">
        <f t="shared" si="4"/>
        <v>7.2929509915411472E-3</v>
      </c>
      <c r="G133">
        <f t="shared" si="4"/>
        <v>8.0580055713653564E-2</v>
      </c>
      <c r="H133">
        <f t="shared" si="4"/>
        <v>2.6491239666938782E-2</v>
      </c>
      <c r="I133">
        <f t="shared" si="4"/>
        <v>4.3831150978803635E-2</v>
      </c>
      <c r="J133">
        <f t="shared" si="4"/>
        <v>0.15271367132663727</v>
      </c>
      <c r="K133">
        <f t="shared" si="4"/>
        <v>3.0007656663656235E-2</v>
      </c>
      <c r="L133">
        <f t="shared" si="4"/>
        <v>0.12828901410102844</v>
      </c>
      <c r="M133">
        <f t="shared" si="4"/>
        <v>8.2339152693748474E-2</v>
      </c>
      <c r="N133">
        <f t="shared" si="4"/>
        <v>3.4833904355764389E-2</v>
      </c>
      <c r="O133">
        <f t="shared" si="4"/>
        <v>8.9118525385856628E-2</v>
      </c>
      <c r="P133">
        <f t="shared" si="4"/>
        <v>4.9505803734064102E-2</v>
      </c>
      <c r="Q133">
        <f t="shared" si="4"/>
        <v>3.5166540183126926E-3</v>
      </c>
      <c r="R133">
        <f t="shared" si="4"/>
        <v>5.9540543705224991E-2</v>
      </c>
      <c r="S133">
        <f t="shared" si="4"/>
        <v>0.18282690644264221</v>
      </c>
      <c r="T133">
        <f t="shared" si="4"/>
        <v>0.42552810907363892</v>
      </c>
      <c r="U133">
        <f t="shared" si="4"/>
        <v>0.33490419387817383</v>
      </c>
      <c r="V133">
        <f t="shared" si="4"/>
        <v>0.3481174111366272</v>
      </c>
      <c r="W133">
        <f t="shared" si="4"/>
        <v>8.2893073558807373E-2</v>
      </c>
      <c r="X133">
        <f t="shared" si="4"/>
        <v>0</v>
      </c>
    </row>
    <row r="134" spans="3:35" x14ac:dyDescent="0.25">
      <c r="C134" s="46" t="s">
        <v>114</v>
      </c>
      <c r="D134">
        <f t="shared" si="0"/>
        <v>3.7904379423707724E-3</v>
      </c>
      <c r="E134">
        <f t="shared" si="4"/>
        <v>3.1158369034528732E-2</v>
      </c>
      <c r="F134">
        <f t="shared" si="4"/>
        <v>1.7628079280257225E-2</v>
      </c>
      <c r="G134">
        <f t="shared" si="4"/>
        <v>1.1624371632933617E-2</v>
      </c>
      <c r="H134">
        <f t="shared" si="4"/>
        <v>6.4638624899089336E-3</v>
      </c>
      <c r="I134">
        <f t="shared" si="4"/>
        <v>2.0557146519422531E-2</v>
      </c>
      <c r="J134">
        <f t="shared" si="4"/>
        <v>6.4764492213726044E-2</v>
      </c>
      <c r="K134">
        <f t="shared" ref="E134:AC139" si="5">ABS(K34)</f>
        <v>4.7011375427246094E-2</v>
      </c>
      <c r="L134">
        <f t="shared" si="5"/>
        <v>3.1521178781986237E-2</v>
      </c>
      <c r="M134">
        <f t="shared" si="5"/>
        <v>3.6215312778949738E-2</v>
      </c>
      <c r="N134">
        <f t="shared" si="5"/>
        <v>3.5664305090904236E-2</v>
      </c>
      <c r="O134">
        <f t="shared" si="5"/>
        <v>2.3712089285254478E-2</v>
      </c>
      <c r="P134">
        <f t="shared" si="5"/>
        <v>2.9075169935822487E-2</v>
      </c>
      <c r="Q134">
        <f t="shared" si="5"/>
        <v>5.6326933205127716E-2</v>
      </c>
      <c r="R134">
        <f t="shared" si="5"/>
        <v>7.8501300886273384E-3</v>
      </c>
      <c r="S134">
        <f t="shared" si="5"/>
        <v>8.0164670944213867E-2</v>
      </c>
      <c r="T134">
        <f t="shared" si="5"/>
        <v>5.8874353766441345E-2</v>
      </c>
      <c r="U134">
        <f t="shared" si="5"/>
        <v>3.9977949112653732E-2</v>
      </c>
      <c r="V134">
        <f t="shared" si="5"/>
        <v>3.7481661885976791E-2</v>
      </c>
      <c r="W134">
        <f t="shared" si="5"/>
        <v>2.2184830158948898E-2</v>
      </c>
      <c r="X134">
        <f t="shared" si="5"/>
        <v>7.4719473719596863E-2</v>
      </c>
      <c r="Y134">
        <f t="shared" si="5"/>
        <v>0</v>
      </c>
    </row>
    <row r="135" spans="3:35" x14ac:dyDescent="0.25">
      <c r="C135" s="46" t="s">
        <v>115</v>
      </c>
      <c r="D135">
        <f t="shared" si="0"/>
        <v>3.2925795763731003E-2</v>
      </c>
      <c r="E135">
        <f t="shared" si="5"/>
        <v>4.7116849571466446E-2</v>
      </c>
      <c r="F135">
        <f t="shared" si="5"/>
        <v>2.3363152518868446E-2</v>
      </c>
      <c r="G135">
        <f t="shared" si="5"/>
        <v>0.10165686905384064</v>
      </c>
      <c r="H135">
        <f t="shared" si="5"/>
        <v>0.10872714221477509</v>
      </c>
      <c r="I135">
        <f t="shared" si="5"/>
        <v>2.6123728603124619E-2</v>
      </c>
      <c r="J135">
        <f t="shared" si="5"/>
        <v>6.8987548351287842E-2</v>
      </c>
      <c r="K135">
        <f t="shared" si="5"/>
        <v>5.4412636905908585E-2</v>
      </c>
      <c r="L135">
        <f t="shared" si="5"/>
        <v>0.14596511423587799</v>
      </c>
      <c r="M135">
        <f t="shared" si="5"/>
        <v>9.1236822307109833E-2</v>
      </c>
      <c r="N135">
        <f t="shared" si="5"/>
        <v>2.3554226383566856E-2</v>
      </c>
      <c r="O135">
        <f t="shared" si="5"/>
        <v>0.10723760724067688</v>
      </c>
      <c r="P135">
        <f t="shared" si="5"/>
        <v>2.2903468459844589E-2</v>
      </c>
      <c r="Q135">
        <f t="shared" si="5"/>
        <v>1.6810677945613861E-2</v>
      </c>
      <c r="R135">
        <f t="shared" si="5"/>
        <v>7.3853492736816406E-2</v>
      </c>
      <c r="S135">
        <f t="shared" si="5"/>
        <v>0.12986341118812561</v>
      </c>
      <c r="T135">
        <f t="shared" si="5"/>
        <v>0.17723210155963898</v>
      </c>
      <c r="U135">
        <f t="shared" si="5"/>
        <v>0.20274409651756287</v>
      </c>
      <c r="V135">
        <f t="shared" si="5"/>
        <v>0.30389413237571716</v>
      </c>
      <c r="W135">
        <f t="shared" si="5"/>
        <v>0.33318835496902466</v>
      </c>
      <c r="X135">
        <f t="shared" si="5"/>
        <v>0.19815433025360107</v>
      </c>
      <c r="Y135">
        <f t="shared" si="5"/>
        <v>3.5574719309806824E-2</v>
      </c>
      <c r="Z135">
        <f t="shared" si="5"/>
        <v>0</v>
      </c>
    </row>
    <row r="136" spans="3:35" x14ac:dyDescent="0.25">
      <c r="C136" s="46" t="s">
        <v>116</v>
      </c>
      <c r="D136">
        <f t="shared" si="0"/>
        <v>8.0825909972190857E-2</v>
      </c>
      <c r="E136">
        <f t="shared" si="5"/>
        <v>2.0540418103337288E-2</v>
      </c>
      <c r="F136">
        <f t="shared" si="5"/>
        <v>5.2688173949718475E-2</v>
      </c>
      <c r="G136">
        <f t="shared" si="5"/>
        <v>8.5929796099662781E-2</v>
      </c>
      <c r="H136">
        <f t="shared" si="5"/>
        <v>5.9498157352209091E-2</v>
      </c>
      <c r="I136">
        <f t="shared" si="5"/>
        <v>5.663410946726799E-2</v>
      </c>
      <c r="J136">
        <f t="shared" si="5"/>
        <v>3.6502059549093246E-2</v>
      </c>
      <c r="K136">
        <f t="shared" si="5"/>
        <v>2.7063384652137756E-2</v>
      </c>
      <c r="L136">
        <f t="shared" si="5"/>
        <v>4.1845213621854782E-2</v>
      </c>
      <c r="M136">
        <f t="shared" si="5"/>
        <v>5.8966506272554398E-2</v>
      </c>
      <c r="N136">
        <f t="shared" si="5"/>
        <v>4.2455632239580154E-2</v>
      </c>
      <c r="O136">
        <f t="shared" si="5"/>
        <v>4.7172915190458298E-2</v>
      </c>
      <c r="P136">
        <f t="shared" si="5"/>
        <v>3.0961465090513229E-2</v>
      </c>
      <c r="Q136">
        <f t="shared" si="5"/>
        <v>1.7028266564011574E-2</v>
      </c>
      <c r="R136">
        <f t="shared" si="5"/>
        <v>5.4087698459625244E-2</v>
      </c>
      <c r="S136">
        <f t="shared" si="5"/>
        <v>7.8432947397232056E-2</v>
      </c>
      <c r="T136">
        <f t="shared" si="5"/>
        <v>0.12916579842567444</v>
      </c>
      <c r="U136">
        <f t="shared" si="5"/>
        <v>0.16369523108005524</v>
      </c>
      <c r="V136">
        <f t="shared" si="5"/>
        <v>0.23835253715515137</v>
      </c>
      <c r="W136">
        <f t="shared" si="5"/>
        <v>0.19889126718044281</v>
      </c>
      <c r="X136">
        <f t="shared" si="5"/>
        <v>0.15812623500823975</v>
      </c>
      <c r="Y136">
        <f t="shared" si="5"/>
        <v>5.0914566963911057E-2</v>
      </c>
      <c r="Z136">
        <f t="shared" si="5"/>
        <v>0.26168486475944519</v>
      </c>
      <c r="AA136">
        <f t="shared" si="5"/>
        <v>0</v>
      </c>
    </row>
    <row r="137" spans="3:35" x14ac:dyDescent="0.25">
      <c r="C137" s="46" t="s">
        <v>117</v>
      </c>
      <c r="D137">
        <f t="shared" si="0"/>
        <v>6.2893860042095184E-2</v>
      </c>
      <c r="E137">
        <f t="shared" si="5"/>
        <v>7.3142245411872864E-2</v>
      </c>
      <c r="F137">
        <f t="shared" si="5"/>
        <v>2.8169747442007065E-2</v>
      </c>
      <c r="G137">
        <f t="shared" si="5"/>
        <v>0.22535623610019684</v>
      </c>
      <c r="H137">
        <f t="shared" si="5"/>
        <v>0.16994205117225647</v>
      </c>
      <c r="I137">
        <f t="shared" si="5"/>
        <v>4.534192755818367E-2</v>
      </c>
      <c r="J137">
        <f t="shared" si="5"/>
        <v>5.8223634958267212E-2</v>
      </c>
      <c r="K137">
        <f t="shared" si="5"/>
        <v>0.10095404088497162</v>
      </c>
      <c r="L137">
        <f t="shared" si="5"/>
        <v>5.575946718454361E-2</v>
      </c>
      <c r="M137">
        <f t="shared" si="5"/>
        <v>4.7168169170618057E-2</v>
      </c>
      <c r="N137">
        <f t="shared" si="5"/>
        <v>3.4427672624588013E-2</v>
      </c>
      <c r="O137">
        <f t="shared" si="5"/>
        <v>8.6746960878372192E-2</v>
      </c>
      <c r="P137">
        <f t="shared" si="5"/>
        <v>4.8845692072063684E-4</v>
      </c>
      <c r="Q137">
        <f t="shared" si="5"/>
        <v>2.7897062245756388E-3</v>
      </c>
      <c r="R137">
        <f t="shared" si="5"/>
        <v>6.0188442468643188E-2</v>
      </c>
      <c r="S137">
        <f t="shared" si="5"/>
        <v>4.5761171728372574E-2</v>
      </c>
      <c r="T137">
        <f t="shared" si="5"/>
        <v>0.26629772782325745</v>
      </c>
      <c r="U137">
        <f t="shared" si="5"/>
        <v>0.22375079989433289</v>
      </c>
      <c r="V137">
        <f t="shared" si="5"/>
        <v>0.39451199769973755</v>
      </c>
      <c r="W137">
        <f t="shared" si="5"/>
        <v>0.25797286629676819</v>
      </c>
      <c r="X137">
        <f t="shared" si="5"/>
        <v>0.27660799026489258</v>
      </c>
      <c r="Y137">
        <f t="shared" si="5"/>
        <v>1.514881756156683E-2</v>
      </c>
      <c r="Z137">
        <f t="shared" si="5"/>
        <v>0.35685944557189941</v>
      </c>
      <c r="AA137">
        <f t="shared" si="5"/>
        <v>0.16756092011928558</v>
      </c>
      <c r="AB137">
        <f t="shared" si="5"/>
        <v>0</v>
      </c>
    </row>
    <row r="138" spans="3:35" x14ac:dyDescent="0.25">
      <c r="C138" s="46" t="s">
        <v>118</v>
      </c>
      <c r="D138">
        <f t="shared" si="0"/>
        <v>5.1923077553510666E-3</v>
      </c>
      <c r="E138">
        <f t="shared" si="5"/>
        <v>1.556108146905899E-2</v>
      </c>
      <c r="F138">
        <f t="shared" si="5"/>
        <v>4.1620127856731415E-2</v>
      </c>
      <c r="G138">
        <f t="shared" si="5"/>
        <v>0.19838318228721619</v>
      </c>
      <c r="H138">
        <f t="shared" si="5"/>
        <v>0.18508201837539673</v>
      </c>
      <c r="I138">
        <f t="shared" si="5"/>
        <v>2.2244436666369438E-2</v>
      </c>
      <c r="J138">
        <f t="shared" si="5"/>
        <v>6.0796603560447693E-2</v>
      </c>
      <c r="K138">
        <f t="shared" si="5"/>
        <v>4.6046961098909378E-2</v>
      </c>
      <c r="L138">
        <f t="shared" si="5"/>
        <v>1.7849059775471687E-2</v>
      </c>
      <c r="M138">
        <f t="shared" si="5"/>
        <v>7.4610643088817596E-2</v>
      </c>
      <c r="N138">
        <f t="shared" si="5"/>
        <v>1.3413761742413044E-2</v>
      </c>
      <c r="O138">
        <f t="shared" si="5"/>
        <v>7.0421464741230011E-2</v>
      </c>
      <c r="P138">
        <f t="shared" si="5"/>
        <v>1.7892308533191681E-2</v>
      </c>
      <c r="Q138">
        <f t="shared" si="5"/>
        <v>9.8596261814236641E-3</v>
      </c>
      <c r="R138">
        <f t="shared" si="5"/>
        <v>5.7856641709804535E-2</v>
      </c>
      <c r="S138">
        <f t="shared" si="5"/>
        <v>0.1296439915895462</v>
      </c>
      <c r="T138">
        <f t="shared" si="5"/>
        <v>0.24487631022930145</v>
      </c>
      <c r="U138">
        <f t="shared" si="5"/>
        <v>0.33940503001213074</v>
      </c>
      <c r="V138">
        <f t="shared" si="5"/>
        <v>0.43069389462471008</v>
      </c>
      <c r="W138">
        <f t="shared" si="5"/>
        <v>0.1948419064283371</v>
      </c>
      <c r="X138">
        <f t="shared" si="5"/>
        <v>0.2802087664604187</v>
      </c>
      <c r="Y138">
        <f t="shared" si="5"/>
        <v>2.7898566797375679E-2</v>
      </c>
      <c r="Z138">
        <f t="shared" si="5"/>
        <v>0.31455624103546143</v>
      </c>
      <c r="AA138">
        <f t="shared" si="5"/>
        <v>0.28056526184082031</v>
      </c>
      <c r="AB138">
        <f t="shared" si="5"/>
        <v>0.42721420526504517</v>
      </c>
      <c r="AC138">
        <f t="shared" si="5"/>
        <v>0</v>
      </c>
    </row>
    <row r="139" spans="3:35" x14ac:dyDescent="0.25">
      <c r="C139" s="46" t="s">
        <v>119</v>
      </c>
      <c r="D139">
        <f t="shared" si="0"/>
        <v>0.1210421621799469</v>
      </c>
      <c r="E139">
        <f t="shared" si="5"/>
        <v>6.0971885919570923E-2</v>
      </c>
      <c r="F139">
        <f t="shared" si="5"/>
        <v>4.5921020209789276E-2</v>
      </c>
      <c r="G139">
        <f t="shared" si="5"/>
        <v>6.356530636548996E-2</v>
      </c>
      <c r="H139">
        <f t="shared" si="5"/>
        <v>7.6940417289733887E-2</v>
      </c>
      <c r="I139">
        <f t="shared" si="5"/>
        <v>7.5297236442565918E-2</v>
      </c>
      <c r="J139">
        <f t="shared" si="5"/>
        <v>2.7304021641612053E-2</v>
      </c>
      <c r="K139">
        <f t="shared" si="5"/>
        <v>1.7522725975140929E-3</v>
      </c>
      <c r="L139">
        <f t="shared" si="5"/>
        <v>4.8514116555452347E-2</v>
      </c>
      <c r="M139">
        <f t="shared" si="5"/>
        <v>6.5133228898048401E-2</v>
      </c>
      <c r="N139">
        <f t="shared" si="5"/>
        <v>3.8420557975769043E-2</v>
      </c>
      <c r="O139">
        <f t="shared" si="5"/>
        <v>5.1531684584915638E-3</v>
      </c>
      <c r="P139">
        <f t="shared" si="5"/>
        <v>0.21655561029911041</v>
      </c>
      <c r="Q139">
        <f t="shared" si="5"/>
        <v>2.0648691803216934E-2</v>
      </c>
      <c r="R139">
        <f t="shared" si="5"/>
        <v>8.9575042948126793E-3</v>
      </c>
      <c r="S139">
        <f t="shared" si="5"/>
        <v>9.5662409439682961E-3</v>
      </c>
      <c r="T139">
        <f t="shared" si="5"/>
        <v>3.4045934677124023E-2</v>
      </c>
      <c r="U139">
        <f t="shared" ref="E139:AH144" si="6">ABS(U39)</f>
        <v>4.0557511150836945E-2</v>
      </c>
      <c r="V139">
        <f t="shared" si="6"/>
        <v>4.5832518488168716E-2</v>
      </c>
      <c r="W139">
        <f t="shared" si="6"/>
        <v>3.9685867726802826E-2</v>
      </c>
      <c r="X139">
        <f t="shared" si="6"/>
        <v>5.1230881363153458E-2</v>
      </c>
      <c r="Y139">
        <f t="shared" si="6"/>
        <v>5.6039575487375259E-2</v>
      </c>
      <c r="Z139">
        <f t="shared" si="6"/>
        <v>2.0095305517315865E-2</v>
      </c>
      <c r="AA139">
        <f t="shared" si="6"/>
        <v>6.7071773111820221E-2</v>
      </c>
      <c r="AB139">
        <f t="shared" si="6"/>
        <v>3.1322065740823746E-2</v>
      </c>
      <c r="AC139">
        <f t="shared" si="6"/>
        <v>8.741111378185451E-4</v>
      </c>
      <c r="AD139">
        <f t="shared" si="6"/>
        <v>0</v>
      </c>
    </row>
    <row r="140" spans="3:35" x14ac:dyDescent="0.25">
      <c r="C140" s="46" t="s">
        <v>120</v>
      </c>
      <c r="D140">
        <f t="shared" si="0"/>
        <v>3.2102908939123154E-2</v>
      </c>
      <c r="E140">
        <f t="shared" si="6"/>
        <v>2.2211121395230293E-2</v>
      </c>
      <c r="F140">
        <f t="shared" si="6"/>
        <v>1.4713063836097717E-2</v>
      </c>
      <c r="G140">
        <f t="shared" si="6"/>
        <v>7.2825513780117035E-2</v>
      </c>
      <c r="H140">
        <f t="shared" si="6"/>
        <v>5.6364227086305618E-2</v>
      </c>
      <c r="I140">
        <f t="shared" si="6"/>
        <v>2.8264598920941353E-2</v>
      </c>
      <c r="J140">
        <f t="shared" si="6"/>
        <v>2.3031363263726234E-2</v>
      </c>
      <c r="K140">
        <f t="shared" si="6"/>
        <v>1.3078441843390465E-2</v>
      </c>
      <c r="L140">
        <f t="shared" si="6"/>
        <v>7.0263199508190155E-2</v>
      </c>
      <c r="M140">
        <f t="shared" si="6"/>
        <v>0.17690484225749969</v>
      </c>
      <c r="N140">
        <f t="shared" si="6"/>
        <v>1.0723131708800793E-3</v>
      </c>
      <c r="O140">
        <f t="shared" si="6"/>
        <v>5.9165045619010925E-2</v>
      </c>
      <c r="P140">
        <f t="shared" si="6"/>
        <v>7.1135004982352257E-3</v>
      </c>
      <c r="Q140">
        <f t="shared" si="6"/>
        <v>3.6859367042779922E-2</v>
      </c>
      <c r="R140">
        <f t="shared" si="6"/>
        <v>3.4334287047386169E-2</v>
      </c>
      <c r="S140">
        <f t="shared" si="6"/>
        <v>4.9941908568143845E-2</v>
      </c>
      <c r="T140">
        <f t="shared" si="6"/>
        <v>1.3543455861508846E-2</v>
      </c>
      <c r="U140">
        <f t="shared" si="6"/>
        <v>2.2336553782224655E-2</v>
      </c>
      <c r="V140">
        <f t="shared" si="6"/>
        <v>5.3039815276861191E-2</v>
      </c>
      <c r="W140">
        <f t="shared" si="6"/>
        <v>6.1145108193159103E-2</v>
      </c>
      <c r="X140">
        <f t="shared" si="6"/>
        <v>1.5874272212386131E-2</v>
      </c>
      <c r="Y140">
        <f t="shared" si="6"/>
        <v>1.8461324274539948E-2</v>
      </c>
      <c r="Z140">
        <f t="shared" si="6"/>
        <v>4.9066457897424698E-2</v>
      </c>
      <c r="AA140">
        <f t="shared" si="6"/>
        <v>0.13846798241138458</v>
      </c>
      <c r="AB140">
        <f t="shared" si="6"/>
        <v>5.0672568380832672E-2</v>
      </c>
      <c r="AC140">
        <f t="shared" si="6"/>
        <v>5.6782659143209457E-2</v>
      </c>
      <c r="AD140">
        <f t="shared" si="6"/>
        <v>4.2767930775880814E-2</v>
      </c>
      <c r="AE140">
        <f t="shared" si="6"/>
        <v>0</v>
      </c>
    </row>
    <row r="141" spans="3:35" x14ac:dyDescent="0.25">
      <c r="C141" s="46" t="s">
        <v>121</v>
      </c>
      <c r="D141">
        <f t="shared" si="0"/>
        <v>1.0722480714321136E-2</v>
      </c>
      <c r="E141">
        <f t="shared" si="6"/>
        <v>5.1626209169626236E-2</v>
      </c>
      <c r="F141">
        <f t="shared" si="6"/>
        <v>4.984930157661438E-3</v>
      </c>
      <c r="G141">
        <f t="shared" si="6"/>
        <v>0.11838335543870926</v>
      </c>
      <c r="H141">
        <f t="shared" si="6"/>
        <v>2.9998354613780975E-2</v>
      </c>
      <c r="I141">
        <f t="shared" si="6"/>
        <v>6.7744352854788303E-3</v>
      </c>
      <c r="J141">
        <f t="shared" si="6"/>
        <v>7.5440078973770142E-2</v>
      </c>
      <c r="K141">
        <f t="shared" si="6"/>
        <v>1.8113870173692703E-2</v>
      </c>
      <c r="L141">
        <f t="shared" si="6"/>
        <v>7.122000097297132E-4</v>
      </c>
      <c r="M141">
        <f t="shared" si="6"/>
        <v>7.2373770177364349E-2</v>
      </c>
      <c r="N141">
        <f t="shared" si="6"/>
        <v>4.2759191244840622E-2</v>
      </c>
      <c r="O141">
        <f t="shared" si="6"/>
        <v>7.0826515555381775E-2</v>
      </c>
      <c r="P141">
        <f t="shared" si="6"/>
        <v>4.5181824825704098E-3</v>
      </c>
      <c r="Q141">
        <f t="shared" si="6"/>
        <v>1.6540160402655602E-2</v>
      </c>
      <c r="R141">
        <f t="shared" si="6"/>
        <v>6.4286068081855774E-2</v>
      </c>
      <c r="S141">
        <f t="shared" si="6"/>
        <v>5.3837493062019348E-2</v>
      </c>
      <c r="T141">
        <f t="shared" si="6"/>
        <v>6.1204880475997925E-2</v>
      </c>
      <c r="U141">
        <f t="shared" si="6"/>
        <v>3.6363363265991211E-2</v>
      </c>
      <c r="V141">
        <f t="shared" si="6"/>
        <v>2.5299688801169395E-2</v>
      </c>
      <c r="W141">
        <f t="shared" si="6"/>
        <v>9.7374515607953072E-3</v>
      </c>
      <c r="X141">
        <f t="shared" si="6"/>
        <v>4.1760053485631943E-2</v>
      </c>
      <c r="Y141">
        <f t="shared" si="6"/>
        <v>2.4351641535758972E-2</v>
      </c>
      <c r="Z141">
        <f t="shared" si="6"/>
        <v>6.4064018428325653E-2</v>
      </c>
      <c r="AA141">
        <f t="shared" si="6"/>
        <v>3.537706658244133E-2</v>
      </c>
      <c r="AB141">
        <f t="shared" si="6"/>
        <v>1.3039244338870049E-2</v>
      </c>
      <c r="AC141">
        <f t="shared" si="6"/>
        <v>7.3573943227529526E-3</v>
      </c>
      <c r="AD141">
        <f t="shared" si="6"/>
        <v>4.4766094535589218E-2</v>
      </c>
      <c r="AE141">
        <f t="shared" si="6"/>
        <v>1.8392924219369888E-2</v>
      </c>
      <c r="AF141">
        <f t="shared" si="6"/>
        <v>0</v>
      </c>
    </row>
    <row r="142" spans="3:35" x14ac:dyDescent="0.25">
      <c r="C142" s="46" t="s">
        <v>122</v>
      </c>
      <c r="D142">
        <f t="shared" si="0"/>
        <v>9.6726670861244202E-2</v>
      </c>
      <c r="E142">
        <f t="shared" si="6"/>
        <v>6.8083614110946655E-2</v>
      </c>
      <c r="F142">
        <f t="shared" si="6"/>
        <v>6.9839924573898315E-2</v>
      </c>
      <c r="G142">
        <f t="shared" si="6"/>
        <v>4.7009922564029694E-2</v>
      </c>
      <c r="H142">
        <f t="shared" si="6"/>
        <v>6.6542170941829681E-2</v>
      </c>
      <c r="I142">
        <f t="shared" si="6"/>
        <v>3.9118040353059769E-2</v>
      </c>
      <c r="J142">
        <f t="shared" si="6"/>
        <v>8.4982752799987793E-2</v>
      </c>
      <c r="K142">
        <f t="shared" si="6"/>
        <v>9.6189722418785095E-2</v>
      </c>
      <c r="L142">
        <f t="shared" si="6"/>
        <v>6.2796950340270996E-2</v>
      </c>
      <c r="M142">
        <f t="shared" si="6"/>
        <v>5.9550713747739792E-2</v>
      </c>
      <c r="N142">
        <f t="shared" si="6"/>
        <v>1.6903840005397797E-2</v>
      </c>
      <c r="O142">
        <f t="shared" si="6"/>
        <v>5.8891523629426956E-2</v>
      </c>
      <c r="P142">
        <f t="shared" si="6"/>
        <v>4.1938915848731995E-2</v>
      </c>
      <c r="Q142">
        <f t="shared" si="6"/>
        <v>6.3770703971385956E-2</v>
      </c>
      <c r="R142">
        <f t="shared" si="6"/>
        <v>3.6466266959905624E-2</v>
      </c>
      <c r="S142">
        <f t="shared" si="6"/>
        <v>0.13407307863235474</v>
      </c>
      <c r="T142">
        <f t="shared" si="6"/>
        <v>4.2443078011274338E-2</v>
      </c>
      <c r="U142">
        <f t="shared" si="6"/>
        <v>1.2412212789058685E-2</v>
      </c>
      <c r="V142">
        <f t="shared" si="6"/>
        <v>3.237476572394371E-2</v>
      </c>
      <c r="W142">
        <f t="shared" si="6"/>
        <v>5.9283744543790817E-2</v>
      </c>
      <c r="X142">
        <f t="shared" si="6"/>
        <v>6.7684590816497803E-2</v>
      </c>
      <c r="Y142">
        <f t="shared" si="6"/>
        <v>4.2366582900285721E-2</v>
      </c>
      <c r="Z142">
        <f t="shared" si="6"/>
        <v>4.1427211835980415E-3</v>
      </c>
      <c r="AA142">
        <f t="shared" si="6"/>
        <v>2.8592703863978386E-2</v>
      </c>
      <c r="AB142">
        <f t="shared" si="6"/>
        <v>7.4874401092529297E-2</v>
      </c>
      <c r="AC142">
        <f t="shared" si="6"/>
        <v>1.4074227772653103E-2</v>
      </c>
      <c r="AD142">
        <f t="shared" si="6"/>
        <v>6.4297951757907867E-2</v>
      </c>
      <c r="AE142">
        <f t="shared" si="6"/>
        <v>9.630168229341507E-2</v>
      </c>
      <c r="AF142">
        <f t="shared" si="6"/>
        <v>0.19122453033924103</v>
      </c>
      <c r="AG142">
        <f t="shared" si="6"/>
        <v>0</v>
      </c>
    </row>
    <row r="143" spans="3:35" x14ac:dyDescent="0.25">
      <c r="C143" s="46" t="s">
        <v>64</v>
      </c>
      <c r="D143">
        <f t="shared" si="0"/>
        <v>9.4738556072115898E-3</v>
      </c>
      <c r="E143">
        <f t="shared" si="6"/>
        <v>7.7947592362761497E-3</v>
      </c>
      <c r="F143">
        <f t="shared" si="6"/>
        <v>4.0602508932352066E-2</v>
      </c>
      <c r="G143">
        <f t="shared" si="6"/>
        <v>7.3162438347935677E-3</v>
      </c>
      <c r="H143">
        <f t="shared" si="6"/>
        <v>3.5771425813436508E-2</v>
      </c>
      <c r="I143">
        <f t="shared" si="6"/>
        <v>0.12969760596752167</v>
      </c>
      <c r="J143">
        <f t="shared" si="6"/>
        <v>3.323373943567276E-2</v>
      </c>
      <c r="K143">
        <f t="shared" si="6"/>
        <v>5.9839989989995956E-2</v>
      </c>
      <c r="L143">
        <f t="shared" si="6"/>
        <v>4.450622946023941E-2</v>
      </c>
      <c r="M143">
        <f t="shared" si="6"/>
        <v>9.3407221138477325E-2</v>
      </c>
      <c r="N143">
        <f t="shared" si="6"/>
        <v>7.3193707503378391E-3</v>
      </c>
      <c r="O143">
        <f t="shared" si="6"/>
        <v>1.0774492286145687E-2</v>
      </c>
      <c r="P143">
        <f t="shared" si="6"/>
        <v>5.1663476973772049E-2</v>
      </c>
      <c r="Q143">
        <f t="shared" si="6"/>
        <v>1.1848564259707928E-2</v>
      </c>
      <c r="R143">
        <f t="shared" si="6"/>
        <v>2.9921773821115494E-2</v>
      </c>
      <c r="S143">
        <f t="shared" si="6"/>
        <v>2.3473948240280151E-2</v>
      </c>
      <c r="T143">
        <f t="shared" si="6"/>
        <v>7.7614849433302879E-3</v>
      </c>
      <c r="U143">
        <f t="shared" si="6"/>
        <v>8.3822952583432198E-3</v>
      </c>
      <c r="V143">
        <f t="shared" si="6"/>
        <v>2.6435449253767729E-3</v>
      </c>
      <c r="W143">
        <f t="shared" si="6"/>
        <v>1.4256607741117477E-2</v>
      </c>
      <c r="X143">
        <f t="shared" si="6"/>
        <v>6.2330691143870354E-3</v>
      </c>
      <c r="Y143">
        <f t="shared" si="6"/>
        <v>6.1478495597839355E-2</v>
      </c>
      <c r="Z143">
        <f t="shared" si="6"/>
        <v>2.7304954826831818E-2</v>
      </c>
      <c r="AA143">
        <f t="shared" si="6"/>
        <v>0.11538082361221313</v>
      </c>
      <c r="AB143">
        <f t="shared" si="6"/>
        <v>4.0155045688152313E-2</v>
      </c>
      <c r="AC143">
        <f t="shared" si="6"/>
        <v>2.4350075051188469E-2</v>
      </c>
      <c r="AD143">
        <f t="shared" si="6"/>
        <v>9.0242929756641388E-2</v>
      </c>
      <c r="AE143">
        <f t="shared" si="6"/>
        <v>6.4296133816242218E-2</v>
      </c>
      <c r="AF143">
        <f t="shared" si="6"/>
        <v>1.0633485391736031E-2</v>
      </c>
      <c r="AG143">
        <f t="shared" si="6"/>
        <v>3.9164163172245026E-2</v>
      </c>
      <c r="AH143">
        <f t="shared" si="6"/>
        <v>0</v>
      </c>
    </row>
    <row r="144" spans="3:35" x14ac:dyDescent="0.25">
      <c r="C144" s="46" t="s">
        <v>69</v>
      </c>
      <c r="D144">
        <f t="shared" si="0"/>
        <v>1.5807515010237694E-2</v>
      </c>
      <c r="E144">
        <f t="shared" si="6"/>
        <v>2.1404508501291275E-2</v>
      </c>
      <c r="F144">
        <f t="shared" si="6"/>
        <v>5.8658082038164139E-2</v>
      </c>
      <c r="G144">
        <f t="shared" si="6"/>
        <v>6.8050429224967957E-2</v>
      </c>
      <c r="H144">
        <f t="shared" si="6"/>
        <v>5.5320639163255692E-2</v>
      </c>
      <c r="I144">
        <f t="shared" si="6"/>
        <v>3.5100728273391724E-2</v>
      </c>
      <c r="J144">
        <f t="shared" si="6"/>
        <v>4.8026125878095627E-2</v>
      </c>
      <c r="K144">
        <f t="shared" si="6"/>
        <v>2.8584277257323265E-2</v>
      </c>
      <c r="L144">
        <f t="shared" si="6"/>
        <v>2.1917741745710373E-2</v>
      </c>
      <c r="M144">
        <f t="shared" si="6"/>
        <v>4.5787934213876724E-2</v>
      </c>
      <c r="N144">
        <f t="shared" si="6"/>
        <v>3.2412100583314896E-2</v>
      </c>
      <c r="O144">
        <f t="shared" si="6"/>
        <v>2.7369712479412556E-3</v>
      </c>
      <c r="P144">
        <f t="shared" si="6"/>
        <v>4.8055881634354591E-3</v>
      </c>
      <c r="Q144">
        <f t="shared" si="6"/>
        <v>2.9083691537380219E-2</v>
      </c>
      <c r="R144">
        <f t="shared" si="6"/>
        <v>1.0921339504420757E-2</v>
      </c>
      <c r="S144">
        <f t="shared" si="6"/>
        <v>6.3052408397197723E-2</v>
      </c>
      <c r="T144">
        <f t="shared" si="6"/>
        <v>4.9455579370260239E-2</v>
      </c>
      <c r="U144">
        <f t="shared" si="6"/>
        <v>3.7924274802207947E-2</v>
      </c>
      <c r="V144">
        <f t="shared" si="6"/>
        <v>7.7942430973052979E-2</v>
      </c>
      <c r="W144">
        <f t="shared" si="6"/>
        <v>5.3626310080289841E-2</v>
      </c>
      <c r="X144">
        <f t="shared" si="6"/>
        <v>5.3482562303543091E-2</v>
      </c>
      <c r="Y144">
        <f t="shared" si="6"/>
        <v>5.4089676588773727E-2</v>
      </c>
      <c r="Z144">
        <f t="shared" si="6"/>
        <v>5.3672771900892258E-2</v>
      </c>
      <c r="AA144">
        <f t="shared" si="6"/>
        <v>5.2476436831057072E-3</v>
      </c>
      <c r="AB144">
        <f t="shared" si="6"/>
        <v>6.7537866532802582E-2</v>
      </c>
      <c r="AC144">
        <f t="shared" si="6"/>
        <v>7.0526339113712311E-2</v>
      </c>
      <c r="AD144">
        <f t="shared" si="6"/>
        <v>5.2857488393783569E-2</v>
      </c>
      <c r="AE144">
        <f t="shared" ref="E144:AN149" si="7">ABS(AE44)</f>
        <v>4.4339537620544434E-2</v>
      </c>
      <c r="AF144">
        <f t="shared" si="7"/>
        <v>2.1109813824295998E-2</v>
      </c>
      <c r="AG144">
        <f t="shared" si="7"/>
        <v>2.4181118234992027E-2</v>
      </c>
      <c r="AH144">
        <f t="shared" si="7"/>
        <v>0.13063567876815796</v>
      </c>
      <c r="AI144">
        <v>0</v>
      </c>
    </row>
    <row r="145" spans="3:51" x14ac:dyDescent="0.25">
      <c r="C145" s="46" t="s">
        <v>91</v>
      </c>
      <c r="D145">
        <f t="shared" si="0"/>
        <v>8.4782108664512634E-2</v>
      </c>
      <c r="E145">
        <f t="shared" si="7"/>
        <v>8.7055200710892677E-3</v>
      </c>
      <c r="F145">
        <f t="shared" si="7"/>
        <v>3.9623059332370758E-2</v>
      </c>
      <c r="G145">
        <f t="shared" si="7"/>
        <v>8.9318305253982544E-3</v>
      </c>
      <c r="H145">
        <f t="shared" si="7"/>
        <v>2.3689214140176773E-2</v>
      </c>
      <c r="I145">
        <f t="shared" si="7"/>
        <v>4.2636200785636902E-2</v>
      </c>
      <c r="J145">
        <f t="shared" si="7"/>
        <v>3.9903908967971802E-2</v>
      </c>
      <c r="K145">
        <f t="shared" si="7"/>
        <v>1.6865737736225128E-2</v>
      </c>
      <c r="L145">
        <f t="shared" si="7"/>
        <v>0.11717209219932556</v>
      </c>
      <c r="M145">
        <f t="shared" si="7"/>
        <v>7.555832713842392E-2</v>
      </c>
      <c r="N145">
        <f t="shared" si="7"/>
        <v>6.3500434160232544E-2</v>
      </c>
      <c r="O145">
        <f t="shared" si="7"/>
        <v>2.7461860328912735E-2</v>
      </c>
      <c r="P145">
        <f t="shared" si="7"/>
        <v>4.7243129462003708E-2</v>
      </c>
      <c r="Q145">
        <f t="shared" si="7"/>
        <v>2.3524919524788857E-2</v>
      </c>
      <c r="R145">
        <f t="shared" si="7"/>
        <v>4.0777750313282013E-2</v>
      </c>
      <c r="S145">
        <f t="shared" si="7"/>
        <v>2.5315975770354271E-2</v>
      </c>
      <c r="T145">
        <f t="shared" si="7"/>
        <v>6.4441502094268799E-2</v>
      </c>
      <c r="U145">
        <f t="shared" si="7"/>
        <v>3.3321373164653778E-2</v>
      </c>
      <c r="V145">
        <f t="shared" si="7"/>
        <v>4.8507962375879288E-2</v>
      </c>
      <c r="W145">
        <f t="shared" si="7"/>
        <v>3.3878091722726822E-2</v>
      </c>
      <c r="X145">
        <f t="shared" si="7"/>
        <v>6.3406214118003845E-2</v>
      </c>
      <c r="Y145">
        <f t="shared" si="7"/>
        <v>6.6858038306236267E-2</v>
      </c>
      <c r="Z145">
        <f t="shared" si="7"/>
        <v>8.1836879253387451E-2</v>
      </c>
      <c r="AA145">
        <f t="shared" si="7"/>
        <v>2.1824847906827927E-2</v>
      </c>
      <c r="AB145">
        <f t="shared" si="7"/>
        <v>4.9747344106435776E-2</v>
      </c>
      <c r="AC145">
        <f t="shared" si="7"/>
        <v>5.028553307056427E-2</v>
      </c>
      <c r="AD145">
        <f t="shared" si="7"/>
        <v>4.4443975202739239E-3</v>
      </c>
      <c r="AE145">
        <f t="shared" si="7"/>
        <v>2.8559835627675056E-2</v>
      </c>
      <c r="AF145">
        <f t="shared" si="7"/>
        <v>1.0477290743438061E-5</v>
      </c>
      <c r="AG145">
        <f t="shared" si="7"/>
        <v>1.5508309006690979E-2</v>
      </c>
      <c r="AH145">
        <f t="shared" si="7"/>
        <v>1.7267150804400444E-2</v>
      </c>
      <c r="AI145">
        <f t="shared" si="7"/>
        <v>4.7301728278398514E-2</v>
      </c>
      <c r="AJ145">
        <f t="shared" si="7"/>
        <v>0</v>
      </c>
    </row>
    <row r="146" spans="3:51" x14ac:dyDescent="0.25">
      <c r="C146" s="46" t="s">
        <v>93</v>
      </c>
      <c r="D146">
        <f t="shared" si="0"/>
        <v>1.6917290166020393E-2</v>
      </c>
      <c r="E146">
        <f t="shared" si="7"/>
        <v>1.6596481204032898E-2</v>
      </c>
      <c r="F146">
        <f t="shared" si="7"/>
        <v>1.0453355498611927E-3</v>
      </c>
      <c r="G146">
        <f t="shared" si="7"/>
        <v>1.4858931303024292E-2</v>
      </c>
      <c r="H146">
        <f t="shared" si="7"/>
        <v>7.5054757297039032E-2</v>
      </c>
      <c r="I146">
        <f t="shared" si="7"/>
        <v>4.7150488942861557E-2</v>
      </c>
      <c r="J146">
        <f t="shared" si="7"/>
        <v>1.8409257754683495E-2</v>
      </c>
      <c r="K146">
        <f t="shared" si="7"/>
        <v>1.7330305650830269E-2</v>
      </c>
      <c r="L146">
        <f t="shared" si="7"/>
        <v>2.0266607403755188E-2</v>
      </c>
      <c r="M146">
        <f t="shared" si="7"/>
        <v>2.1210869308561087E-3</v>
      </c>
      <c r="N146">
        <f t="shared" si="7"/>
        <v>3.0507246032357216E-2</v>
      </c>
      <c r="O146">
        <f t="shared" si="7"/>
        <v>2.6026299223303795E-2</v>
      </c>
      <c r="P146">
        <f t="shared" si="7"/>
        <v>8.610735647380352E-3</v>
      </c>
      <c r="Q146">
        <f t="shared" si="7"/>
        <v>3.0806355178356171E-2</v>
      </c>
      <c r="R146">
        <f t="shared" si="7"/>
        <v>8.2850074395537376E-3</v>
      </c>
      <c r="S146">
        <f t="shared" si="7"/>
        <v>7.5199708342552185E-2</v>
      </c>
      <c r="T146">
        <f t="shared" si="7"/>
        <v>4.0404584258794785E-2</v>
      </c>
      <c r="U146">
        <f t="shared" si="7"/>
        <v>1.4713260345160961E-2</v>
      </c>
      <c r="V146">
        <f t="shared" si="7"/>
        <v>3.2044395804405212E-2</v>
      </c>
      <c r="W146">
        <f t="shared" si="7"/>
        <v>4.7666434198617935E-2</v>
      </c>
      <c r="X146">
        <f t="shared" si="7"/>
        <v>5.0229150801897049E-2</v>
      </c>
      <c r="Y146">
        <f t="shared" si="7"/>
        <v>1.7715446650981903E-2</v>
      </c>
      <c r="Z146">
        <f t="shared" si="7"/>
        <v>4.0693953633308411E-2</v>
      </c>
      <c r="AA146">
        <f t="shared" si="7"/>
        <v>5.142521858215332E-2</v>
      </c>
      <c r="AB146">
        <f t="shared" si="7"/>
        <v>6.7580945789813995E-2</v>
      </c>
      <c r="AC146">
        <f t="shared" si="7"/>
        <v>6.876857578754425E-2</v>
      </c>
      <c r="AD146">
        <f t="shared" si="7"/>
        <v>2.517421543598175E-2</v>
      </c>
      <c r="AE146">
        <f t="shared" si="7"/>
        <v>2.9228698462247849E-2</v>
      </c>
      <c r="AF146">
        <f t="shared" si="7"/>
        <v>2.2325119003653526E-2</v>
      </c>
      <c r="AG146">
        <f t="shared" si="7"/>
        <v>1.0230979882180691E-2</v>
      </c>
      <c r="AH146">
        <f t="shared" si="7"/>
        <v>1.1011956259608269E-2</v>
      </c>
      <c r="AI146">
        <f t="shared" si="7"/>
        <v>1.7358986660838127E-2</v>
      </c>
      <c r="AJ146">
        <f t="shared" si="7"/>
        <v>2.46384646743536E-3</v>
      </c>
      <c r="AK146">
        <f t="shared" si="7"/>
        <v>0</v>
      </c>
    </row>
    <row r="147" spans="3:51" x14ac:dyDescent="0.25">
      <c r="C147" s="46" t="s">
        <v>94</v>
      </c>
      <c r="D147">
        <f t="shared" si="0"/>
        <v>2.588975615799427E-2</v>
      </c>
      <c r="E147">
        <f t="shared" si="7"/>
        <v>9.7057009115815163E-3</v>
      </c>
      <c r="F147">
        <f t="shared" si="7"/>
        <v>2.8257207944989204E-2</v>
      </c>
      <c r="G147">
        <f t="shared" si="7"/>
        <v>4.2295109480619431E-2</v>
      </c>
      <c r="H147">
        <f t="shared" si="7"/>
        <v>2.5090890005230904E-2</v>
      </c>
      <c r="I147">
        <f t="shared" si="7"/>
        <v>2.1160302683711052E-2</v>
      </c>
      <c r="J147">
        <f t="shared" si="7"/>
        <v>5.9188175946474075E-2</v>
      </c>
      <c r="K147">
        <f t="shared" si="7"/>
        <v>1.9644690677523613E-2</v>
      </c>
      <c r="L147">
        <f t="shared" si="7"/>
        <v>2.5523336604237556E-2</v>
      </c>
      <c r="M147">
        <f t="shared" si="7"/>
        <v>5.7967424392700195E-2</v>
      </c>
      <c r="N147">
        <f t="shared" si="7"/>
        <v>8.4965312853455544E-3</v>
      </c>
      <c r="O147">
        <f t="shared" si="7"/>
        <v>4.5438840985298157E-2</v>
      </c>
      <c r="P147">
        <f t="shared" si="7"/>
        <v>6.1207838356494904E-2</v>
      </c>
      <c r="Q147">
        <f t="shared" si="7"/>
        <v>3.7574119865894318E-2</v>
      </c>
      <c r="R147">
        <f t="shared" si="7"/>
        <v>5.3417176241055131E-4</v>
      </c>
      <c r="S147">
        <f t="shared" si="7"/>
        <v>5.1069773733615875E-2</v>
      </c>
      <c r="T147">
        <f t="shared" si="7"/>
        <v>6.7444637417793274E-2</v>
      </c>
      <c r="U147">
        <f t="shared" si="7"/>
        <v>3.7006482481956482E-2</v>
      </c>
      <c r="V147">
        <f t="shared" si="7"/>
        <v>4.8410777002573013E-2</v>
      </c>
      <c r="W147">
        <f t="shared" si="7"/>
        <v>6.360887736082077E-2</v>
      </c>
      <c r="X147">
        <f t="shared" si="7"/>
        <v>4.317186027765274E-2</v>
      </c>
      <c r="Y147">
        <f t="shared" si="7"/>
        <v>1.0006623342633247E-2</v>
      </c>
      <c r="Z147">
        <f t="shared" si="7"/>
        <v>8.0723918974399567E-2</v>
      </c>
      <c r="AA147">
        <f t="shared" si="7"/>
        <v>1.940455473959446E-2</v>
      </c>
      <c r="AB147">
        <f t="shared" si="7"/>
        <v>6.2942221760749817E-2</v>
      </c>
      <c r="AC147">
        <f t="shared" si="7"/>
        <v>9.3907818198204041E-2</v>
      </c>
      <c r="AD147">
        <f t="shared" si="7"/>
        <v>3.949379175901413E-2</v>
      </c>
      <c r="AE147">
        <f t="shared" si="7"/>
        <v>1.4896998181939125E-2</v>
      </c>
      <c r="AF147">
        <f t="shared" si="7"/>
        <v>6.5861992537975311E-2</v>
      </c>
      <c r="AG147">
        <f t="shared" si="7"/>
        <v>1.8636772409081459E-2</v>
      </c>
      <c r="AH147">
        <f t="shared" si="7"/>
        <v>1.1557829566299915E-2</v>
      </c>
      <c r="AI147">
        <f t="shared" si="7"/>
        <v>2.5733409449458122E-2</v>
      </c>
      <c r="AJ147">
        <f t="shared" si="7"/>
        <v>3.5615002270787954E-3</v>
      </c>
      <c r="AK147">
        <f t="shared" si="7"/>
        <v>2.1647108718752861E-2</v>
      </c>
      <c r="AL147">
        <f t="shared" si="7"/>
        <v>0</v>
      </c>
    </row>
    <row r="148" spans="3:51" x14ac:dyDescent="0.25">
      <c r="C148" s="46" t="s">
        <v>96</v>
      </c>
      <c r="D148">
        <f t="shared" si="0"/>
        <v>7.5124308466911316E-2</v>
      </c>
      <c r="E148">
        <f t="shared" si="7"/>
        <v>3.9808109402656555E-2</v>
      </c>
      <c r="F148">
        <f t="shared" si="7"/>
        <v>1.0004488751292229E-2</v>
      </c>
      <c r="G148">
        <f t="shared" si="7"/>
        <v>2.2281680721789598E-3</v>
      </c>
      <c r="H148">
        <f t="shared" si="7"/>
        <v>1.4477415941655636E-2</v>
      </c>
      <c r="I148">
        <f t="shared" si="7"/>
        <v>0.15750120580196381</v>
      </c>
      <c r="J148">
        <f t="shared" si="7"/>
        <v>1.1181074194610119E-2</v>
      </c>
      <c r="K148">
        <f t="shared" si="7"/>
        <v>5.2135638892650604E-2</v>
      </c>
      <c r="L148">
        <f t="shared" si="7"/>
        <v>1.5501886606216431E-2</v>
      </c>
      <c r="M148">
        <f t="shared" si="7"/>
        <v>4.8239164054393768E-2</v>
      </c>
      <c r="N148">
        <f t="shared" si="7"/>
        <v>2.8453363105654716E-2</v>
      </c>
      <c r="O148">
        <f t="shared" si="7"/>
        <v>3.282402828335762E-2</v>
      </c>
      <c r="P148">
        <f t="shared" si="7"/>
        <v>3.6348655819892883E-2</v>
      </c>
      <c r="Q148">
        <f t="shared" si="7"/>
        <v>4.0136076509952545E-2</v>
      </c>
      <c r="R148">
        <f t="shared" si="7"/>
        <v>7.3962584137916565E-2</v>
      </c>
      <c r="S148">
        <f t="shared" si="7"/>
        <v>3.956574946641922E-2</v>
      </c>
      <c r="T148">
        <f t="shared" si="7"/>
        <v>4.257657378911972E-2</v>
      </c>
      <c r="U148">
        <f t="shared" si="7"/>
        <v>5.2260458469390869E-2</v>
      </c>
      <c r="V148">
        <f t="shared" si="7"/>
        <v>4.9184631556272507E-2</v>
      </c>
      <c r="W148">
        <f t="shared" si="7"/>
        <v>9.1301649808883667E-2</v>
      </c>
      <c r="X148">
        <f t="shared" si="7"/>
        <v>3.7016432732343674E-2</v>
      </c>
      <c r="Y148">
        <f t="shared" si="7"/>
        <v>7.9759210348129272E-2</v>
      </c>
      <c r="Z148">
        <f t="shared" si="7"/>
        <v>3.0387645587325096E-2</v>
      </c>
      <c r="AA148">
        <f t="shared" si="7"/>
        <v>7.5808539986610413E-3</v>
      </c>
      <c r="AB148">
        <f t="shared" si="7"/>
        <v>5.8867666870355606E-2</v>
      </c>
      <c r="AC148">
        <f t="shared" si="7"/>
        <v>4.8490088433027267E-2</v>
      </c>
      <c r="AD148">
        <f t="shared" si="7"/>
        <v>8.0100923776626587E-2</v>
      </c>
      <c r="AE148">
        <f t="shared" si="7"/>
        <v>2.0992569625377655E-2</v>
      </c>
      <c r="AF148">
        <f t="shared" si="7"/>
        <v>6.7381128668785095E-2</v>
      </c>
      <c r="AG148">
        <f t="shared" si="7"/>
        <v>4.3755486607551575E-2</v>
      </c>
      <c r="AH148">
        <f t="shared" si="7"/>
        <v>9.6280187368392944E-2</v>
      </c>
      <c r="AI148">
        <f t="shared" si="7"/>
        <v>9.3065492808818817E-2</v>
      </c>
      <c r="AJ148">
        <f t="shared" si="7"/>
        <v>2.2600507363677025E-2</v>
      </c>
      <c r="AK148">
        <f t="shared" si="7"/>
        <v>1.8669420853257179E-2</v>
      </c>
      <c r="AL148">
        <f t="shared" si="7"/>
        <v>3.1209446489810944E-2</v>
      </c>
      <c r="AM148">
        <f t="shared" si="7"/>
        <v>0</v>
      </c>
    </row>
    <row r="149" spans="3:51" x14ac:dyDescent="0.25">
      <c r="C149" s="46" t="s">
        <v>98</v>
      </c>
      <c r="D149">
        <f t="shared" si="0"/>
        <v>2.0433627068996429E-2</v>
      </c>
      <c r="E149">
        <f t="shared" si="7"/>
        <v>1.1961458250880241E-2</v>
      </c>
      <c r="F149">
        <f t="shared" si="7"/>
        <v>6.1434954404830933E-2</v>
      </c>
      <c r="G149">
        <f t="shared" si="7"/>
        <v>8.4561193361878395E-3</v>
      </c>
      <c r="H149">
        <f t="shared" si="7"/>
        <v>2.4818375706672668E-2</v>
      </c>
      <c r="I149">
        <f t="shared" si="7"/>
        <v>1.4008751604706049E-3</v>
      </c>
      <c r="J149">
        <f t="shared" si="7"/>
        <v>5.811607837677002E-2</v>
      </c>
      <c r="K149">
        <f t="shared" si="7"/>
        <v>3.9205696433782578E-2</v>
      </c>
      <c r="L149">
        <f t="shared" si="7"/>
        <v>5.9061896055936813E-2</v>
      </c>
      <c r="M149">
        <f t="shared" si="7"/>
        <v>5.8871977031230927E-2</v>
      </c>
      <c r="N149">
        <f t="shared" si="7"/>
        <v>2.7367644011974335E-2</v>
      </c>
      <c r="O149">
        <f t="shared" si="7"/>
        <v>7.0450238883495331E-2</v>
      </c>
      <c r="P149">
        <f t="shared" si="7"/>
        <v>3.4621503204107285E-2</v>
      </c>
      <c r="Q149">
        <f t="shared" si="7"/>
        <v>7.2823867201805115E-2</v>
      </c>
      <c r="R149">
        <f t="shared" si="7"/>
        <v>8.2408882677555084E-2</v>
      </c>
      <c r="S149">
        <f t="shared" si="7"/>
        <v>3.7681058049201965E-2</v>
      </c>
      <c r="T149">
        <f t="shared" si="7"/>
        <v>8.69646817445755E-2</v>
      </c>
      <c r="U149">
        <f t="shared" si="7"/>
        <v>6.7883320152759552E-2</v>
      </c>
      <c r="V149">
        <f t="shared" si="7"/>
        <v>0.10160538554191589</v>
      </c>
      <c r="W149">
        <f t="shared" si="7"/>
        <v>5.7827256619930267E-2</v>
      </c>
      <c r="X149">
        <f t="shared" si="7"/>
        <v>7.408500462770462E-2</v>
      </c>
      <c r="Y149">
        <f t="shared" si="7"/>
        <v>2.5364017114043236E-2</v>
      </c>
      <c r="Z149">
        <f t="shared" si="7"/>
        <v>5.5664192885160446E-2</v>
      </c>
      <c r="AA149">
        <f t="shared" si="7"/>
        <v>6.2603138387203217E-2</v>
      </c>
      <c r="AB149">
        <f t="shared" si="7"/>
        <v>0.10069591552019119</v>
      </c>
      <c r="AC149">
        <f t="shared" si="7"/>
        <v>9.0124137699604034E-2</v>
      </c>
      <c r="AD149">
        <f t="shared" si="7"/>
        <v>1.7364379018545151E-2</v>
      </c>
      <c r="AE149">
        <f t="shared" si="7"/>
        <v>8.3508947864174843E-3</v>
      </c>
      <c r="AF149">
        <f t="shared" si="7"/>
        <v>1.7868481576442719E-2</v>
      </c>
      <c r="AG149">
        <f t="shared" si="7"/>
        <v>1.0982179082930088E-2</v>
      </c>
      <c r="AH149">
        <f t="shared" si="7"/>
        <v>5.1433824002742767E-2</v>
      </c>
      <c r="AI149">
        <f t="shared" si="7"/>
        <v>1.0168031789362431E-2</v>
      </c>
      <c r="AJ149">
        <f t="shared" si="7"/>
        <v>1.8888412043452263E-2</v>
      </c>
      <c r="AK149">
        <f t="shared" si="7"/>
        <v>3.2049257308244705E-2</v>
      </c>
      <c r="AL149">
        <f t="shared" si="7"/>
        <v>3.7979695945978165E-2</v>
      </c>
      <c r="AM149">
        <f t="shared" si="7"/>
        <v>4.133874922990799E-2</v>
      </c>
      <c r="AN149">
        <f t="shared" si="7"/>
        <v>0</v>
      </c>
    </row>
    <row r="150" spans="3:51" x14ac:dyDescent="0.25">
      <c r="C150" s="46" t="s">
        <v>99</v>
      </c>
      <c r="D150">
        <f t="shared" si="0"/>
        <v>6.8917267024517059E-2</v>
      </c>
      <c r="E150">
        <f t="shared" ref="E150:AS154" si="8">ABS(E50)</f>
        <v>1.322711817920208E-2</v>
      </c>
      <c r="F150">
        <f t="shared" si="8"/>
        <v>4.2617928236722946E-2</v>
      </c>
      <c r="G150">
        <f t="shared" si="8"/>
        <v>4.5595824718475342E-2</v>
      </c>
      <c r="H150">
        <f t="shared" si="8"/>
        <v>2.0377010107040405E-2</v>
      </c>
      <c r="I150">
        <f t="shared" si="8"/>
        <v>8.8369026780128479E-2</v>
      </c>
      <c r="J150">
        <f t="shared" si="8"/>
        <v>4.7499239444732666E-3</v>
      </c>
      <c r="K150">
        <f t="shared" si="8"/>
        <v>2.9265863820910454E-2</v>
      </c>
      <c r="L150">
        <f t="shared" si="8"/>
        <v>4.7923717647790909E-2</v>
      </c>
      <c r="M150">
        <f t="shared" si="8"/>
        <v>3.8077570497989655E-2</v>
      </c>
      <c r="N150">
        <f t="shared" si="8"/>
        <v>3.4090317785739899E-2</v>
      </c>
      <c r="O150">
        <f t="shared" si="8"/>
        <v>9.6812117844820023E-3</v>
      </c>
      <c r="P150">
        <f t="shared" si="8"/>
        <v>0.15222574770450592</v>
      </c>
      <c r="Q150">
        <f t="shared" si="8"/>
        <v>1.8141938373446465E-2</v>
      </c>
      <c r="R150">
        <f t="shared" si="8"/>
        <v>2.0033711567521095E-2</v>
      </c>
      <c r="S150">
        <f t="shared" si="8"/>
        <v>6.7147493362426758E-2</v>
      </c>
      <c r="T150">
        <f t="shared" si="8"/>
        <v>4.5060166157782078E-3</v>
      </c>
      <c r="U150">
        <f t="shared" si="8"/>
        <v>3.0736951157450676E-3</v>
      </c>
      <c r="V150">
        <f t="shared" si="8"/>
        <v>2.5324052199721336E-2</v>
      </c>
      <c r="W150">
        <f t="shared" si="8"/>
        <v>7.4674218893051147E-2</v>
      </c>
      <c r="X150">
        <f t="shared" si="8"/>
        <v>5.9386547654867172E-3</v>
      </c>
      <c r="Y150">
        <f t="shared" si="8"/>
        <v>1.7559098079800606E-2</v>
      </c>
      <c r="Z150">
        <f t="shared" si="8"/>
        <v>3.5718397703021765E-3</v>
      </c>
      <c r="AA150">
        <f t="shared" si="8"/>
        <v>5.1569215953350067E-2</v>
      </c>
      <c r="AB150">
        <f t="shared" si="8"/>
        <v>5.9781614691019058E-2</v>
      </c>
      <c r="AC150">
        <f t="shared" si="8"/>
        <v>2.5256501976400614E-3</v>
      </c>
      <c r="AD150">
        <f t="shared" si="8"/>
        <v>8.0262988805770874E-2</v>
      </c>
      <c r="AE150">
        <f t="shared" si="8"/>
        <v>3.7225394044071436E-3</v>
      </c>
      <c r="AF150">
        <f t="shared" si="8"/>
        <v>5.8448217809200287E-2</v>
      </c>
      <c r="AG150">
        <f t="shared" si="8"/>
        <v>7.0238381624221802E-2</v>
      </c>
      <c r="AH150">
        <f t="shared" si="8"/>
        <v>9.4515994191169739E-2</v>
      </c>
      <c r="AI150">
        <f t="shared" si="8"/>
        <v>3.0444806441664696E-2</v>
      </c>
      <c r="AJ150">
        <f t="shared" si="8"/>
        <v>1.2041345238685608E-2</v>
      </c>
      <c r="AK150">
        <f t="shared" si="8"/>
        <v>4.5853707939386368E-2</v>
      </c>
      <c r="AL150">
        <f t="shared" si="8"/>
        <v>5.924316355958581E-4</v>
      </c>
      <c r="AM150">
        <f t="shared" si="8"/>
        <v>5.8621082454919815E-2</v>
      </c>
      <c r="AN150">
        <f t="shared" si="8"/>
        <v>4.9179472029209137E-2</v>
      </c>
      <c r="AO150">
        <f t="shared" si="8"/>
        <v>0</v>
      </c>
    </row>
    <row r="151" spans="3:51" x14ac:dyDescent="0.25">
      <c r="C151" s="46" t="s">
        <v>100</v>
      </c>
      <c r="D151">
        <f t="shared" si="0"/>
        <v>4.736994206905365E-2</v>
      </c>
      <c r="E151">
        <f t="shared" si="8"/>
        <v>4.8952240496873856E-2</v>
      </c>
      <c r="F151">
        <f t="shared" si="8"/>
        <v>4.750639945268631E-2</v>
      </c>
      <c r="G151">
        <f t="shared" si="8"/>
        <v>8.1346675753593445E-2</v>
      </c>
      <c r="H151">
        <f t="shared" si="8"/>
        <v>3.4442227333784103E-2</v>
      </c>
      <c r="I151">
        <f t="shared" si="8"/>
        <v>2.8017636388540268E-2</v>
      </c>
      <c r="J151">
        <f t="shared" si="8"/>
        <v>3.3922407776117325E-2</v>
      </c>
      <c r="K151">
        <f t="shared" si="8"/>
        <v>3.1384393572807312E-2</v>
      </c>
      <c r="L151">
        <f t="shared" si="8"/>
        <v>0.1503002792596817</v>
      </c>
      <c r="M151">
        <f t="shared" si="8"/>
        <v>1.0040950961410999E-2</v>
      </c>
      <c r="N151">
        <f t="shared" si="8"/>
        <v>2.0377203822135925E-2</v>
      </c>
      <c r="O151">
        <f t="shared" si="8"/>
        <v>2.0860543474555016E-2</v>
      </c>
      <c r="P151">
        <f t="shared" si="8"/>
        <v>2.1226441487669945E-2</v>
      </c>
      <c r="Q151">
        <f t="shared" si="8"/>
        <v>5.0743162631988525E-2</v>
      </c>
      <c r="R151">
        <f t="shared" si="8"/>
        <v>2.7788212522864342E-2</v>
      </c>
      <c r="S151">
        <f t="shared" si="8"/>
        <v>5.4089013487100601E-2</v>
      </c>
      <c r="T151">
        <f t="shared" si="8"/>
        <v>4.2897161096334457E-2</v>
      </c>
      <c r="U151">
        <f t="shared" si="8"/>
        <v>7.1777711855247617E-4</v>
      </c>
      <c r="V151">
        <f t="shared" si="8"/>
        <v>1.1102952063083649E-2</v>
      </c>
      <c r="W151">
        <f t="shared" si="8"/>
        <v>0.15785479545593262</v>
      </c>
      <c r="X151">
        <f t="shared" si="8"/>
        <v>4.8351626843214035E-2</v>
      </c>
      <c r="Y151">
        <f t="shared" si="8"/>
        <v>1.5237633138895035E-2</v>
      </c>
      <c r="Z151">
        <f t="shared" si="8"/>
        <v>5.2789151668548584E-2</v>
      </c>
      <c r="AA151">
        <f t="shared" si="8"/>
        <v>5.0009515136480331E-2</v>
      </c>
      <c r="AB151">
        <f t="shared" si="8"/>
        <v>7.8359125182032585E-3</v>
      </c>
      <c r="AC151">
        <f t="shared" si="8"/>
        <v>3.6509685218334198E-2</v>
      </c>
      <c r="AD151">
        <f t="shared" si="8"/>
        <v>0.11627905815839767</v>
      </c>
      <c r="AE151">
        <f t="shared" si="8"/>
        <v>2.0877488423138857E-3</v>
      </c>
      <c r="AF151">
        <f t="shared" si="8"/>
        <v>7.9678669571876526E-2</v>
      </c>
      <c r="AG151">
        <f t="shared" si="8"/>
        <v>3.0258988961577415E-2</v>
      </c>
      <c r="AH151">
        <f t="shared" si="8"/>
        <v>1.9416501745581627E-2</v>
      </c>
      <c r="AI151">
        <f t="shared" si="8"/>
        <v>3.8241658359766006E-2</v>
      </c>
      <c r="AJ151">
        <f t="shared" si="8"/>
        <v>1.7358726836391725E-5</v>
      </c>
      <c r="AK151">
        <f t="shared" si="8"/>
        <v>4.6958602033555508E-3</v>
      </c>
      <c r="AL151">
        <f t="shared" si="8"/>
        <v>1.741795614361763E-2</v>
      </c>
      <c r="AM151">
        <f t="shared" si="8"/>
        <v>6.3232727348804474E-2</v>
      </c>
      <c r="AN151">
        <f t="shared" si="8"/>
        <v>7.535494863986969E-2</v>
      </c>
      <c r="AO151">
        <f t="shared" si="8"/>
        <v>4.09681536257267E-3</v>
      </c>
      <c r="AP151">
        <f t="shared" si="8"/>
        <v>0</v>
      </c>
    </row>
    <row r="152" spans="3:51" x14ac:dyDescent="0.25">
      <c r="C152" s="46" t="s">
        <v>63</v>
      </c>
      <c r="D152">
        <f t="shared" si="0"/>
        <v>5.769793689250946E-2</v>
      </c>
      <c r="E152">
        <f t="shared" si="8"/>
        <v>5.9698978438973427E-3</v>
      </c>
      <c r="F152">
        <f t="shared" si="8"/>
        <v>1.035638153553009E-2</v>
      </c>
      <c r="G152">
        <f t="shared" si="8"/>
        <v>4.1511766612529755E-2</v>
      </c>
      <c r="H152">
        <f t="shared" si="8"/>
        <v>2.53465436398983E-2</v>
      </c>
      <c r="I152">
        <f t="shared" si="8"/>
        <v>2.7949845418334007E-2</v>
      </c>
      <c r="J152">
        <f t="shared" si="8"/>
        <v>2.7679838240146637E-2</v>
      </c>
      <c r="K152">
        <f t="shared" si="8"/>
        <v>1.8087161704897881E-2</v>
      </c>
      <c r="L152">
        <f t="shared" si="8"/>
        <v>3.7909571081399918E-2</v>
      </c>
      <c r="M152">
        <f t="shared" si="8"/>
        <v>1.4748333021998405E-2</v>
      </c>
      <c r="N152">
        <f t="shared" si="8"/>
        <v>3.6305587738752365E-2</v>
      </c>
      <c r="O152">
        <f t="shared" si="8"/>
        <v>2.7243426069617271E-2</v>
      </c>
      <c r="P152">
        <f t="shared" si="8"/>
        <v>6.2150801531970501E-3</v>
      </c>
      <c r="Q152">
        <f t="shared" si="8"/>
        <v>3.6466475576162338E-2</v>
      </c>
      <c r="R152">
        <f t="shared" si="8"/>
        <v>8.530082181096077E-3</v>
      </c>
      <c r="S152">
        <f t="shared" si="8"/>
        <v>4.9331609159708023E-2</v>
      </c>
      <c r="T152">
        <f t="shared" si="8"/>
        <v>2.4663444608449936E-2</v>
      </c>
      <c r="U152">
        <f t="shared" si="8"/>
        <v>2.1901672706007957E-2</v>
      </c>
      <c r="V152">
        <f t="shared" si="8"/>
        <v>2.6743292808532715E-2</v>
      </c>
      <c r="W152">
        <f t="shared" si="8"/>
        <v>4.3200772255659103E-2</v>
      </c>
      <c r="X152">
        <f t="shared" si="8"/>
        <v>3.298303484916687E-2</v>
      </c>
      <c r="Y152">
        <f t="shared" si="8"/>
        <v>4.8448704183101654E-3</v>
      </c>
      <c r="Z152">
        <f t="shared" si="8"/>
        <v>4.2544424533843994E-2</v>
      </c>
      <c r="AA152">
        <f t="shared" si="8"/>
        <v>2.4565685540437698E-2</v>
      </c>
      <c r="AB152">
        <f t="shared" si="8"/>
        <v>3.4438345581293106E-2</v>
      </c>
      <c r="AC152">
        <f t="shared" si="8"/>
        <v>5.2164088934659958E-2</v>
      </c>
      <c r="AD152">
        <f t="shared" si="8"/>
        <v>4.2317736893892288E-2</v>
      </c>
      <c r="AE152">
        <f t="shared" si="8"/>
        <v>1.0537222027778625E-2</v>
      </c>
      <c r="AF152">
        <f t="shared" si="8"/>
        <v>3.4939214587211609E-2</v>
      </c>
      <c r="AG152">
        <f t="shared" si="8"/>
        <v>1.6344489529728889E-2</v>
      </c>
      <c r="AH152">
        <f t="shared" si="8"/>
        <v>1.7504790797829628E-2</v>
      </c>
      <c r="AI152">
        <f t="shared" si="8"/>
        <v>2.0267721265554428E-2</v>
      </c>
      <c r="AJ152">
        <f t="shared" si="8"/>
        <v>1.4633236452937126E-2</v>
      </c>
      <c r="AK152">
        <f t="shared" si="8"/>
        <v>4.6546392142772675E-2</v>
      </c>
      <c r="AL152">
        <f t="shared" si="8"/>
        <v>1.4705389738082886E-2</v>
      </c>
      <c r="AM152">
        <f t="shared" si="8"/>
        <v>1.3904314488172531E-2</v>
      </c>
      <c r="AN152">
        <f t="shared" si="8"/>
        <v>1.4157145284116268E-2</v>
      </c>
      <c r="AO152">
        <f t="shared" si="8"/>
        <v>1.4844062738120556E-2</v>
      </c>
      <c r="AP152">
        <f t="shared" si="8"/>
        <v>4.86352713778615E-3</v>
      </c>
      <c r="AQ152">
        <f t="shared" si="8"/>
        <v>0</v>
      </c>
    </row>
    <row r="153" spans="3:51" x14ac:dyDescent="0.25">
      <c r="C153" s="46" t="s">
        <v>97</v>
      </c>
      <c r="D153">
        <f t="shared" si="0"/>
        <v>2.3163771256804466E-2</v>
      </c>
      <c r="E153">
        <f t="shared" si="8"/>
        <v>1.1225192807614803E-2</v>
      </c>
      <c r="F153">
        <f t="shared" si="8"/>
        <v>1.2221288867294788E-2</v>
      </c>
      <c r="G153">
        <f t="shared" si="8"/>
        <v>4.3509602546691895E-2</v>
      </c>
      <c r="H153">
        <f t="shared" si="8"/>
        <v>4.8037838190793991E-2</v>
      </c>
      <c r="I153">
        <f t="shared" si="8"/>
        <v>6.3888146542012691E-3</v>
      </c>
      <c r="J153">
        <f t="shared" si="8"/>
        <v>4.7794964164495468E-2</v>
      </c>
      <c r="K153">
        <f t="shared" si="8"/>
        <v>4.4982749968767166E-2</v>
      </c>
      <c r="L153">
        <f t="shared" si="8"/>
        <v>1.6599125228822231E-3</v>
      </c>
      <c r="M153">
        <f t="shared" si="8"/>
        <v>1.8378255888819695E-2</v>
      </c>
      <c r="N153">
        <f t="shared" si="8"/>
        <v>3.8678295910358429E-2</v>
      </c>
      <c r="O153">
        <f t="shared" si="8"/>
        <v>1.1453369632363319E-2</v>
      </c>
      <c r="P153">
        <f t="shared" si="8"/>
        <v>5.0104532390832901E-2</v>
      </c>
      <c r="Q153">
        <f t="shared" si="8"/>
        <v>2.2479008883237839E-2</v>
      </c>
      <c r="R153">
        <f t="shared" si="8"/>
        <v>4.3114826083183289E-2</v>
      </c>
      <c r="S153">
        <f t="shared" si="8"/>
        <v>1.4509066008031368E-2</v>
      </c>
      <c r="T153">
        <f t="shared" si="8"/>
        <v>1.0136648081243038E-2</v>
      </c>
      <c r="U153">
        <f t="shared" si="8"/>
        <v>7.6015074737370014E-3</v>
      </c>
      <c r="V153">
        <f t="shared" si="8"/>
        <v>2.0716123282909393E-2</v>
      </c>
      <c r="W153">
        <f t="shared" si="8"/>
        <v>2.1004250273108482E-2</v>
      </c>
      <c r="X153">
        <f t="shared" si="8"/>
        <v>2.4862935766577721E-2</v>
      </c>
      <c r="Y153">
        <f t="shared" si="8"/>
        <v>4.8884112387895584E-2</v>
      </c>
      <c r="Z153">
        <f t="shared" si="8"/>
        <v>2.8848528861999512E-2</v>
      </c>
      <c r="AA153">
        <f t="shared" si="8"/>
        <v>6.391432136297226E-2</v>
      </c>
      <c r="AB153">
        <f t="shared" si="8"/>
        <v>2.5290763005614281E-2</v>
      </c>
      <c r="AC153">
        <f t="shared" si="8"/>
        <v>5.1191013306379318E-2</v>
      </c>
      <c r="AD153">
        <f t="shared" si="8"/>
        <v>5.8281145989894867E-2</v>
      </c>
      <c r="AE153">
        <f t="shared" si="8"/>
        <v>7.305300235748291E-2</v>
      </c>
      <c r="AF153">
        <f t="shared" si="8"/>
        <v>6.2026411294937134E-2</v>
      </c>
      <c r="AG153">
        <f t="shared" si="8"/>
        <v>7.1002170443534851E-2</v>
      </c>
      <c r="AH153">
        <f t="shared" si="8"/>
        <v>0.14666877686977386</v>
      </c>
      <c r="AI153">
        <f t="shared" si="8"/>
        <v>7.1818823926150799E-3</v>
      </c>
      <c r="AJ153">
        <f t="shared" si="8"/>
        <v>2.4017167743295431E-3</v>
      </c>
      <c r="AK153">
        <f t="shared" si="8"/>
        <v>5.5739305913448334E-2</v>
      </c>
      <c r="AL153">
        <f t="shared" si="8"/>
        <v>7.2914618067443371E-3</v>
      </c>
      <c r="AM153">
        <f t="shared" si="8"/>
        <v>1.3242923654615879E-2</v>
      </c>
      <c r="AN153">
        <f t="shared" si="8"/>
        <v>1.7519950866699219E-2</v>
      </c>
      <c r="AO153">
        <f t="shared" si="8"/>
        <v>2.2344347089529037E-2</v>
      </c>
      <c r="AP153">
        <f t="shared" si="8"/>
        <v>1.6438758000731468E-2</v>
      </c>
      <c r="AQ153">
        <f t="shared" si="8"/>
        <v>2.961185947060585E-2</v>
      </c>
      <c r="AR153">
        <f t="shared" si="8"/>
        <v>0</v>
      </c>
    </row>
    <row r="154" spans="3:51" x14ac:dyDescent="0.25">
      <c r="C154" s="46" t="s">
        <v>101</v>
      </c>
      <c r="D154">
        <f t="shared" si="0"/>
        <v>1.6118654981255531E-2</v>
      </c>
      <c r="E154">
        <f t="shared" si="8"/>
        <v>4.9096932634711266E-3</v>
      </c>
      <c r="F154">
        <f t="shared" si="8"/>
        <v>2.6735939085483551E-2</v>
      </c>
      <c r="G154">
        <f t="shared" si="8"/>
        <v>2.4393782019615173E-2</v>
      </c>
      <c r="H154">
        <f t="shared" si="8"/>
        <v>3.8889616727828979E-2</v>
      </c>
      <c r="I154">
        <f t="shared" si="8"/>
        <v>7.7722728252410889E-2</v>
      </c>
      <c r="J154">
        <f t="shared" si="8"/>
        <v>2.0038262009620667E-2</v>
      </c>
      <c r="K154">
        <f t="shared" si="8"/>
        <v>7.472287118434906E-2</v>
      </c>
      <c r="L154">
        <f t="shared" si="8"/>
        <v>2.3484444245696068E-2</v>
      </c>
      <c r="M154">
        <f t="shared" si="8"/>
        <v>6.4346104860305786E-2</v>
      </c>
      <c r="N154">
        <f t="shared" si="8"/>
        <v>8.8903836905956268E-2</v>
      </c>
      <c r="O154">
        <f t="shared" si="8"/>
        <v>6.4151443541049957E-2</v>
      </c>
      <c r="P154">
        <f t="shared" si="8"/>
        <v>5.1937922835350037E-2</v>
      </c>
      <c r="Q154">
        <f t="shared" si="8"/>
        <v>1.6300985589623451E-2</v>
      </c>
      <c r="R154">
        <f t="shared" si="8"/>
        <v>3.6437626928091049E-2</v>
      </c>
      <c r="S154">
        <f t="shared" si="8"/>
        <v>7.5196661055088043E-3</v>
      </c>
      <c r="T154">
        <f t="shared" si="8"/>
        <v>5.2661217749118805E-2</v>
      </c>
      <c r="U154">
        <f t="shared" si="8"/>
        <v>3.4576848149299622E-2</v>
      </c>
      <c r="V154">
        <f t="shared" si="8"/>
        <v>3.7498313933610916E-2</v>
      </c>
      <c r="W154">
        <f t="shared" si="8"/>
        <v>7.234644889831543E-2</v>
      </c>
      <c r="X154">
        <f t="shared" si="8"/>
        <v>3.9037134498357773E-2</v>
      </c>
      <c r="Y154">
        <f t="shared" si="8"/>
        <v>1.0926226153969765E-2</v>
      </c>
      <c r="Z154">
        <f t="shared" si="8"/>
        <v>7.3701669462025166E-3</v>
      </c>
      <c r="AA154">
        <f t="shared" si="8"/>
        <v>4.8742543905973434E-2</v>
      </c>
      <c r="AB154">
        <f t="shared" si="8"/>
        <v>2.2498492151498795E-2</v>
      </c>
      <c r="AC154">
        <f t="shared" si="8"/>
        <v>5.3503785282373428E-2</v>
      </c>
      <c r="AD154">
        <f t="shared" si="8"/>
        <v>3.9148416370153427E-2</v>
      </c>
      <c r="AE154">
        <f t="shared" si="8"/>
        <v>3.3667948096990585E-2</v>
      </c>
      <c r="AF154">
        <f t="shared" si="8"/>
        <v>1.6701733693480492E-2</v>
      </c>
      <c r="AG154">
        <f t="shared" si="8"/>
        <v>6.2048465013504028E-2</v>
      </c>
      <c r="AH154">
        <f t="shared" si="8"/>
        <v>3.3295946195721626E-3</v>
      </c>
      <c r="AI154">
        <f t="shared" si="8"/>
        <v>6.4454272389411926E-2</v>
      </c>
      <c r="AJ154">
        <f t="shared" si="8"/>
        <v>7.0951230823993683E-2</v>
      </c>
      <c r="AK154">
        <f t="shared" si="8"/>
        <v>0.13088366389274597</v>
      </c>
      <c r="AL154">
        <f t="shared" si="8"/>
        <v>3.7031490355730057E-2</v>
      </c>
      <c r="AM154">
        <f t="shared" si="8"/>
        <v>4.0949288755655289E-2</v>
      </c>
      <c r="AN154">
        <f t="shared" si="8"/>
        <v>4.6237003058195114E-2</v>
      </c>
      <c r="AO154">
        <f t="shared" si="8"/>
        <v>5.9551287442445755E-2</v>
      </c>
      <c r="AP154">
        <f t="shared" si="8"/>
        <v>1.3276956975460052E-2</v>
      </c>
      <c r="AQ154">
        <f t="shared" si="8"/>
        <v>7.64581433031708E-4</v>
      </c>
      <c r="AR154">
        <f t="shared" si="8"/>
        <v>1.4978435821831226E-2</v>
      </c>
      <c r="AS154">
        <f t="shared" si="8"/>
        <v>0</v>
      </c>
    </row>
    <row r="155" spans="3:51" x14ac:dyDescent="0.25">
      <c r="C155" s="46" t="s">
        <v>137</v>
      </c>
      <c r="D155">
        <f t="shared" si="0"/>
        <v>0.10053765028715134</v>
      </c>
      <c r="E155">
        <f t="shared" ref="E155:AX160" si="9">ABS(E55)</f>
        <v>1.2196536175906658E-2</v>
      </c>
      <c r="F155">
        <f t="shared" si="9"/>
        <v>2.3043006658554077E-2</v>
      </c>
      <c r="G155">
        <f t="shared" si="9"/>
        <v>2.2041281685233116E-2</v>
      </c>
      <c r="H155">
        <f t="shared" si="9"/>
        <v>3.5712413489818573E-2</v>
      </c>
      <c r="I155">
        <f t="shared" si="9"/>
        <v>2.0207608118653297E-2</v>
      </c>
      <c r="J155">
        <f t="shared" si="9"/>
        <v>1.3128757476806641E-2</v>
      </c>
      <c r="K155">
        <f t="shared" si="9"/>
        <v>2.4691913276910782E-2</v>
      </c>
      <c r="L155">
        <f t="shared" si="9"/>
        <v>6.7240417003631592E-2</v>
      </c>
      <c r="M155">
        <f t="shared" si="9"/>
        <v>4.6725969761610031E-2</v>
      </c>
      <c r="N155">
        <f t="shared" si="9"/>
        <v>4.4280201196670532E-2</v>
      </c>
      <c r="O155">
        <f t="shared" si="9"/>
        <v>3.9527516812086105E-2</v>
      </c>
      <c r="P155">
        <f t="shared" si="9"/>
        <v>5.4543223232030869E-2</v>
      </c>
      <c r="Q155">
        <f t="shared" si="9"/>
        <v>2.2033210843801498E-2</v>
      </c>
      <c r="R155">
        <f t="shared" si="9"/>
        <v>1.5297767706215382E-2</v>
      </c>
      <c r="S155">
        <f t="shared" si="9"/>
        <v>4.9990545958280563E-3</v>
      </c>
      <c r="T155">
        <f t="shared" si="9"/>
        <v>2.2629754617810249E-2</v>
      </c>
      <c r="U155">
        <f t="shared" si="9"/>
        <v>4.542637150734663E-3</v>
      </c>
      <c r="V155">
        <f t="shared" si="9"/>
        <v>9.2657972127199173E-3</v>
      </c>
      <c r="W155">
        <f t="shared" si="9"/>
        <v>3.8642697036266327E-2</v>
      </c>
      <c r="X155">
        <f t="shared" si="9"/>
        <v>1.6736704856157303E-2</v>
      </c>
      <c r="Y155">
        <f t="shared" si="9"/>
        <v>7.946767657995224E-2</v>
      </c>
      <c r="Z155">
        <f t="shared" si="9"/>
        <v>3.0516918748617172E-2</v>
      </c>
      <c r="AA155">
        <f t="shared" si="9"/>
        <v>1.625528372824192E-2</v>
      </c>
      <c r="AB155">
        <f t="shared" si="9"/>
        <v>3.1759083271026611E-2</v>
      </c>
      <c r="AC155">
        <f t="shared" si="9"/>
        <v>1.1612266302108765E-2</v>
      </c>
      <c r="AD155">
        <f t="shared" si="9"/>
        <v>3.2021895051002502E-2</v>
      </c>
      <c r="AE155">
        <f t="shared" si="9"/>
        <v>1.0561087401583791E-3</v>
      </c>
      <c r="AF155">
        <f t="shared" si="9"/>
        <v>6.6838967613875866E-3</v>
      </c>
      <c r="AG155">
        <f t="shared" si="9"/>
        <v>8.7707005441188812E-2</v>
      </c>
      <c r="AH155">
        <f t="shared" si="9"/>
        <v>1.0978107340633869E-2</v>
      </c>
      <c r="AI155">
        <f t="shared" si="9"/>
        <v>7.4820719659328461E-2</v>
      </c>
      <c r="AJ155">
        <f t="shared" si="9"/>
        <v>6.7388013005256653E-2</v>
      </c>
      <c r="AK155">
        <f t="shared" si="9"/>
        <v>3.6294363439083099E-2</v>
      </c>
      <c r="AL155">
        <f t="shared" si="9"/>
        <v>4.5043885707855225E-2</v>
      </c>
      <c r="AM155">
        <f t="shared" si="9"/>
        <v>3.4579203929752111E-3</v>
      </c>
      <c r="AN155">
        <f t="shared" si="9"/>
        <v>4.5542001724243164E-2</v>
      </c>
      <c r="AO155">
        <f t="shared" si="9"/>
        <v>3.1217461451888084E-2</v>
      </c>
      <c r="AP155">
        <f t="shared" si="9"/>
        <v>3.7076972424983978E-2</v>
      </c>
      <c r="AQ155">
        <f t="shared" si="9"/>
        <v>4.3529044836759567E-2</v>
      </c>
      <c r="AR155">
        <f t="shared" si="9"/>
        <v>7.1753323078155518E-2</v>
      </c>
      <c r="AS155">
        <f t="shared" si="9"/>
        <v>6.1258468776941299E-3</v>
      </c>
      <c r="AT155">
        <f t="shared" si="9"/>
        <v>0</v>
      </c>
    </row>
    <row r="156" spans="3:51" x14ac:dyDescent="0.25">
      <c r="C156" s="46" t="s">
        <v>138</v>
      </c>
      <c r="D156">
        <f t="shared" si="0"/>
        <v>0.12338761985301971</v>
      </c>
      <c r="E156">
        <f t="shared" si="9"/>
        <v>8.2890115678310394E-2</v>
      </c>
      <c r="F156">
        <f t="shared" si="9"/>
        <v>1.7975499853491783E-2</v>
      </c>
      <c r="G156">
        <f t="shared" si="9"/>
        <v>5.1524993032217026E-2</v>
      </c>
      <c r="H156">
        <f t="shared" si="9"/>
        <v>8.2722008228302002E-2</v>
      </c>
      <c r="I156">
        <f t="shared" si="9"/>
        <v>7.4876017868518829E-2</v>
      </c>
      <c r="J156">
        <f t="shared" si="9"/>
        <v>4.5488148927688599E-2</v>
      </c>
      <c r="K156">
        <f t="shared" si="9"/>
        <v>2.8513750061392784E-2</v>
      </c>
      <c r="L156">
        <f t="shared" si="9"/>
        <v>9.3571864068508148E-2</v>
      </c>
      <c r="M156">
        <f t="shared" si="9"/>
        <v>5.0893429666757584E-2</v>
      </c>
      <c r="N156">
        <f t="shared" si="9"/>
        <v>4.5581743121147156E-2</v>
      </c>
      <c r="O156">
        <f t="shared" si="9"/>
        <v>4.4056165963411331E-2</v>
      </c>
      <c r="P156">
        <f t="shared" si="9"/>
        <v>4.6584703028202057E-2</v>
      </c>
      <c r="Q156">
        <f t="shared" si="9"/>
        <v>5.9112533926963806E-2</v>
      </c>
      <c r="R156">
        <f t="shared" si="9"/>
        <v>2.922092005610466E-2</v>
      </c>
      <c r="S156">
        <f t="shared" si="9"/>
        <v>8.387041836977005E-2</v>
      </c>
      <c r="T156">
        <f t="shared" si="9"/>
        <v>7.0113308727741241E-2</v>
      </c>
      <c r="U156">
        <f t="shared" si="9"/>
        <v>2.291160449385643E-2</v>
      </c>
      <c r="V156">
        <f t="shared" si="9"/>
        <v>5.2277617156505585E-2</v>
      </c>
      <c r="W156">
        <f t="shared" si="9"/>
        <v>2.1862676367163658E-2</v>
      </c>
      <c r="X156">
        <f t="shared" si="9"/>
        <v>8.684888482093811E-2</v>
      </c>
      <c r="Y156">
        <f t="shared" si="9"/>
        <v>9.6239754930138588E-3</v>
      </c>
      <c r="Z156">
        <f t="shared" si="9"/>
        <v>4.8899099230766296E-2</v>
      </c>
      <c r="AA156">
        <f t="shared" si="9"/>
        <v>1.0649361647665501E-2</v>
      </c>
      <c r="AB156">
        <f t="shared" si="9"/>
        <v>8.527858555316925E-2</v>
      </c>
      <c r="AC156">
        <f t="shared" si="9"/>
        <v>4.1482631117105484E-2</v>
      </c>
      <c r="AD156">
        <f t="shared" si="9"/>
        <v>3.2451894134283066E-2</v>
      </c>
      <c r="AE156">
        <f t="shared" si="9"/>
        <v>7.043568417429924E-3</v>
      </c>
      <c r="AF156">
        <f t="shared" si="9"/>
        <v>2.1698733791708946E-2</v>
      </c>
      <c r="AG156">
        <f t="shared" si="9"/>
        <v>4.5597195625305176E-2</v>
      </c>
      <c r="AH156">
        <f t="shared" si="9"/>
        <v>6.2134422361850739E-2</v>
      </c>
      <c r="AI156">
        <f t="shared" si="9"/>
        <v>2.9818478971719742E-2</v>
      </c>
      <c r="AJ156">
        <f t="shared" si="9"/>
        <v>1.4448975212872028E-2</v>
      </c>
      <c r="AK156">
        <f t="shared" si="9"/>
        <v>2.7975229546427727E-2</v>
      </c>
      <c r="AL156">
        <f t="shared" si="9"/>
        <v>4.9400456249713898E-2</v>
      </c>
      <c r="AM156">
        <f t="shared" si="9"/>
        <v>8.8036589324474335E-2</v>
      </c>
      <c r="AN156">
        <f t="shared" si="9"/>
        <v>7.4538901448249817E-2</v>
      </c>
      <c r="AO156">
        <f t="shared" si="9"/>
        <v>3.3152204006910324E-2</v>
      </c>
      <c r="AP156">
        <f t="shared" si="9"/>
        <v>8.309253491461277E-3</v>
      </c>
      <c r="AQ156">
        <f t="shared" si="9"/>
        <v>3.8568243384361267E-2</v>
      </c>
      <c r="AR156">
        <f t="shared" si="9"/>
        <v>3.5136029124259949E-2</v>
      </c>
      <c r="AS156">
        <f t="shared" si="9"/>
        <v>6.8629361689090729E-2</v>
      </c>
      <c r="AT156">
        <f t="shared" si="9"/>
        <v>2.8810206800699234E-2</v>
      </c>
      <c r="AU156">
        <f t="shared" si="9"/>
        <v>0</v>
      </c>
    </row>
    <row r="157" spans="3:51" x14ac:dyDescent="0.25">
      <c r="C157" s="46" t="s">
        <v>139</v>
      </c>
      <c r="D157">
        <f t="shared" si="0"/>
        <v>0.10007560253143311</v>
      </c>
      <c r="E157">
        <f t="shared" si="9"/>
        <v>6.0997840017080307E-2</v>
      </c>
      <c r="F157">
        <f t="shared" si="9"/>
        <v>2.5768784806132317E-2</v>
      </c>
      <c r="G157">
        <f t="shared" si="9"/>
        <v>6.7163832485675812E-2</v>
      </c>
      <c r="H157">
        <f t="shared" si="9"/>
        <v>9.0330854058265686E-2</v>
      </c>
      <c r="I157">
        <f t="shared" si="9"/>
        <v>2.5891851633787155E-2</v>
      </c>
      <c r="J157">
        <f t="shared" si="9"/>
        <v>5.2925433963537216E-2</v>
      </c>
      <c r="K157">
        <f t="shared" si="9"/>
        <v>3.7536367774009705E-2</v>
      </c>
      <c r="L157">
        <f t="shared" si="9"/>
        <v>1.8668314442038536E-2</v>
      </c>
      <c r="M157">
        <f t="shared" si="9"/>
        <v>8.0617748200893402E-2</v>
      </c>
      <c r="N157">
        <f t="shared" si="9"/>
        <v>2.83181332051754E-2</v>
      </c>
      <c r="O157">
        <f t="shared" si="9"/>
        <v>0.11584693938493729</v>
      </c>
      <c r="P157">
        <f t="shared" si="9"/>
        <v>4.0964599698781967E-2</v>
      </c>
      <c r="Q157">
        <f t="shared" si="9"/>
        <v>3.2577186822891235E-2</v>
      </c>
      <c r="R157">
        <f t="shared" si="9"/>
        <v>2.6882419362664223E-2</v>
      </c>
      <c r="S157">
        <f t="shared" si="9"/>
        <v>9.644925594329834E-2</v>
      </c>
      <c r="T157">
        <f t="shared" si="9"/>
        <v>2.4311339482665062E-2</v>
      </c>
      <c r="U157">
        <f t="shared" si="9"/>
        <v>3.3182855695486069E-2</v>
      </c>
      <c r="V157">
        <f t="shared" si="9"/>
        <v>7.3216043412685394E-2</v>
      </c>
      <c r="W157">
        <f t="shared" si="9"/>
        <v>5.7467188686132431E-2</v>
      </c>
      <c r="X157">
        <f t="shared" si="9"/>
        <v>3.267272561788559E-2</v>
      </c>
      <c r="Y157">
        <f t="shared" si="9"/>
        <v>1.9682912155985832E-2</v>
      </c>
      <c r="Z157">
        <f t="shared" si="9"/>
        <v>8.0317161977291107E-2</v>
      </c>
      <c r="AA157">
        <f t="shared" si="9"/>
        <v>6.4033292233943939E-2</v>
      </c>
      <c r="AB157">
        <f t="shared" si="9"/>
        <v>8.3038195967674255E-2</v>
      </c>
      <c r="AC157">
        <f t="shared" si="9"/>
        <v>6.1825022101402283E-2</v>
      </c>
      <c r="AD157">
        <f t="shared" si="9"/>
        <v>1.5795035287737846E-2</v>
      </c>
      <c r="AE157">
        <f t="shared" si="9"/>
        <v>5.3990915417671204E-2</v>
      </c>
      <c r="AF157">
        <f t="shared" si="9"/>
        <v>5.856788158416748E-2</v>
      </c>
      <c r="AG157">
        <f t="shared" si="9"/>
        <v>6.0543492436408997E-2</v>
      </c>
      <c r="AH157">
        <f t="shared" si="9"/>
        <v>9.0402886271476746E-2</v>
      </c>
      <c r="AI157">
        <f t="shared" si="9"/>
        <v>5.6157134473323822E-2</v>
      </c>
      <c r="AJ157">
        <f t="shared" si="9"/>
        <v>2.0151140168309212E-2</v>
      </c>
      <c r="AK157">
        <f t="shared" si="9"/>
        <v>3.8660347461700439E-2</v>
      </c>
      <c r="AL157">
        <f t="shared" si="9"/>
        <v>6.995023787021637E-2</v>
      </c>
      <c r="AM157">
        <f t="shared" si="9"/>
        <v>2.0427074283361435E-2</v>
      </c>
      <c r="AN157">
        <f t="shared" si="9"/>
        <v>7.257205992937088E-2</v>
      </c>
      <c r="AO157">
        <f t="shared" si="9"/>
        <v>0.12305637449026108</v>
      </c>
      <c r="AP157">
        <f t="shared" si="9"/>
        <v>2.8895044699311256E-2</v>
      </c>
      <c r="AQ157">
        <f t="shared" si="9"/>
        <v>1.938956044614315E-2</v>
      </c>
      <c r="AR157">
        <f t="shared" si="9"/>
        <v>2.6759577915072441E-2</v>
      </c>
      <c r="AS157">
        <f t="shared" si="9"/>
        <v>8.8780477643013E-2</v>
      </c>
      <c r="AT157">
        <f t="shared" si="9"/>
        <v>4.8394307494163513E-2</v>
      </c>
      <c r="AU157">
        <f t="shared" si="9"/>
        <v>5.6138280779123306E-2</v>
      </c>
      <c r="AV157">
        <f t="shared" si="9"/>
        <v>0</v>
      </c>
    </row>
    <row r="158" spans="3:51" x14ac:dyDescent="0.25">
      <c r="C158" s="46" t="s">
        <v>131</v>
      </c>
      <c r="D158">
        <f t="shared" si="0"/>
        <v>0.10432241857051849</v>
      </c>
      <c r="E158">
        <f t="shared" si="9"/>
        <v>2.7639856562018394E-2</v>
      </c>
      <c r="F158">
        <f t="shared" si="9"/>
        <v>1.2410207651555538E-2</v>
      </c>
      <c r="G158">
        <f t="shared" si="9"/>
        <v>6.0953035950660706E-2</v>
      </c>
      <c r="H158">
        <f t="shared" si="9"/>
        <v>9.148561954498291E-2</v>
      </c>
      <c r="I158">
        <f t="shared" si="9"/>
        <v>2.8614921495318413E-2</v>
      </c>
      <c r="J158">
        <f t="shared" si="9"/>
        <v>1.4057274674996734E-3</v>
      </c>
      <c r="K158">
        <f t="shared" si="9"/>
        <v>4.0312834084033966E-2</v>
      </c>
      <c r="L158">
        <f t="shared" si="9"/>
        <v>6.2172804027795792E-2</v>
      </c>
      <c r="M158">
        <f t="shared" si="9"/>
        <v>7.0498853921890259E-2</v>
      </c>
      <c r="N158">
        <f t="shared" si="9"/>
        <v>2.9463537503033876E-3</v>
      </c>
      <c r="O158">
        <f t="shared" si="9"/>
        <v>0.10227793455123901</v>
      </c>
      <c r="P158">
        <f t="shared" si="9"/>
        <v>2.1301871165633202E-2</v>
      </c>
      <c r="Q158">
        <f t="shared" si="9"/>
        <v>3.1005224213004112E-2</v>
      </c>
      <c r="R158">
        <f t="shared" si="9"/>
        <v>9.1688530519604683E-3</v>
      </c>
      <c r="S158">
        <f t="shared" si="9"/>
        <v>2.1695451810956001E-2</v>
      </c>
      <c r="T158">
        <f t="shared" si="9"/>
        <v>1.8547898158431053E-2</v>
      </c>
      <c r="U158">
        <f t="shared" si="9"/>
        <v>4.2237244546413422E-2</v>
      </c>
      <c r="V158">
        <f t="shared" si="9"/>
        <v>2.7366334572434425E-2</v>
      </c>
      <c r="W158">
        <f t="shared" si="9"/>
        <v>6.6947400569915771E-2</v>
      </c>
      <c r="X158">
        <f t="shared" si="9"/>
        <v>2.1212467923760414E-2</v>
      </c>
      <c r="Y158">
        <f t="shared" si="9"/>
        <v>5.4491073824465275E-3</v>
      </c>
      <c r="Z158">
        <f t="shared" si="9"/>
        <v>5.3019803017377853E-2</v>
      </c>
      <c r="AA158">
        <f t="shared" si="9"/>
        <v>3.994368389248848E-2</v>
      </c>
      <c r="AB158">
        <f t="shared" si="9"/>
        <v>7.4045673012733459E-2</v>
      </c>
      <c r="AC158">
        <f t="shared" si="9"/>
        <v>7.3961436748504639E-2</v>
      </c>
      <c r="AD158">
        <f t="shared" si="9"/>
        <v>7.865171879529953E-2</v>
      </c>
      <c r="AE158">
        <f t="shared" si="9"/>
        <v>2.1837227046489716E-2</v>
      </c>
      <c r="AF158">
        <f t="shared" si="9"/>
        <v>4.5811217278242111E-2</v>
      </c>
      <c r="AG158">
        <f t="shared" si="9"/>
        <v>5.2836358547210693E-2</v>
      </c>
      <c r="AH158">
        <f t="shared" si="9"/>
        <v>6.5827034413814545E-2</v>
      </c>
      <c r="AI158">
        <f t="shared" si="9"/>
        <v>6.1849169433116913E-2</v>
      </c>
      <c r="AJ158">
        <f t="shared" si="9"/>
        <v>5.2008152008056641E-2</v>
      </c>
      <c r="AK158">
        <f t="shared" si="9"/>
        <v>4.2732516303658485E-3</v>
      </c>
      <c r="AL158">
        <f t="shared" si="9"/>
        <v>0.12176298350095749</v>
      </c>
      <c r="AM158">
        <f t="shared" si="9"/>
        <v>4.877166822552681E-2</v>
      </c>
      <c r="AN158">
        <f t="shared" si="9"/>
        <v>3.6006130278110504E-2</v>
      </c>
      <c r="AO158">
        <f t="shared" si="9"/>
        <v>1.6616862267255783E-2</v>
      </c>
      <c r="AP158">
        <f t="shared" si="9"/>
        <v>6.110372394323349E-2</v>
      </c>
      <c r="AQ158">
        <f t="shared" si="9"/>
        <v>4.6058382838964462E-2</v>
      </c>
      <c r="AR158">
        <f t="shared" si="9"/>
        <v>5.7195201516151428E-2</v>
      </c>
      <c r="AS158">
        <f t="shared" si="9"/>
        <v>4.5572008937597275E-2</v>
      </c>
      <c r="AT158">
        <f t="shared" si="9"/>
        <v>5.3397107869386673E-2</v>
      </c>
      <c r="AU158">
        <f t="shared" si="9"/>
        <v>7.7009893953800201E-2</v>
      </c>
      <c r="AV158">
        <f t="shared" si="9"/>
        <v>7.9334013164043427E-2</v>
      </c>
      <c r="AW158">
        <f t="shared" si="9"/>
        <v>0</v>
      </c>
    </row>
    <row r="159" spans="3:51" x14ac:dyDescent="0.25">
      <c r="C159" s="46" t="s">
        <v>132</v>
      </c>
      <c r="D159">
        <f t="shared" si="0"/>
        <v>4.1920550167560577E-2</v>
      </c>
      <c r="E159">
        <f t="shared" si="9"/>
        <v>1.9251344725489616E-2</v>
      </c>
      <c r="F159">
        <f t="shared" si="9"/>
        <v>7.603552658110857E-4</v>
      </c>
      <c r="G159">
        <f t="shared" si="9"/>
        <v>4.0336519479751587E-2</v>
      </c>
      <c r="H159">
        <f t="shared" si="9"/>
        <v>2.0245412364602089E-2</v>
      </c>
      <c r="I159">
        <f t="shared" si="9"/>
        <v>1.6650719335302711E-3</v>
      </c>
      <c r="J159">
        <f t="shared" si="9"/>
        <v>4.7689899802207947E-2</v>
      </c>
      <c r="K159">
        <f t="shared" si="9"/>
        <v>2.5905342772603035E-2</v>
      </c>
      <c r="L159">
        <f t="shared" si="9"/>
        <v>3.4781504422426224E-2</v>
      </c>
      <c r="M159">
        <f t="shared" si="9"/>
        <v>2.6818813756108284E-2</v>
      </c>
      <c r="N159">
        <f t="shared" si="9"/>
        <v>4.3923310004174709E-3</v>
      </c>
      <c r="O159">
        <f t="shared" si="9"/>
        <v>1.2258497066795826E-2</v>
      </c>
      <c r="P159">
        <f t="shared" si="9"/>
        <v>3.9748027920722961E-2</v>
      </c>
      <c r="Q159">
        <f t="shared" si="9"/>
        <v>1.5739081427454948E-2</v>
      </c>
      <c r="R159">
        <f t="shared" si="9"/>
        <v>1.3140546157956123E-2</v>
      </c>
      <c r="S159">
        <f t="shared" si="9"/>
        <v>3.1410641968250275E-2</v>
      </c>
      <c r="T159">
        <f t="shared" si="9"/>
        <v>6.4099669456481934E-2</v>
      </c>
      <c r="U159">
        <f t="shared" si="9"/>
        <v>5.5836308747529984E-2</v>
      </c>
      <c r="V159">
        <f t="shared" si="9"/>
        <v>6.6689468920230865E-2</v>
      </c>
      <c r="W159">
        <f t="shared" si="9"/>
        <v>3.9864469319581985E-2</v>
      </c>
      <c r="X159">
        <f t="shared" si="9"/>
        <v>6.9516763091087341E-2</v>
      </c>
      <c r="Y159">
        <f t="shared" si="9"/>
        <v>1.3255517929792404E-2</v>
      </c>
      <c r="Z159">
        <f t="shared" si="9"/>
        <v>7.4319235980510712E-2</v>
      </c>
      <c r="AA159">
        <f t="shared" si="9"/>
        <v>6.5626069903373718E-2</v>
      </c>
      <c r="AB159">
        <f t="shared" si="9"/>
        <v>7.4502095580101013E-2</v>
      </c>
      <c r="AC159">
        <f t="shared" si="9"/>
        <v>3.4229423850774765E-2</v>
      </c>
      <c r="AD159">
        <f t="shared" si="9"/>
        <v>1.994471438229084E-2</v>
      </c>
      <c r="AE159">
        <f t="shared" si="9"/>
        <v>7.2689908556640148E-3</v>
      </c>
      <c r="AF159">
        <f t="shared" si="9"/>
        <v>5.8020986616611481E-2</v>
      </c>
      <c r="AG159">
        <f t="shared" si="9"/>
        <v>3.5523041151463985E-4</v>
      </c>
      <c r="AH159">
        <f t="shared" si="9"/>
        <v>1.1789556592702866E-2</v>
      </c>
      <c r="AI159">
        <f t="shared" si="9"/>
        <v>2.0606484264135361E-2</v>
      </c>
      <c r="AJ159">
        <f t="shared" si="9"/>
        <v>1.0391241870820522E-2</v>
      </c>
      <c r="AK159">
        <f t="shared" si="9"/>
        <v>3.2863069325685501E-2</v>
      </c>
      <c r="AL159">
        <f t="shared" si="9"/>
        <v>5.2910104393959045E-2</v>
      </c>
      <c r="AM159">
        <f t="shared" si="9"/>
        <v>6.1187255196273327E-3</v>
      </c>
      <c r="AN159">
        <f t="shared" si="9"/>
        <v>3.8671288639307022E-3</v>
      </c>
      <c r="AO159">
        <f t="shared" si="9"/>
        <v>4.2089484632015228E-3</v>
      </c>
      <c r="AP159">
        <f t="shared" si="9"/>
        <v>1.4409424737095833E-2</v>
      </c>
      <c r="AQ159">
        <f t="shared" si="9"/>
        <v>1.8731718882918358E-2</v>
      </c>
      <c r="AR159">
        <f t="shared" si="9"/>
        <v>2.5132624432444572E-3</v>
      </c>
      <c r="AS159">
        <f t="shared" si="9"/>
        <v>2.9046647250652313E-2</v>
      </c>
      <c r="AT159">
        <f t="shared" si="9"/>
        <v>4.6037515858188272E-4</v>
      </c>
      <c r="AU159">
        <f t="shared" si="9"/>
        <v>2.0012563094496727E-2</v>
      </c>
      <c r="AV159">
        <f t="shared" si="9"/>
        <v>3.1410377472639084E-2</v>
      </c>
      <c r="AW159">
        <f t="shared" si="9"/>
        <v>1.4724156819283962E-2</v>
      </c>
      <c r="AX159">
        <f t="shared" si="9"/>
        <v>0</v>
      </c>
    </row>
    <row r="160" spans="3:51" x14ac:dyDescent="0.25">
      <c r="C160" s="46" t="s">
        <v>143</v>
      </c>
      <c r="D160">
        <f t="shared" si="0"/>
        <v>4.1920550167560577E-2</v>
      </c>
      <c r="E160">
        <f t="shared" si="9"/>
        <v>1.9251344725489616E-2</v>
      </c>
      <c r="F160">
        <f t="shared" si="9"/>
        <v>7.603552658110857E-4</v>
      </c>
      <c r="G160">
        <f t="shared" si="9"/>
        <v>4.0336519479751587E-2</v>
      </c>
      <c r="H160">
        <f t="shared" si="9"/>
        <v>2.0245412364602089E-2</v>
      </c>
      <c r="I160">
        <f t="shared" si="9"/>
        <v>1.6650719335302711E-3</v>
      </c>
      <c r="J160">
        <f t="shared" si="9"/>
        <v>4.7689899802207947E-2</v>
      </c>
      <c r="K160">
        <f t="shared" si="9"/>
        <v>2.5905342772603035E-2</v>
      </c>
      <c r="L160">
        <f t="shared" ref="E160:BA165" si="10">ABS(L60)</f>
        <v>3.4781504422426224E-2</v>
      </c>
      <c r="M160">
        <f t="shared" si="10"/>
        <v>2.6818813756108284E-2</v>
      </c>
      <c r="N160">
        <f t="shared" si="10"/>
        <v>4.3923310004174709E-3</v>
      </c>
      <c r="O160">
        <f t="shared" si="10"/>
        <v>1.2258497066795826E-2</v>
      </c>
      <c r="P160">
        <f t="shared" si="10"/>
        <v>3.9748027920722961E-2</v>
      </c>
      <c r="Q160">
        <f t="shared" si="10"/>
        <v>1.5739081427454948E-2</v>
      </c>
      <c r="R160">
        <f t="shared" si="10"/>
        <v>1.3140546157956123E-2</v>
      </c>
      <c r="S160">
        <f t="shared" si="10"/>
        <v>3.1410641968250275E-2</v>
      </c>
      <c r="T160">
        <f t="shared" si="10"/>
        <v>6.4099669456481934E-2</v>
      </c>
      <c r="U160">
        <f t="shared" si="10"/>
        <v>5.5836308747529984E-2</v>
      </c>
      <c r="V160">
        <f t="shared" si="10"/>
        <v>6.6689468920230865E-2</v>
      </c>
      <c r="W160">
        <f t="shared" si="10"/>
        <v>3.9864469319581985E-2</v>
      </c>
      <c r="X160">
        <f t="shared" si="10"/>
        <v>6.9516763091087341E-2</v>
      </c>
      <c r="Y160">
        <f t="shared" si="10"/>
        <v>1.3255517929792404E-2</v>
      </c>
      <c r="Z160">
        <f t="shared" si="10"/>
        <v>7.4319235980510712E-2</v>
      </c>
      <c r="AA160">
        <f t="shared" si="10"/>
        <v>6.5626069903373718E-2</v>
      </c>
      <c r="AB160">
        <f t="shared" si="10"/>
        <v>7.4502095580101013E-2</v>
      </c>
      <c r="AC160">
        <f t="shared" si="10"/>
        <v>3.4229423850774765E-2</v>
      </c>
      <c r="AD160">
        <f t="shared" si="10"/>
        <v>1.994471438229084E-2</v>
      </c>
      <c r="AE160">
        <f t="shared" si="10"/>
        <v>7.2689908556640148E-3</v>
      </c>
      <c r="AF160">
        <f t="shared" si="10"/>
        <v>5.8020986616611481E-2</v>
      </c>
      <c r="AG160">
        <f t="shared" si="10"/>
        <v>3.5523041151463985E-4</v>
      </c>
      <c r="AH160">
        <f t="shared" si="10"/>
        <v>1.1789556592702866E-2</v>
      </c>
      <c r="AI160">
        <f t="shared" si="10"/>
        <v>2.0606484264135361E-2</v>
      </c>
      <c r="AJ160">
        <f t="shared" si="10"/>
        <v>1.0391241870820522E-2</v>
      </c>
      <c r="AK160">
        <f t="shared" si="10"/>
        <v>3.2863069325685501E-2</v>
      </c>
      <c r="AL160">
        <f t="shared" si="10"/>
        <v>5.2910104393959045E-2</v>
      </c>
      <c r="AM160">
        <f t="shared" si="10"/>
        <v>6.1187255196273327E-3</v>
      </c>
      <c r="AN160">
        <f t="shared" si="10"/>
        <v>3.8671288639307022E-3</v>
      </c>
      <c r="AO160">
        <f t="shared" si="10"/>
        <v>4.2089484632015228E-3</v>
      </c>
      <c r="AP160">
        <f t="shared" si="10"/>
        <v>1.4409424737095833E-2</v>
      </c>
      <c r="AQ160">
        <f t="shared" si="10"/>
        <v>1.8731718882918358E-2</v>
      </c>
      <c r="AR160">
        <f t="shared" si="10"/>
        <v>2.5132624432444572E-3</v>
      </c>
      <c r="AS160">
        <f t="shared" si="10"/>
        <v>2.9046647250652313E-2</v>
      </c>
      <c r="AT160">
        <f t="shared" si="10"/>
        <v>4.6037515858188272E-4</v>
      </c>
      <c r="AU160">
        <f t="shared" si="10"/>
        <v>2.0012563094496727E-2</v>
      </c>
      <c r="AV160">
        <f t="shared" si="10"/>
        <v>3.1410377472639084E-2</v>
      </c>
      <c r="AW160">
        <f t="shared" si="10"/>
        <v>1.4724156819283962E-2</v>
      </c>
      <c r="AX160">
        <f t="shared" si="10"/>
        <v>0.5</v>
      </c>
      <c r="AY160">
        <f t="shared" si="10"/>
        <v>0</v>
      </c>
    </row>
    <row r="161" spans="3:67" x14ac:dyDescent="0.25">
      <c r="C161" s="46" t="s">
        <v>129</v>
      </c>
      <c r="D161">
        <f t="shared" si="0"/>
        <v>4.0870241820812225E-2</v>
      </c>
      <c r="E161">
        <f t="shared" si="10"/>
        <v>5.4176631383597851E-3</v>
      </c>
      <c r="F161">
        <f t="shared" si="10"/>
        <v>9.4065228477120399E-3</v>
      </c>
      <c r="G161">
        <f t="shared" si="10"/>
        <v>2.7146190404891968E-3</v>
      </c>
      <c r="H161">
        <f t="shared" si="10"/>
        <v>3.2666023820638657E-2</v>
      </c>
      <c r="I161">
        <f t="shared" si="10"/>
        <v>1.8553184345364571E-2</v>
      </c>
      <c r="J161">
        <f t="shared" si="10"/>
        <v>4.5741412788629532E-2</v>
      </c>
      <c r="K161">
        <f t="shared" si="10"/>
        <v>1.9614638760685921E-2</v>
      </c>
      <c r="L161">
        <f t="shared" si="10"/>
        <v>9.7162257879972458E-3</v>
      </c>
      <c r="M161">
        <f t="shared" si="10"/>
        <v>4.1779488325119019E-2</v>
      </c>
      <c r="N161">
        <f t="shared" si="10"/>
        <v>2.3126833140850067E-2</v>
      </c>
      <c r="O161">
        <f t="shared" si="10"/>
        <v>1.590600423514843E-2</v>
      </c>
      <c r="P161">
        <f t="shared" si="10"/>
        <v>1.730029471218586E-2</v>
      </c>
      <c r="Q161">
        <f t="shared" si="10"/>
        <v>4.1839055716991425E-2</v>
      </c>
      <c r="R161">
        <f t="shared" si="10"/>
        <v>1.2582804076373577E-2</v>
      </c>
      <c r="S161">
        <f t="shared" si="10"/>
        <v>7.192559540271759E-3</v>
      </c>
      <c r="T161">
        <f t="shared" si="10"/>
        <v>5.8194689452648163E-2</v>
      </c>
      <c r="U161">
        <f t="shared" si="10"/>
        <v>7.9024001955986023E-2</v>
      </c>
      <c r="V161">
        <f t="shared" si="10"/>
        <v>7.0231564342975616E-2</v>
      </c>
      <c r="W161">
        <f t="shared" si="10"/>
        <v>3.3191128168255091E-3</v>
      </c>
      <c r="X161">
        <f t="shared" si="10"/>
        <v>5.2418626844882965E-2</v>
      </c>
      <c r="Y161">
        <f t="shared" si="10"/>
        <v>2.3277105763554573E-2</v>
      </c>
      <c r="Z161">
        <f t="shared" si="10"/>
        <v>5.7195078581571579E-2</v>
      </c>
      <c r="AA161">
        <f t="shared" si="10"/>
        <v>1.6759270802140236E-2</v>
      </c>
      <c r="AB161">
        <f t="shared" si="10"/>
        <v>9.1957338154315948E-2</v>
      </c>
      <c r="AC161">
        <f t="shared" si="10"/>
        <v>6.0777369886636734E-2</v>
      </c>
      <c r="AD161">
        <f t="shared" si="10"/>
        <v>4.3626450933516026E-3</v>
      </c>
      <c r="AE161">
        <f t="shared" si="10"/>
        <v>1.3916471973061562E-2</v>
      </c>
      <c r="AF161">
        <f t="shared" si="10"/>
        <v>7.1423285407945514E-4</v>
      </c>
      <c r="AG161">
        <f t="shared" si="10"/>
        <v>8.8978931307792664E-2</v>
      </c>
      <c r="AH161">
        <f t="shared" si="10"/>
        <v>9.8782569169998169E-2</v>
      </c>
      <c r="AI161">
        <f t="shared" si="10"/>
        <v>5.2361175417900085E-2</v>
      </c>
      <c r="AJ161">
        <f t="shared" si="10"/>
        <v>8.8551044464111328E-2</v>
      </c>
      <c r="AK161">
        <f t="shared" si="10"/>
        <v>7.4356503784656525E-2</v>
      </c>
      <c r="AL161">
        <f t="shared" si="10"/>
        <v>5.7136986404657364E-2</v>
      </c>
      <c r="AM161">
        <f t="shared" si="10"/>
        <v>3.6391418427228928E-2</v>
      </c>
      <c r="AN161">
        <f t="shared" si="10"/>
        <v>2.3833977058529854E-2</v>
      </c>
      <c r="AO161">
        <f t="shared" si="10"/>
        <v>1.8363675102591515E-2</v>
      </c>
      <c r="AP161">
        <f t="shared" si="10"/>
        <v>4.2068589478731155E-2</v>
      </c>
      <c r="AQ161">
        <f t="shared" si="10"/>
        <v>8.8957220315933228E-2</v>
      </c>
      <c r="AR161">
        <f t="shared" si="10"/>
        <v>8.5747335106134415E-3</v>
      </c>
      <c r="AS161">
        <f t="shared" si="10"/>
        <v>5.6269355118274689E-3</v>
      </c>
      <c r="AT161">
        <f t="shared" si="10"/>
        <v>6.0346625745296478E-2</v>
      </c>
      <c r="AU161">
        <f t="shared" si="10"/>
        <v>3.1238270923495293E-2</v>
      </c>
      <c r="AV161">
        <f t="shared" si="10"/>
        <v>1.6601145267486572E-2</v>
      </c>
      <c r="AW161">
        <f t="shared" si="10"/>
        <v>0.2279256284236908</v>
      </c>
      <c r="AX161">
        <f t="shared" si="10"/>
        <v>0.18791046738624573</v>
      </c>
      <c r="AY161">
        <f t="shared" si="10"/>
        <v>0.18791046738624573</v>
      </c>
      <c r="AZ161">
        <f t="shared" si="10"/>
        <v>0</v>
      </c>
    </row>
    <row r="162" spans="3:67" x14ac:dyDescent="0.25">
      <c r="C162" s="46" t="s">
        <v>140</v>
      </c>
      <c r="D162">
        <f t="shared" si="0"/>
        <v>8.3992838859558105E-2</v>
      </c>
      <c r="E162">
        <f t="shared" si="10"/>
        <v>5.5839326232671738E-2</v>
      </c>
      <c r="F162">
        <f t="shared" si="10"/>
        <v>2.4110502563416958E-3</v>
      </c>
      <c r="G162">
        <f t="shared" si="10"/>
        <v>3.7736542522907257E-2</v>
      </c>
      <c r="H162">
        <f t="shared" si="10"/>
        <v>4.9354825168848038E-2</v>
      </c>
      <c r="I162">
        <f t="shared" si="10"/>
        <v>3.235756978392601E-2</v>
      </c>
      <c r="J162">
        <f t="shared" si="10"/>
        <v>1.1744440533220768E-2</v>
      </c>
      <c r="K162">
        <f t="shared" si="10"/>
        <v>6.0110922902822495E-2</v>
      </c>
      <c r="L162">
        <f t="shared" si="10"/>
        <v>5.950387567281723E-2</v>
      </c>
      <c r="M162">
        <f t="shared" si="10"/>
        <v>4.9184124916791916E-2</v>
      </c>
      <c r="N162">
        <f t="shared" si="10"/>
        <v>2.6241658255457878E-2</v>
      </c>
      <c r="O162">
        <f t="shared" si="10"/>
        <v>0.18541930615901947</v>
      </c>
      <c r="P162">
        <f t="shared" si="10"/>
        <v>3.2665979117155075E-2</v>
      </c>
      <c r="Q162">
        <f t="shared" si="10"/>
        <v>3.1306401360780001E-3</v>
      </c>
      <c r="R162">
        <f t="shared" si="10"/>
        <v>1.711970753967762E-2</v>
      </c>
      <c r="S162">
        <f t="shared" si="10"/>
        <v>2.7262607589364052E-2</v>
      </c>
      <c r="T162">
        <f t="shared" si="10"/>
        <v>2.3899750784039497E-2</v>
      </c>
      <c r="U162">
        <f t="shared" si="10"/>
        <v>2.1553900092840195E-2</v>
      </c>
      <c r="V162">
        <f t="shared" si="10"/>
        <v>4.3753139674663544E-2</v>
      </c>
      <c r="W162">
        <f t="shared" si="10"/>
        <v>5.6239556521177292E-2</v>
      </c>
      <c r="X162">
        <f t="shared" si="10"/>
        <v>3.1178170815110207E-2</v>
      </c>
      <c r="Y162">
        <f t="shared" si="10"/>
        <v>2.4474462494254112E-2</v>
      </c>
      <c r="Z162">
        <f t="shared" si="10"/>
        <v>6.3501566648483276E-2</v>
      </c>
      <c r="AA162">
        <f t="shared" si="10"/>
        <v>2.3481933400034904E-2</v>
      </c>
      <c r="AB162">
        <f t="shared" si="10"/>
        <v>6.0042273253202438E-2</v>
      </c>
      <c r="AC162">
        <f t="shared" si="10"/>
        <v>4.3403040617704391E-2</v>
      </c>
      <c r="AD162">
        <f t="shared" si="10"/>
        <v>1.7608508467674255E-2</v>
      </c>
      <c r="AE162">
        <f t="shared" si="10"/>
        <v>1.3231502845883369E-2</v>
      </c>
      <c r="AF162">
        <f t="shared" si="10"/>
        <v>5.4284878075122833E-2</v>
      </c>
      <c r="AG162">
        <f t="shared" si="10"/>
        <v>3.7874042987823486E-2</v>
      </c>
      <c r="AH162">
        <f t="shared" si="10"/>
        <v>3.9509817957878113E-2</v>
      </c>
      <c r="AI162">
        <f t="shared" si="10"/>
        <v>4.7315049916505814E-2</v>
      </c>
      <c r="AJ162">
        <f t="shared" si="10"/>
        <v>9.0285427868366241E-3</v>
      </c>
      <c r="AK162">
        <f t="shared" si="10"/>
        <v>4.1921269148588181E-2</v>
      </c>
      <c r="AL162">
        <f t="shared" si="10"/>
        <v>1.6760688275098801E-2</v>
      </c>
      <c r="AM162">
        <f t="shared" si="10"/>
        <v>4.9497846513986588E-2</v>
      </c>
      <c r="AN162">
        <f t="shared" si="10"/>
        <v>3.8022555410861969E-2</v>
      </c>
      <c r="AO162">
        <f t="shared" si="10"/>
        <v>4.0688659995794296E-2</v>
      </c>
      <c r="AP162">
        <f t="shared" si="10"/>
        <v>1.9758217036724091E-2</v>
      </c>
      <c r="AQ162">
        <f t="shared" si="10"/>
        <v>1.053976733237505E-2</v>
      </c>
      <c r="AR162">
        <f t="shared" si="10"/>
        <v>7.4458969756960869E-3</v>
      </c>
      <c r="AS162">
        <f t="shared" si="10"/>
        <v>7.9693861305713654E-2</v>
      </c>
      <c r="AT162">
        <f t="shared" si="10"/>
        <v>4.9093812704086304E-2</v>
      </c>
      <c r="AU162">
        <f t="shared" si="10"/>
        <v>2.5184815749526024E-2</v>
      </c>
      <c r="AV162">
        <f t="shared" si="10"/>
        <v>0.20664188265800476</v>
      </c>
      <c r="AW162">
        <f t="shared" si="10"/>
        <v>4.8304315656423569E-2</v>
      </c>
      <c r="AX162">
        <f t="shared" si="10"/>
        <v>3.135281428694725E-2</v>
      </c>
      <c r="AY162">
        <f t="shared" si="10"/>
        <v>3.135281428694725E-2</v>
      </c>
      <c r="AZ162">
        <f t="shared" si="10"/>
        <v>2.6622867211699486E-2</v>
      </c>
      <c r="BA162">
        <f t="shared" si="10"/>
        <v>0</v>
      </c>
    </row>
    <row r="163" spans="3:67" x14ac:dyDescent="0.25">
      <c r="C163" s="46" t="s">
        <v>90</v>
      </c>
      <c r="D163">
        <f t="shared" si="0"/>
        <v>3.2366003841161728E-2</v>
      </c>
      <c r="E163">
        <f t="shared" si="10"/>
        <v>4.6803858131170273E-2</v>
      </c>
      <c r="F163">
        <f t="shared" si="10"/>
        <v>2.5342073291540146E-2</v>
      </c>
      <c r="G163">
        <f t="shared" si="10"/>
        <v>6.2730111181735992E-2</v>
      </c>
      <c r="H163">
        <f t="shared" si="10"/>
        <v>6.9443183019757271E-3</v>
      </c>
      <c r="I163">
        <f t="shared" si="10"/>
        <v>2.7395468205213547E-3</v>
      </c>
      <c r="J163">
        <f t="shared" si="10"/>
        <v>1.2223011814057827E-2</v>
      </c>
      <c r="K163">
        <f t="shared" si="10"/>
        <v>5.9543579816818237E-2</v>
      </c>
      <c r="L163">
        <f t="shared" si="10"/>
        <v>2.0740101113915443E-2</v>
      </c>
      <c r="M163">
        <f t="shared" si="10"/>
        <v>2.9474625363945961E-2</v>
      </c>
      <c r="N163">
        <f t="shared" si="10"/>
        <v>6.2307454645633698E-3</v>
      </c>
      <c r="O163">
        <f t="shared" si="10"/>
        <v>2.9159714467823505E-3</v>
      </c>
      <c r="P163">
        <f t="shared" si="10"/>
        <v>2.2577708587050438E-3</v>
      </c>
      <c r="Q163">
        <f t="shared" si="10"/>
        <v>4.0551126003265381E-2</v>
      </c>
      <c r="R163">
        <f t="shared" si="10"/>
        <v>4.1894678026437759E-2</v>
      </c>
      <c r="S163">
        <f t="shared" si="10"/>
        <v>7.6095141470432281E-2</v>
      </c>
      <c r="T163">
        <f t="shared" si="10"/>
        <v>3.6557354032993317E-3</v>
      </c>
      <c r="U163">
        <f t="shared" si="10"/>
        <v>1.0296816006302834E-2</v>
      </c>
      <c r="V163">
        <f t="shared" si="10"/>
        <v>1.5048760920763016E-2</v>
      </c>
      <c r="W163">
        <f t="shared" si="10"/>
        <v>5.7832352817058563E-2</v>
      </c>
      <c r="X163">
        <f t="shared" si="10"/>
        <v>4.3234820477664471E-3</v>
      </c>
      <c r="Y163">
        <f t="shared" si="10"/>
        <v>4.7280244529247284E-2</v>
      </c>
      <c r="Z163">
        <f t="shared" si="10"/>
        <v>5.5530581623315811E-2</v>
      </c>
      <c r="AA163">
        <f t="shared" si="10"/>
        <v>2.1680112928152084E-2</v>
      </c>
      <c r="AB163">
        <f t="shared" si="10"/>
        <v>3.5306721925735474E-2</v>
      </c>
      <c r="AC163">
        <f t="shared" si="10"/>
        <v>6.447969377040863E-2</v>
      </c>
      <c r="AD163">
        <f t="shared" si="10"/>
        <v>4.3478742241859436E-2</v>
      </c>
      <c r="AE163">
        <f t="shared" si="10"/>
        <v>7.0800386369228363E-2</v>
      </c>
      <c r="AF163">
        <f t="shared" si="10"/>
        <v>7.0876739919185638E-2</v>
      </c>
      <c r="AG163">
        <f t="shared" si="10"/>
        <v>1.9160764291882515E-2</v>
      </c>
      <c r="AH163">
        <f t="shared" si="10"/>
        <v>9.8710723221302032E-2</v>
      </c>
      <c r="AI163">
        <f t="shared" si="10"/>
        <v>6.7365244030952454E-2</v>
      </c>
      <c r="AJ163">
        <f t="shared" si="10"/>
        <v>4.6039439737796783E-2</v>
      </c>
      <c r="AK163">
        <f t="shared" si="10"/>
        <v>6.0662109404802322E-2</v>
      </c>
      <c r="AL163">
        <f t="shared" si="10"/>
        <v>6.8861888721585274E-3</v>
      </c>
      <c r="AM163">
        <f t="shared" si="10"/>
        <v>4.2765341699123383E-2</v>
      </c>
      <c r="AN163">
        <f t="shared" si="10"/>
        <v>2.7839886024594307E-2</v>
      </c>
      <c r="AO163">
        <f t="shared" si="10"/>
        <v>2.9327996075153351E-2</v>
      </c>
      <c r="AP163">
        <f t="shared" si="10"/>
        <v>6.0403689742088318E-2</v>
      </c>
      <c r="AQ163">
        <f t="shared" si="10"/>
        <v>2.8618588112294674E-4</v>
      </c>
      <c r="AR163">
        <f t="shared" si="10"/>
        <v>0.15346851944923401</v>
      </c>
      <c r="AS163">
        <f t="shared" si="10"/>
        <v>1.253588474355638E-3</v>
      </c>
      <c r="AT163">
        <f t="shared" si="10"/>
        <v>3.778519481420517E-2</v>
      </c>
      <c r="AU163">
        <f t="shared" si="10"/>
        <v>6.2636367976665497E-2</v>
      </c>
      <c r="AV163">
        <f t="shared" si="10"/>
        <v>2.8376813977956772E-2</v>
      </c>
      <c r="AW163">
        <f t="shared" si="10"/>
        <v>3.5386174917221069E-2</v>
      </c>
      <c r="AX163">
        <f t="shared" si="10"/>
        <v>4.4041983783245087E-2</v>
      </c>
      <c r="AY163">
        <f t="shared" si="10"/>
        <v>4.4041983783245087E-2</v>
      </c>
      <c r="AZ163">
        <f t="shared" si="10"/>
        <v>3.7145607173442841E-2</v>
      </c>
      <c r="BA163">
        <f t="shared" si="10"/>
        <v>3.1137123703956604E-2</v>
      </c>
      <c r="BB163">
        <f t="shared" ref="BB163" si="11">ABS(BB63)</f>
        <v>0</v>
      </c>
    </row>
    <row r="164" spans="3:67" x14ac:dyDescent="0.25">
      <c r="C164" s="46" t="s">
        <v>127</v>
      </c>
      <c r="D164">
        <f t="shared" si="0"/>
        <v>1.0709759779274464E-2</v>
      </c>
      <c r="E164">
        <f t="shared" si="10"/>
        <v>5.302850529551506E-2</v>
      </c>
      <c r="F164">
        <f t="shared" si="10"/>
        <v>1.3549708761274815E-2</v>
      </c>
      <c r="G164">
        <f t="shared" si="10"/>
        <v>3.0444450676441193E-2</v>
      </c>
      <c r="H164">
        <f t="shared" si="10"/>
        <v>8.9933402836322784E-2</v>
      </c>
      <c r="I164">
        <f t="shared" si="10"/>
        <v>6.4089469611644745E-2</v>
      </c>
      <c r="J164">
        <f t="shared" si="10"/>
        <v>3.8601603358983994E-2</v>
      </c>
      <c r="K164">
        <f t="shared" si="10"/>
        <v>6.6318780183792114E-2</v>
      </c>
      <c r="L164">
        <f t="shared" si="10"/>
        <v>7.4138492345809937E-2</v>
      </c>
      <c r="M164">
        <f t="shared" si="10"/>
        <v>4.4313371181488037E-2</v>
      </c>
      <c r="N164">
        <f t="shared" si="10"/>
        <v>1.2912199832499027E-2</v>
      </c>
      <c r="O164">
        <f t="shared" si="10"/>
        <v>4.2638838291168213E-2</v>
      </c>
      <c r="P164">
        <f t="shared" si="10"/>
        <v>3.559764102101326E-2</v>
      </c>
      <c r="Q164">
        <f t="shared" si="10"/>
        <v>8.4162410348653793E-3</v>
      </c>
      <c r="R164">
        <f t="shared" si="10"/>
        <v>5.6414104998111725E-2</v>
      </c>
      <c r="S164">
        <f t="shared" si="10"/>
        <v>4.7419036854989827E-4</v>
      </c>
      <c r="T164">
        <f t="shared" si="10"/>
        <v>4.0589757263660431E-2</v>
      </c>
      <c r="U164">
        <f t="shared" si="10"/>
        <v>1.1041412129998207E-2</v>
      </c>
      <c r="V164">
        <f t="shared" si="10"/>
        <v>1.9702734425663948E-3</v>
      </c>
      <c r="W164">
        <f t="shared" si="10"/>
        <v>7.3110729455947876E-2</v>
      </c>
      <c r="X164">
        <f t="shared" si="10"/>
        <v>1.7721258103847504E-2</v>
      </c>
      <c r="Y164">
        <f t="shared" si="10"/>
        <v>3.1610209494829178E-2</v>
      </c>
      <c r="Z164">
        <f t="shared" si="10"/>
        <v>1.6110222786664963E-2</v>
      </c>
      <c r="AA164">
        <f t="shared" si="10"/>
        <v>6.7808434367179871E-2</v>
      </c>
      <c r="AB164">
        <f t="shared" si="10"/>
        <v>5.1270738244056702E-2</v>
      </c>
      <c r="AC164">
        <f t="shared" si="10"/>
        <v>4.6031009405851364E-3</v>
      </c>
      <c r="AD164">
        <f t="shared" si="10"/>
        <v>2.3824088275432587E-2</v>
      </c>
      <c r="AE164">
        <f t="shared" si="10"/>
        <v>4.835636168718338E-2</v>
      </c>
      <c r="AF164">
        <f t="shared" si="10"/>
        <v>6.8399421870708466E-2</v>
      </c>
      <c r="AG164">
        <f t="shared" si="10"/>
        <v>2.0808646455407143E-2</v>
      </c>
      <c r="AH164">
        <f t="shared" si="10"/>
        <v>5.4521512240171432E-2</v>
      </c>
      <c r="AI164">
        <f t="shared" si="10"/>
        <v>7.9298866912722588E-3</v>
      </c>
      <c r="AJ164">
        <f t="shared" si="10"/>
        <v>4.9509342759847641E-2</v>
      </c>
      <c r="AK164">
        <f t="shared" si="10"/>
        <v>1.9185785204172134E-2</v>
      </c>
      <c r="AL164">
        <f t="shared" si="10"/>
        <v>5.5202674120664597E-2</v>
      </c>
      <c r="AM164">
        <f t="shared" si="10"/>
        <v>1.0555991902947426E-2</v>
      </c>
      <c r="AN164">
        <f t="shared" si="10"/>
        <v>1.7355509102344513E-2</v>
      </c>
      <c r="AO164">
        <f t="shared" si="10"/>
        <v>4.5940004289150238E-2</v>
      </c>
      <c r="AP164">
        <f t="shared" si="10"/>
        <v>2.5483299046754837E-2</v>
      </c>
      <c r="AQ164">
        <f t="shared" si="10"/>
        <v>4.6085905283689499E-2</v>
      </c>
      <c r="AR164">
        <f t="shared" si="10"/>
        <v>2.3837625980377197E-2</v>
      </c>
      <c r="AS164">
        <f t="shared" si="10"/>
        <v>9.4098411500453949E-3</v>
      </c>
      <c r="AT164">
        <f t="shared" si="10"/>
        <v>7.9653829336166382E-2</v>
      </c>
      <c r="AU164">
        <f t="shared" si="10"/>
        <v>7.5118886306881905E-3</v>
      </c>
      <c r="AV164">
        <f t="shared" si="10"/>
        <v>1.6811875626444817E-2</v>
      </c>
      <c r="AW164">
        <f t="shared" si="10"/>
        <v>2.7856634929776192E-2</v>
      </c>
      <c r="AX164">
        <f t="shared" si="10"/>
        <v>3.6122477613389492E-3</v>
      </c>
      <c r="AY164">
        <f t="shared" si="10"/>
        <v>3.6122477613389492E-3</v>
      </c>
      <c r="AZ164">
        <f t="shared" si="10"/>
        <v>9.9695455282926559E-3</v>
      </c>
      <c r="BA164">
        <f t="shared" si="10"/>
        <v>1.3497736304998398E-2</v>
      </c>
      <c r="BB164">
        <f t="shared" ref="BB164" si="12">ABS(BB64)</f>
        <v>0.1135423332452774</v>
      </c>
      <c r="BC164">
        <f t="shared" ref="BC164:BF168" si="13">ABS(BC64)</f>
        <v>0</v>
      </c>
    </row>
    <row r="165" spans="3:67" x14ac:dyDescent="0.25">
      <c r="C165" s="46" t="s">
        <v>141</v>
      </c>
      <c r="D165">
        <f t="shared" si="0"/>
        <v>9.1366402804851532E-2</v>
      </c>
      <c r="E165">
        <f t="shared" si="10"/>
        <v>5.6204501539468765E-2</v>
      </c>
      <c r="F165">
        <f t="shared" si="10"/>
        <v>3.1428050249814987E-2</v>
      </c>
      <c r="G165">
        <f t="shared" si="10"/>
        <v>5.3263407200574875E-2</v>
      </c>
      <c r="H165">
        <f t="shared" si="10"/>
        <v>7.861848920583725E-2</v>
      </c>
      <c r="I165">
        <f t="shared" si="10"/>
        <v>8.5019513964653015E-2</v>
      </c>
      <c r="J165">
        <f t="shared" si="10"/>
        <v>5.5630464106798172E-2</v>
      </c>
      <c r="K165">
        <f t="shared" si="10"/>
        <v>8.2565747201442719E-2</v>
      </c>
      <c r="L165">
        <f t="shared" si="10"/>
        <v>7.9430975019931793E-2</v>
      </c>
      <c r="M165">
        <f t="shared" si="10"/>
        <v>5.6712016463279724E-2</v>
      </c>
      <c r="N165">
        <f t="shared" si="10"/>
        <v>3.6142036318778992E-2</v>
      </c>
      <c r="O165">
        <f t="shared" si="10"/>
        <v>0.14011794328689575</v>
      </c>
      <c r="P165">
        <f t="shared" si="10"/>
        <v>4.523022472858429E-2</v>
      </c>
      <c r="Q165">
        <f t="shared" si="10"/>
        <v>5.3085856139659882E-2</v>
      </c>
      <c r="R165">
        <f t="shared" si="10"/>
        <v>3.144489973783493E-2</v>
      </c>
      <c r="S165">
        <f t="shared" si="10"/>
        <v>0.10967219620943069</v>
      </c>
      <c r="T165">
        <f t="shared" si="10"/>
        <v>6.4537785947322845E-2</v>
      </c>
      <c r="U165">
        <f t="shared" si="10"/>
        <v>3.6205459386110306E-2</v>
      </c>
      <c r="V165">
        <f t="shared" ref="E165:BA170" si="14">ABS(V65)</f>
        <v>7.2454065084457397E-2</v>
      </c>
      <c r="W165">
        <f t="shared" si="14"/>
        <v>2.6183998212218285E-2</v>
      </c>
      <c r="X165">
        <f t="shared" si="14"/>
        <v>7.968641072511673E-2</v>
      </c>
      <c r="Y165">
        <f t="shared" si="14"/>
        <v>2.9785014688968658E-2</v>
      </c>
      <c r="Z165">
        <f t="shared" si="14"/>
        <v>6.7802667617797852E-2</v>
      </c>
      <c r="AA165">
        <f t="shared" si="14"/>
        <v>2.1826563403010368E-2</v>
      </c>
      <c r="AB165">
        <f t="shared" si="14"/>
        <v>6.100163608789444E-2</v>
      </c>
      <c r="AC165">
        <f t="shared" si="14"/>
        <v>5.069766566157341E-2</v>
      </c>
      <c r="AD165">
        <f t="shared" si="14"/>
        <v>1.5521655790507793E-2</v>
      </c>
      <c r="AE165">
        <f t="shared" si="14"/>
        <v>4.7497451305389404E-2</v>
      </c>
      <c r="AF165">
        <f t="shared" si="14"/>
        <v>4.6716161072254181E-2</v>
      </c>
      <c r="AG165">
        <f t="shared" si="14"/>
        <v>7.073654979467392E-2</v>
      </c>
      <c r="AH165">
        <f t="shared" si="14"/>
        <v>4.2870137840509415E-2</v>
      </c>
      <c r="AI165">
        <f t="shared" si="14"/>
        <v>1.5952205285429955E-2</v>
      </c>
      <c r="AJ165">
        <f t="shared" si="14"/>
        <v>9.2571988701820374E-2</v>
      </c>
      <c r="AK165">
        <f t="shared" si="14"/>
        <v>2.8409125283360481E-2</v>
      </c>
      <c r="AL165">
        <f t="shared" si="14"/>
        <v>5.6576300412416458E-2</v>
      </c>
      <c r="AM165">
        <f t="shared" si="14"/>
        <v>2.9959587380290031E-2</v>
      </c>
      <c r="AN165">
        <f t="shared" si="14"/>
        <v>4.9929440021514893E-2</v>
      </c>
      <c r="AO165">
        <f t="shared" si="14"/>
        <v>3.2524984329938889E-2</v>
      </c>
      <c r="AP165">
        <f t="shared" si="14"/>
        <v>1.3310785870999098E-3</v>
      </c>
      <c r="AQ165">
        <f t="shared" si="14"/>
        <v>1.474134624004364E-2</v>
      </c>
      <c r="AR165">
        <f t="shared" si="14"/>
        <v>4.1773933917284012E-2</v>
      </c>
      <c r="AS165">
        <f t="shared" si="14"/>
        <v>0.10759372264146805</v>
      </c>
      <c r="AT165">
        <f t="shared" si="14"/>
        <v>3.787405788898468E-2</v>
      </c>
      <c r="AU165">
        <f t="shared" si="14"/>
        <v>0.12738080322742462</v>
      </c>
      <c r="AV165">
        <f t="shared" si="14"/>
        <v>4.1503392159938812E-2</v>
      </c>
      <c r="AW165">
        <f t="shared" si="14"/>
        <v>4.9489818513393402E-2</v>
      </c>
      <c r="AX165">
        <f t="shared" si="14"/>
        <v>3.6181960254907608E-2</v>
      </c>
      <c r="AY165">
        <f t="shared" si="14"/>
        <v>3.6181960254907608E-2</v>
      </c>
      <c r="AZ165">
        <f t="shared" si="14"/>
        <v>7.8144995495676994E-4</v>
      </c>
      <c r="BA165">
        <f t="shared" si="14"/>
        <v>6.322941929101944E-2</v>
      </c>
      <c r="BB165">
        <f t="shared" ref="BB165" si="15">ABS(BB65)</f>
        <v>6.4355887472629547E-2</v>
      </c>
      <c r="BC165">
        <f t="shared" si="13"/>
        <v>2.5833858177065849E-2</v>
      </c>
      <c r="BD165">
        <f t="shared" si="13"/>
        <v>0</v>
      </c>
    </row>
    <row r="166" spans="3:67" x14ac:dyDescent="0.25">
      <c r="C166" s="46" t="s">
        <v>133</v>
      </c>
      <c r="D166">
        <f t="shared" si="0"/>
        <v>1.0709759779274464E-2</v>
      </c>
      <c r="E166">
        <f t="shared" si="14"/>
        <v>5.302850529551506E-2</v>
      </c>
      <c r="F166">
        <f t="shared" si="14"/>
        <v>2.9791250824928284E-2</v>
      </c>
      <c r="G166">
        <f t="shared" si="14"/>
        <v>6.2197118997573853E-2</v>
      </c>
      <c r="H166">
        <f t="shared" si="14"/>
        <v>8.8098473846912384E-2</v>
      </c>
      <c r="I166">
        <f t="shared" si="14"/>
        <v>6.3938535749912262E-2</v>
      </c>
      <c r="J166">
        <f t="shared" si="14"/>
        <v>3.8601603358983994E-2</v>
      </c>
      <c r="K166">
        <f t="shared" si="14"/>
        <v>6.6755414009094238E-2</v>
      </c>
      <c r="L166">
        <f t="shared" si="14"/>
        <v>7.5370863080024719E-2</v>
      </c>
      <c r="M166">
        <f t="shared" si="14"/>
        <v>4.304281622171402E-2</v>
      </c>
      <c r="N166">
        <f t="shared" si="14"/>
        <v>1.2912199832499027E-2</v>
      </c>
      <c r="O166">
        <f t="shared" si="14"/>
        <v>4.013567790389061E-2</v>
      </c>
      <c r="P166">
        <f t="shared" si="14"/>
        <v>3.559764102101326E-2</v>
      </c>
      <c r="Q166">
        <f t="shared" si="14"/>
        <v>2.8019724413752556E-2</v>
      </c>
      <c r="R166">
        <f t="shared" si="14"/>
        <v>5.6414104998111725E-2</v>
      </c>
      <c r="S166">
        <f t="shared" si="14"/>
        <v>2.7641873806715012E-2</v>
      </c>
      <c r="T166">
        <f t="shared" si="14"/>
        <v>3.7584830075502396E-2</v>
      </c>
      <c r="U166">
        <f t="shared" si="14"/>
        <v>2.677583321928978E-2</v>
      </c>
      <c r="V166">
        <f t="shared" si="14"/>
        <v>2.5653326883912086E-2</v>
      </c>
      <c r="W166">
        <f t="shared" si="14"/>
        <v>7.474903017282486E-2</v>
      </c>
      <c r="X166">
        <f t="shared" si="14"/>
        <v>4.3159332126379013E-2</v>
      </c>
      <c r="Y166">
        <f t="shared" si="14"/>
        <v>2.9987402260303497E-2</v>
      </c>
      <c r="Z166">
        <f t="shared" si="14"/>
        <v>4.0162291377782822E-2</v>
      </c>
      <c r="AA166">
        <f t="shared" si="14"/>
        <v>6.8209320306777954E-2</v>
      </c>
      <c r="AB166">
        <f t="shared" si="14"/>
        <v>9.0434834361076355E-2</v>
      </c>
      <c r="AC166">
        <f t="shared" si="14"/>
        <v>1.7614910379052162E-2</v>
      </c>
      <c r="AD166">
        <f t="shared" si="14"/>
        <v>2.4551918730139732E-2</v>
      </c>
      <c r="AE166">
        <f t="shared" si="14"/>
        <v>4.9618728458881378E-2</v>
      </c>
      <c r="AF166">
        <f t="shared" si="14"/>
        <v>5.6327007710933685E-2</v>
      </c>
      <c r="AG166">
        <f t="shared" si="14"/>
        <v>2.0808646455407143E-2</v>
      </c>
      <c r="AH166">
        <f t="shared" si="14"/>
        <v>7.8507699072360992E-2</v>
      </c>
      <c r="AI166">
        <f t="shared" si="14"/>
        <v>3.5839842166751623E-4</v>
      </c>
      <c r="AJ166">
        <f t="shared" si="14"/>
        <v>4.8898477107286453E-2</v>
      </c>
      <c r="AK166">
        <f t="shared" si="14"/>
        <v>1.4096248894929886E-2</v>
      </c>
      <c r="AL166">
        <f t="shared" si="14"/>
        <v>5.1278125494718552E-2</v>
      </c>
      <c r="AM166">
        <f t="shared" si="14"/>
        <v>1.78909907117486E-3</v>
      </c>
      <c r="AN166">
        <f t="shared" si="14"/>
        <v>8.997512049973011E-3</v>
      </c>
      <c r="AO166">
        <f t="shared" si="14"/>
        <v>4.3654229491949081E-2</v>
      </c>
      <c r="AP166">
        <f t="shared" si="14"/>
        <v>2.0611166954040527E-2</v>
      </c>
      <c r="AQ166">
        <f t="shared" si="14"/>
        <v>5.0539560616016388E-2</v>
      </c>
      <c r="AR166">
        <f t="shared" si="14"/>
        <v>3.7150781601667404E-2</v>
      </c>
      <c r="AS166">
        <f t="shared" si="14"/>
        <v>1.6112005338072777E-2</v>
      </c>
      <c r="AT166">
        <f t="shared" si="14"/>
        <v>8.1433594226837158E-2</v>
      </c>
      <c r="AU166">
        <f t="shared" si="14"/>
        <v>7.7993497252464294E-3</v>
      </c>
      <c r="AV166">
        <f t="shared" si="14"/>
        <v>1.3608011417090893E-2</v>
      </c>
      <c r="AW166">
        <f t="shared" si="14"/>
        <v>2.7856634929776192E-2</v>
      </c>
      <c r="AX166">
        <f t="shared" si="14"/>
        <v>2.9871333390474319E-3</v>
      </c>
      <c r="AY166">
        <f t="shared" si="14"/>
        <v>2.9871333390474319E-3</v>
      </c>
      <c r="AZ166">
        <f t="shared" si="14"/>
        <v>1.0177286341786385E-2</v>
      </c>
      <c r="BA166">
        <f t="shared" si="14"/>
        <v>9.5622027292847633E-3</v>
      </c>
      <c r="BB166">
        <f t="shared" ref="BB166" si="16">ABS(BB66)</f>
        <v>0.1318134218454361</v>
      </c>
      <c r="BC166">
        <f t="shared" si="13"/>
        <v>0.4450325071811676</v>
      </c>
      <c r="BD166">
        <f t="shared" si="13"/>
        <v>6.195836141705513E-2</v>
      </c>
      <c r="BE166">
        <f t="shared" si="13"/>
        <v>0</v>
      </c>
    </row>
    <row r="167" spans="3:67" x14ac:dyDescent="0.25">
      <c r="C167" s="46" t="s">
        <v>134</v>
      </c>
      <c r="D167">
        <f t="shared" si="0"/>
        <v>0.24132339656352997</v>
      </c>
      <c r="E167">
        <f t="shared" si="14"/>
        <v>2.7001243084669113E-2</v>
      </c>
      <c r="F167">
        <f t="shared" si="14"/>
        <v>2.3960115388035774E-2</v>
      </c>
      <c r="G167">
        <f t="shared" si="14"/>
        <v>5.5068433284759521E-2</v>
      </c>
      <c r="H167">
        <f t="shared" si="14"/>
        <v>9.2636071145534515E-2</v>
      </c>
      <c r="I167">
        <f t="shared" si="14"/>
        <v>7.6499968767166138E-2</v>
      </c>
      <c r="J167">
        <f t="shared" si="14"/>
        <v>3.89537513256073E-2</v>
      </c>
      <c r="K167">
        <f t="shared" si="14"/>
        <v>4.5331764966249466E-2</v>
      </c>
      <c r="L167">
        <f t="shared" si="14"/>
        <v>4.6541854739189148E-2</v>
      </c>
      <c r="M167">
        <f t="shared" si="14"/>
        <v>4.1254263371229172E-2</v>
      </c>
      <c r="N167">
        <f t="shared" si="14"/>
        <v>9.108860045671463E-3</v>
      </c>
      <c r="O167">
        <f t="shared" si="14"/>
        <v>3.5325009375810623E-2</v>
      </c>
      <c r="P167">
        <f t="shared" si="14"/>
        <v>5.9927891939878464E-2</v>
      </c>
      <c r="Q167">
        <f t="shared" si="14"/>
        <v>1.3477898202836514E-2</v>
      </c>
      <c r="R167">
        <f t="shared" si="14"/>
        <v>3.5827573388814926E-2</v>
      </c>
      <c r="S167">
        <f t="shared" si="14"/>
        <v>3.6268308758735657E-2</v>
      </c>
      <c r="T167">
        <f t="shared" si="14"/>
        <v>1.2934715487062931E-2</v>
      </c>
      <c r="U167">
        <f t="shared" si="14"/>
        <v>1.2463049963116646E-2</v>
      </c>
      <c r="V167">
        <f t="shared" si="14"/>
        <v>6.4283562824130058E-4</v>
      </c>
      <c r="W167">
        <f t="shared" si="14"/>
        <v>4.2909510433673859E-2</v>
      </c>
      <c r="X167">
        <f t="shared" si="14"/>
        <v>1.5228181146085262E-2</v>
      </c>
      <c r="Y167">
        <f t="shared" si="14"/>
        <v>2.7281183749437332E-2</v>
      </c>
      <c r="Z167">
        <f t="shared" si="14"/>
        <v>3.3906850963830948E-2</v>
      </c>
      <c r="AA167">
        <f t="shared" si="14"/>
        <v>1.1181710287928581E-2</v>
      </c>
      <c r="AB167">
        <f t="shared" si="14"/>
        <v>6.5682016313076019E-2</v>
      </c>
      <c r="AC167">
        <f t="shared" si="14"/>
        <v>2.9766405001282692E-2</v>
      </c>
      <c r="AD167">
        <f t="shared" si="14"/>
        <v>1.9932880997657776E-2</v>
      </c>
      <c r="AE167">
        <f t="shared" si="14"/>
        <v>4.2640209197998047E-2</v>
      </c>
      <c r="AF167">
        <f t="shared" si="14"/>
        <v>4.8517707735300064E-2</v>
      </c>
      <c r="AG167">
        <f t="shared" si="14"/>
        <v>2.9176315292716026E-2</v>
      </c>
      <c r="AH167">
        <f t="shared" si="14"/>
        <v>1.8879134207963943E-2</v>
      </c>
      <c r="AI167">
        <f t="shared" si="14"/>
        <v>2.5867313146591187E-2</v>
      </c>
      <c r="AJ167">
        <f t="shared" si="14"/>
        <v>4.8418760299682617E-2</v>
      </c>
      <c r="AK167">
        <f t="shared" si="14"/>
        <v>3.2870616763830185E-2</v>
      </c>
      <c r="AL167">
        <f t="shared" si="14"/>
        <v>5.0253458321094513E-2</v>
      </c>
      <c r="AM167">
        <f t="shared" si="14"/>
        <v>1.7268005758523941E-2</v>
      </c>
      <c r="AN167">
        <f t="shared" si="14"/>
        <v>3.3198632299900055E-2</v>
      </c>
      <c r="AO167">
        <f t="shared" si="14"/>
        <v>1.5421087853610516E-2</v>
      </c>
      <c r="AP167">
        <f t="shared" si="14"/>
        <v>3.2887008041143417E-2</v>
      </c>
      <c r="AQ167">
        <f t="shared" si="14"/>
        <v>3.0664829537272453E-2</v>
      </c>
      <c r="AR167">
        <f t="shared" si="14"/>
        <v>0.14125759899616241</v>
      </c>
      <c r="AS167">
        <f t="shared" si="14"/>
        <v>8.0989867448806763E-2</v>
      </c>
      <c r="AT167">
        <f t="shared" si="14"/>
        <v>6.6462516784667969E-2</v>
      </c>
      <c r="AU167">
        <f t="shared" si="14"/>
        <v>3.566410019993782E-2</v>
      </c>
      <c r="AV167">
        <f t="shared" si="14"/>
        <v>1.0809273459017277E-2</v>
      </c>
      <c r="AW167">
        <f t="shared" si="14"/>
        <v>0.12290947139263153</v>
      </c>
      <c r="AX167">
        <f t="shared" si="14"/>
        <v>3.3811447210609913E-3</v>
      </c>
      <c r="AY167">
        <f t="shared" si="14"/>
        <v>3.3811447210609913E-3</v>
      </c>
      <c r="AZ167">
        <f t="shared" si="14"/>
        <v>6.7303240299224854E-2</v>
      </c>
      <c r="BA167">
        <f t="shared" si="14"/>
        <v>4.1623398661613464E-2</v>
      </c>
      <c r="BB167">
        <f t="shared" ref="BB167" si="17">ABS(BB67)</f>
        <v>4.8025194555521011E-2</v>
      </c>
      <c r="BC167">
        <f t="shared" si="13"/>
        <v>0.1594383716583252</v>
      </c>
      <c r="BD167">
        <f t="shared" si="13"/>
        <v>1.8950926139950752E-2</v>
      </c>
      <c r="BE167">
        <f t="shared" si="13"/>
        <v>0.16371630132198334</v>
      </c>
      <c r="BF167">
        <f t="shared" si="13"/>
        <v>0</v>
      </c>
    </row>
    <row r="168" spans="3:67" x14ac:dyDescent="0.25">
      <c r="C168" s="46" t="s">
        <v>130</v>
      </c>
      <c r="D168">
        <f t="shared" si="0"/>
        <v>8.8430292904376984E-2</v>
      </c>
      <c r="E168">
        <f t="shared" si="14"/>
        <v>2.1950261667370796E-2</v>
      </c>
      <c r="F168">
        <f t="shared" si="14"/>
        <v>0.16592557728290558</v>
      </c>
      <c r="G168">
        <f t="shared" si="14"/>
        <v>6.9946711882948875E-3</v>
      </c>
      <c r="H168">
        <f t="shared" si="14"/>
        <v>2.9249174520373344E-2</v>
      </c>
      <c r="I168">
        <f t="shared" si="14"/>
        <v>5.3544297814369202E-2</v>
      </c>
      <c r="J168">
        <f t="shared" si="14"/>
        <v>3.1595856416970491E-3</v>
      </c>
      <c r="K168">
        <f t="shared" si="14"/>
        <v>2.4897580966353416E-2</v>
      </c>
      <c r="L168">
        <f t="shared" si="14"/>
        <v>4.4557090848684311E-2</v>
      </c>
      <c r="M168">
        <f t="shared" si="14"/>
        <v>5.7813290506601334E-2</v>
      </c>
      <c r="N168">
        <f t="shared" si="14"/>
        <v>2.5636080652475357E-2</v>
      </c>
      <c r="O168">
        <f t="shared" si="14"/>
        <v>3.2340094447135925E-2</v>
      </c>
      <c r="P168">
        <f t="shared" si="14"/>
        <v>3.0540388077497482E-2</v>
      </c>
      <c r="Q168">
        <f t="shared" si="14"/>
        <v>1.2991753406822681E-2</v>
      </c>
      <c r="R168">
        <f t="shared" si="14"/>
        <v>1.2376897037029266E-2</v>
      </c>
      <c r="S168">
        <f t="shared" si="14"/>
        <v>5.9792041778564453E-2</v>
      </c>
      <c r="T168">
        <f t="shared" si="14"/>
        <v>7.2466261684894562E-2</v>
      </c>
      <c r="U168">
        <f t="shared" si="14"/>
        <v>6.4150057733058929E-2</v>
      </c>
      <c r="V168">
        <f t="shared" si="14"/>
        <v>6.7753180861473083E-2</v>
      </c>
      <c r="W168">
        <f t="shared" si="14"/>
        <v>2.9299022629857063E-2</v>
      </c>
      <c r="X168">
        <f t="shared" si="14"/>
        <v>5.7499989867210388E-2</v>
      </c>
      <c r="Y168">
        <f t="shared" si="14"/>
        <v>5.7790800929069519E-2</v>
      </c>
      <c r="Z168">
        <f t="shared" si="14"/>
        <v>4.2912807315587997E-2</v>
      </c>
      <c r="AA168">
        <f t="shared" si="14"/>
        <v>1.7902427352964878E-3</v>
      </c>
      <c r="AB168">
        <f t="shared" si="14"/>
        <v>4.9647629261016846E-2</v>
      </c>
      <c r="AC168">
        <f t="shared" si="14"/>
        <v>4.9049530178308487E-2</v>
      </c>
      <c r="AD168">
        <f t="shared" si="14"/>
        <v>5.4860688745975494E-2</v>
      </c>
      <c r="AE168">
        <f t="shared" si="14"/>
        <v>1.6478616744279861E-2</v>
      </c>
      <c r="AF168">
        <f t="shared" si="14"/>
        <v>4.2055677622556686E-2</v>
      </c>
      <c r="AG168">
        <f t="shared" si="14"/>
        <v>0.1208295151591301</v>
      </c>
      <c r="AH168">
        <f t="shared" si="14"/>
        <v>3.6616016179323196E-2</v>
      </c>
      <c r="AI168">
        <f t="shared" si="14"/>
        <v>6.8216999061405659E-3</v>
      </c>
      <c r="AJ168">
        <f t="shared" si="14"/>
        <v>3.1641900539398193E-2</v>
      </c>
      <c r="AK168">
        <f t="shared" si="14"/>
        <v>3.1376979313790798E-3</v>
      </c>
      <c r="AL168">
        <f t="shared" si="14"/>
        <v>1.9852141849696636E-3</v>
      </c>
      <c r="AM168">
        <f t="shared" si="14"/>
        <v>2.2575283423066139E-2</v>
      </c>
      <c r="AN168">
        <f t="shared" si="14"/>
        <v>8.3941989578306675E-4</v>
      </c>
      <c r="AO168">
        <f t="shared" si="14"/>
        <v>6.8719349801540375E-2</v>
      </c>
      <c r="AP168">
        <f t="shared" si="14"/>
        <v>7.4794054962694645E-3</v>
      </c>
      <c r="AQ168">
        <f t="shared" si="14"/>
        <v>1.1697164736688137E-2</v>
      </c>
      <c r="AR168">
        <f t="shared" si="14"/>
        <v>7.579398900270462E-2</v>
      </c>
      <c r="AS168">
        <f t="shared" si="14"/>
        <v>3.983822837471962E-2</v>
      </c>
      <c r="AT168">
        <f t="shared" si="14"/>
        <v>1.4399513602256775E-2</v>
      </c>
      <c r="AU168">
        <f t="shared" si="14"/>
        <v>3.4485414624214172E-2</v>
      </c>
      <c r="AV168">
        <f t="shared" si="14"/>
        <v>6.4168550074100494E-2</v>
      </c>
      <c r="AW168">
        <f t="shared" si="14"/>
        <v>7.3931030929088593E-2</v>
      </c>
      <c r="AX168">
        <f t="shared" si="14"/>
        <v>3.581058606505394E-2</v>
      </c>
      <c r="AY168">
        <f t="shared" si="14"/>
        <v>3.581058606505394E-2</v>
      </c>
      <c r="AZ168">
        <f t="shared" si="14"/>
        <v>7.929779589176178E-2</v>
      </c>
      <c r="BA168">
        <f t="shared" si="14"/>
        <v>3.3453773707151413E-2</v>
      </c>
      <c r="BB168">
        <f t="shared" ref="BB168" si="18">ABS(BB68)</f>
        <v>1.5642158687114716E-2</v>
      </c>
      <c r="BC168">
        <f t="shared" si="13"/>
        <v>0.10527727752923965</v>
      </c>
      <c r="BD168">
        <f t="shared" si="13"/>
        <v>3.3288389444351196E-2</v>
      </c>
      <c r="BE168">
        <f t="shared" si="13"/>
        <v>2.6605149731040001E-2</v>
      </c>
      <c r="BF168">
        <f t="shared" si="13"/>
        <v>5.865810438990593E-2</v>
      </c>
      <c r="BG168">
        <v>0</v>
      </c>
    </row>
    <row r="169" spans="3:67" x14ac:dyDescent="0.25">
      <c r="C169" s="46" t="s">
        <v>142</v>
      </c>
      <c r="D169">
        <f t="shared" si="0"/>
        <v>3.0518265441060066E-2</v>
      </c>
      <c r="E169">
        <f t="shared" si="14"/>
        <v>5.4471883922815323E-2</v>
      </c>
      <c r="F169">
        <f t="shared" si="14"/>
        <v>2.8993468731641769E-2</v>
      </c>
      <c r="G169">
        <f t="shared" si="14"/>
        <v>4.4529955834150314E-2</v>
      </c>
      <c r="H169">
        <f t="shared" si="14"/>
        <v>9.5938116312026978E-2</v>
      </c>
      <c r="I169">
        <f t="shared" si="14"/>
        <v>6.8977735936641693E-2</v>
      </c>
      <c r="J169">
        <f t="shared" si="14"/>
        <v>5.5201642215251923E-2</v>
      </c>
      <c r="K169">
        <f t="shared" si="14"/>
        <v>8.0023705959320068E-2</v>
      </c>
      <c r="L169">
        <f t="shared" si="14"/>
        <v>9.6866481006145477E-2</v>
      </c>
      <c r="M169">
        <f t="shared" si="14"/>
        <v>2.8022132813930511E-2</v>
      </c>
      <c r="N169">
        <f t="shared" si="14"/>
        <v>3.7835035473108292E-2</v>
      </c>
      <c r="O169">
        <f t="shared" si="14"/>
        <v>9.1432183980941772E-2</v>
      </c>
      <c r="P169">
        <f t="shared" si="14"/>
        <v>3.7056721746921539E-2</v>
      </c>
      <c r="Q169">
        <f t="shared" si="14"/>
        <v>3.0123783275485039E-2</v>
      </c>
      <c r="R169">
        <f t="shared" si="14"/>
        <v>1.5294254990294576E-3</v>
      </c>
      <c r="S169">
        <f t="shared" si="14"/>
        <v>5.5102270096540451E-2</v>
      </c>
      <c r="T169">
        <f t="shared" si="14"/>
        <v>6.0518864542245865E-2</v>
      </c>
      <c r="U169">
        <f t="shared" si="14"/>
        <v>4.0595225989818573E-2</v>
      </c>
      <c r="V169">
        <f t="shared" si="14"/>
        <v>8.8361740112304688E-2</v>
      </c>
      <c r="W169">
        <f t="shared" si="14"/>
        <v>6.1248529702425003E-2</v>
      </c>
      <c r="X169">
        <f t="shared" si="14"/>
        <v>7.4716024100780487E-2</v>
      </c>
      <c r="Y169">
        <f t="shared" si="14"/>
        <v>4.2852003127336502E-2</v>
      </c>
      <c r="Z169">
        <f t="shared" si="14"/>
        <v>8.2691758871078491E-2</v>
      </c>
      <c r="AA169">
        <f t="shared" si="14"/>
        <v>5.9875596314668655E-2</v>
      </c>
      <c r="AB169">
        <f t="shared" si="14"/>
        <v>8.365631103515625E-2</v>
      </c>
      <c r="AC169">
        <f t="shared" si="14"/>
        <v>7.3886662721633911E-2</v>
      </c>
      <c r="AD169">
        <f t="shared" si="14"/>
        <v>2.2769393399357796E-3</v>
      </c>
      <c r="AE169">
        <f t="shared" si="14"/>
        <v>3.2969027757644653E-2</v>
      </c>
      <c r="AF169">
        <f t="shared" si="14"/>
        <v>4.0971707552671432E-2</v>
      </c>
      <c r="AG169">
        <f t="shared" si="14"/>
        <v>6.4113624393939972E-2</v>
      </c>
      <c r="AH169">
        <f t="shared" si="14"/>
        <v>3.5719078034162521E-2</v>
      </c>
      <c r="AI169">
        <f t="shared" si="14"/>
        <v>1.140601746737957E-2</v>
      </c>
      <c r="AJ169">
        <f t="shared" si="14"/>
        <v>8.626570925116539E-3</v>
      </c>
      <c r="AK169">
        <f t="shared" si="14"/>
        <v>7.4386179447174072E-2</v>
      </c>
      <c r="AL169">
        <f t="shared" si="14"/>
        <v>3.1070171389728785E-3</v>
      </c>
      <c r="AM169">
        <f t="shared" si="14"/>
        <v>9.2556387186050415E-2</v>
      </c>
      <c r="AN169">
        <f t="shared" si="14"/>
        <v>4.0784604847431183E-2</v>
      </c>
      <c r="AO169">
        <f t="shared" si="14"/>
        <v>3.4832004457712173E-2</v>
      </c>
      <c r="AP169">
        <f t="shared" si="14"/>
        <v>1.0716833174228668E-2</v>
      </c>
      <c r="AQ169">
        <f t="shared" si="14"/>
        <v>6.9246464408934116E-3</v>
      </c>
      <c r="AR169">
        <f t="shared" si="14"/>
        <v>7.2054609656333923E-2</v>
      </c>
      <c r="AS169">
        <f t="shared" si="14"/>
        <v>0.10158815979957581</v>
      </c>
      <c r="AT169">
        <f t="shared" si="14"/>
        <v>8.6336638778448105E-3</v>
      </c>
      <c r="AU169">
        <f t="shared" si="14"/>
        <v>6.8103127181529999E-2</v>
      </c>
      <c r="AV169">
        <f t="shared" si="14"/>
        <v>1.823706366121769E-2</v>
      </c>
      <c r="AW169">
        <f t="shared" si="14"/>
        <v>7.4708618223667145E-2</v>
      </c>
      <c r="AX169">
        <f t="shared" si="14"/>
        <v>3.3428013324737549E-2</v>
      </c>
      <c r="AY169">
        <f t="shared" si="14"/>
        <v>3.3428013324737549E-2</v>
      </c>
      <c r="AZ169">
        <f t="shared" si="14"/>
        <v>5.8075189590454102E-2</v>
      </c>
      <c r="BA169">
        <f t="shared" si="14"/>
        <v>9.3094304203987122E-2</v>
      </c>
      <c r="BB169">
        <f t="shared" ref="BB169" si="19">ABS(BB69)</f>
        <v>4.6068288385868073E-2</v>
      </c>
      <c r="BC169">
        <f t="shared" ref="BC169:BM174" si="20">ABS(BC69)</f>
        <v>3.2941233366727829E-2</v>
      </c>
      <c r="BD169">
        <f t="shared" si="20"/>
        <v>5.7047665119171143E-2</v>
      </c>
      <c r="BE169">
        <f t="shared" si="20"/>
        <v>3.4114666283130646E-2</v>
      </c>
      <c r="BF169">
        <f t="shared" si="20"/>
        <v>4.2398944497108459E-2</v>
      </c>
      <c r="BG169">
        <f t="shared" si="20"/>
        <v>3.7333894520998001E-2</v>
      </c>
      <c r="BH169">
        <f t="shared" si="20"/>
        <v>0</v>
      </c>
    </row>
    <row r="170" spans="3:67" x14ac:dyDescent="0.25">
      <c r="C170" s="46" t="s">
        <v>135</v>
      </c>
      <c r="D170">
        <f t="shared" si="0"/>
        <v>3.385055810213089E-2</v>
      </c>
      <c r="E170">
        <f t="shared" si="14"/>
        <v>1.1283827945590019E-2</v>
      </c>
      <c r="F170">
        <f t="shared" si="14"/>
        <v>2.1007237955927849E-2</v>
      </c>
      <c r="G170">
        <f t="shared" si="14"/>
        <v>1.9911952316761017E-2</v>
      </c>
      <c r="H170">
        <f t="shared" si="14"/>
        <v>5.2400706335902214E-3</v>
      </c>
      <c r="I170">
        <f t="shared" si="14"/>
        <v>1.6101226210594177E-2</v>
      </c>
      <c r="J170">
        <f t="shared" si="14"/>
        <v>7.1532940492033958E-3</v>
      </c>
      <c r="K170">
        <f t="shared" si="14"/>
        <v>2.9736867174506187E-2</v>
      </c>
      <c r="L170">
        <f t="shared" si="14"/>
        <v>2.0683281123638153E-2</v>
      </c>
      <c r="M170">
        <f t="shared" si="14"/>
        <v>3.9179857820272446E-2</v>
      </c>
      <c r="N170">
        <f t="shared" si="14"/>
        <v>2.6870574802160263E-2</v>
      </c>
      <c r="O170">
        <f t="shared" si="14"/>
        <v>4.8280838876962662E-2</v>
      </c>
      <c r="P170">
        <f t="shared" si="14"/>
        <v>2.1416105329990387E-2</v>
      </c>
      <c r="Q170">
        <f t="shared" si="14"/>
        <v>6.4561471343040466E-2</v>
      </c>
      <c r="R170">
        <f t="shared" si="14"/>
        <v>2.1056795492768288E-2</v>
      </c>
      <c r="S170">
        <f t="shared" si="14"/>
        <v>6.5365597605705261E-2</v>
      </c>
      <c r="T170">
        <f t="shared" si="14"/>
        <v>6.1583846807479858E-2</v>
      </c>
      <c r="U170">
        <f t="shared" si="14"/>
        <v>5.0854001194238663E-2</v>
      </c>
      <c r="V170">
        <f t="shared" si="14"/>
        <v>6.275688111782074E-2</v>
      </c>
      <c r="W170">
        <f t="shared" si="14"/>
        <v>7.4225328862667084E-2</v>
      </c>
      <c r="X170">
        <f t="shared" si="14"/>
        <v>7.4078425765037537E-2</v>
      </c>
      <c r="Y170">
        <f t="shared" si="14"/>
        <v>6.5713115036487579E-2</v>
      </c>
      <c r="Z170">
        <f t="shared" si="14"/>
        <v>3.8728557527065277E-2</v>
      </c>
      <c r="AA170">
        <f t="shared" si="14"/>
        <v>2.5041967630386353E-2</v>
      </c>
      <c r="AB170">
        <f t="shared" si="14"/>
        <v>7.0148944854736328E-2</v>
      </c>
      <c r="AC170">
        <f t="shared" si="14"/>
        <v>5.3932987153530121E-2</v>
      </c>
      <c r="AD170">
        <f t="shared" si="14"/>
        <v>6.3444867730140686E-2</v>
      </c>
      <c r="AE170">
        <f t="shared" si="14"/>
        <v>1.4686035923659801E-2</v>
      </c>
      <c r="AF170">
        <f t="shared" ref="E170:BA175" si="21">ABS(AF70)</f>
        <v>3.2943261321634054E-3</v>
      </c>
      <c r="AG170">
        <f t="shared" si="21"/>
        <v>5.2725174464285374E-3</v>
      </c>
      <c r="AH170">
        <f t="shared" si="21"/>
        <v>5.4504506289958954E-2</v>
      </c>
      <c r="AI170">
        <f t="shared" si="21"/>
        <v>0.17747801542282104</v>
      </c>
      <c r="AJ170">
        <f t="shared" si="21"/>
        <v>1.0744376108050346E-2</v>
      </c>
      <c r="AK170">
        <f t="shared" si="21"/>
        <v>6.8399906158447266E-2</v>
      </c>
      <c r="AL170">
        <f t="shared" si="21"/>
        <v>1.7895806580781937E-2</v>
      </c>
      <c r="AM170">
        <f t="shared" si="21"/>
        <v>7.3987185955047607E-2</v>
      </c>
      <c r="AN170">
        <f t="shared" si="21"/>
        <v>5.4809261113405228E-2</v>
      </c>
      <c r="AO170">
        <f t="shared" si="21"/>
        <v>5.6026522070169449E-2</v>
      </c>
      <c r="AP170">
        <f t="shared" si="21"/>
        <v>5.4006759077310562E-2</v>
      </c>
      <c r="AQ170">
        <f t="shared" si="21"/>
        <v>2.0905138924717903E-2</v>
      </c>
      <c r="AR170">
        <f t="shared" si="21"/>
        <v>7.2590797208249569E-3</v>
      </c>
      <c r="AS170">
        <f t="shared" si="21"/>
        <v>8.4030721336603165E-3</v>
      </c>
      <c r="AT170">
        <f t="shared" si="21"/>
        <v>1.5746656805276871E-2</v>
      </c>
      <c r="AU170">
        <f t="shared" si="21"/>
        <v>4.4309031218290329E-2</v>
      </c>
      <c r="AV170">
        <f t="shared" si="21"/>
        <v>4.435160756111145E-2</v>
      </c>
      <c r="AW170">
        <f t="shared" si="21"/>
        <v>1.1299074394628406E-3</v>
      </c>
      <c r="AX170">
        <f t="shared" si="21"/>
        <v>1.8918147310614586E-2</v>
      </c>
      <c r="AY170">
        <f t="shared" si="21"/>
        <v>1.8918147310614586E-2</v>
      </c>
      <c r="AZ170">
        <f t="shared" si="21"/>
        <v>1.9100669771432877E-2</v>
      </c>
      <c r="BA170">
        <f t="shared" si="21"/>
        <v>2.2093662992119789E-2</v>
      </c>
      <c r="BB170">
        <f t="shared" ref="BB170" si="22">ABS(BB70)</f>
        <v>2.9396962374448776E-2</v>
      </c>
      <c r="BC170">
        <f t="shared" si="20"/>
        <v>8.9128732681274414E-2</v>
      </c>
      <c r="BD170">
        <f t="shared" si="20"/>
        <v>4.8252195119857788E-2</v>
      </c>
      <c r="BE170">
        <f t="shared" si="20"/>
        <v>0.10579123347997665</v>
      </c>
      <c r="BF170">
        <f t="shared" si="20"/>
        <v>4.8615559935569763E-2</v>
      </c>
      <c r="BG170">
        <f t="shared" si="20"/>
        <v>2.0626267418265343E-2</v>
      </c>
      <c r="BH170">
        <f t="shared" si="20"/>
        <v>3.0209418386220932E-2</v>
      </c>
      <c r="BI170">
        <f t="shared" si="20"/>
        <v>0</v>
      </c>
    </row>
    <row r="171" spans="3:67" x14ac:dyDescent="0.25">
      <c r="C171" s="46" t="s">
        <v>102</v>
      </c>
      <c r="D171">
        <f t="shared" si="0"/>
        <v>4.2327564209699631E-2</v>
      </c>
      <c r="E171">
        <f t="shared" si="21"/>
        <v>4.2831461876630783E-2</v>
      </c>
      <c r="F171">
        <f t="shared" si="21"/>
        <v>1.1591393500566483E-2</v>
      </c>
      <c r="G171">
        <f t="shared" si="21"/>
        <v>4.8324156552553177E-2</v>
      </c>
      <c r="H171">
        <f t="shared" si="21"/>
        <v>8.5646755993366241E-2</v>
      </c>
      <c r="I171">
        <f t="shared" si="21"/>
        <v>7.2174154222011566E-2</v>
      </c>
      <c r="J171">
        <f t="shared" si="21"/>
        <v>8.3911120891571045E-3</v>
      </c>
      <c r="K171">
        <f t="shared" si="21"/>
        <v>6.6048696637153625E-2</v>
      </c>
      <c r="L171">
        <f t="shared" si="21"/>
        <v>7.1043949574232101E-3</v>
      </c>
      <c r="M171">
        <f t="shared" si="21"/>
        <v>4.4297609478235245E-2</v>
      </c>
      <c r="N171">
        <f t="shared" si="21"/>
        <v>6.6285585053265095E-3</v>
      </c>
      <c r="O171">
        <f t="shared" si="21"/>
        <v>5.399443581700325E-2</v>
      </c>
      <c r="P171">
        <f t="shared" si="21"/>
        <v>8.0670729279518127E-2</v>
      </c>
      <c r="Q171">
        <f t="shared" si="21"/>
        <v>3.9542108774185181E-2</v>
      </c>
      <c r="R171">
        <f t="shared" si="21"/>
        <v>8.0170892179012299E-2</v>
      </c>
      <c r="S171">
        <f t="shared" si="21"/>
        <v>3.6409188061952591E-2</v>
      </c>
      <c r="T171">
        <f t="shared" si="21"/>
        <v>3.1479109078645706E-2</v>
      </c>
      <c r="U171">
        <f t="shared" si="21"/>
        <v>2.8015991672873497E-2</v>
      </c>
      <c r="V171">
        <f t="shared" si="21"/>
        <v>4.1643377393484116E-2</v>
      </c>
      <c r="W171">
        <f t="shared" si="21"/>
        <v>6.5890304744243622E-2</v>
      </c>
      <c r="X171">
        <f t="shared" si="21"/>
        <v>7.2568557225167751E-3</v>
      </c>
      <c r="Y171">
        <f t="shared" si="21"/>
        <v>2.893601730465889E-2</v>
      </c>
      <c r="Z171">
        <f t="shared" si="21"/>
        <v>7.7394373714923859E-2</v>
      </c>
      <c r="AA171">
        <f t="shared" si="21"/>
        <v>4.9747079610824585E-2</v>
      </c>
      <c r="AB171">
        <f t="shared" si="21"/>
        <v>6.3340850174427032E-2</v>
      </c>
      <c r="AC171">
        <f t="shared" si="21"/>
        <v>8.4241300821304321E-2</v>
      </c>
      <c r="AD171">
        <f t="shared" si="21"/>
        <v>1.837344653904438E-2</v>
      </c>
      <c r="AE171">
        <f t="shared" si="21"/>
        <v>1.3335063122212887E-2</v>
      </c>
      <c r="AF171">
        <f t="shared" si="21"/>
        <v>6.398411002010107E-3</v>
      </c>
      <c r="AG171">
        <f t="shared" si="21"/>
        <v>4.4354654848575592E-2</v>
      </c>
      <c r="AH171">
        <f t="shared" si="21"/>
        <v>5.1100496202707291E-2</v>
      </c>
      <c r="AI171">
        <f t="shared" si="21"/>
        <v>3.5277392715215683E-2</v>
      </c>
      <c r="AJ171">
        <f t="shared" si="21"/>
        <v>1.2689816765487194E-2</v>
      </c>
      <c r="AK171">
        <f t="shared" si="21"/>
        <v>4.5228593051433563E-2</v>
      </c>
      <c r="AL171">
        <f t="shared" si="21"/>
        <v>4.0795009583234787E-2</v>
      </c>
      <c r="AM171">
        <f t="shared" si="21"/>
        <v>9.0664945542812347E-2</v>
      </c>
      <c r="AN171">
        <f t="shared" si="21"/>
        <v>0.14016871154308319</v>
      </c>
      <c r="AO171">
        <f t="shared" si="21"/>
        <v>3.5753145813941956E-2</v>
      </c>
      <c r="AP171">
        <f t="shared" si="21"/>
        <v>3.5833384841680527E-2</v>
      </c>
      <c r="AQ171">
        <f t="shared" si="21"/>
        <v>1.2357314117252827E-2</v>
      </c>
      <c r="AR171">
        <f t="shared" si="21"/>
        <v>1.1217210441827774E-2</v>
      </c>
      <c r="AS171">
        <f t="shared" si="21"/>
        <v>3.5781309008598328E-2</v>
      </c>
      <c r="AT171">
        <f t="shared" si="21"/>
        <v>3.1552780419588089E-2</v>
      </c>
      <c r="AU171">
        <f t="shared" si="21"/>
        <v>6.9385476410388947E-2</v>
      </c>
      <c r="AV171">
        <f t="shared" si="21"/>
        <v>4.817502573132515E-2</v>
      </c>
      <c r="AW171">
        <f t="shared" si="21"/>
        <v>5.1980849355459213E-2</v>
      </c>
      <c r="AX171">
        <f t="shared" si="21"/>
        <v>1.4156913384795189E-2</v>
      </c>
      <c r="AY171">
        <f t="shared" si="21"/>
        <v>1.4156913384795189E-2</v>
      </c>
      <c r="AZ171">
        <f t="shared" si="21"/>
        <v>6.11000657081604E-2</v>
      </c>
      <c r="BA171">
        <f t="shared" si="21"/>
        <v>2.4521622806787491E-2</v>
      </c>
      <c r="BB171">
        <f t="shared" ref="BB171" si="23">ABS(BB71)</f>
        <v>2.9842864722013474E-2</v>
      </c>
      <c r="BC171">
        <f t="shared" si="20"/>
        <v>9.2538021504878998E-2</v>
      </c>
      <c r="BD171">
        <f t="shared" si="20"/>
        <v>4.6288575977087021E-2</v>
      </c>
      <c r="BE171">
        <f t="shared" si="20"/>
        <v>9.441482275724411E-2</v>
      </c>
      <c r="BF171">
        <f t="shared" si="20"/>
        <v>7.8129962086677551E-2</v>
      </c>
      <c r="BG171">
        <f t="shared" si="20"/>
        <v>1.4754078350961208E-2</v>
      </c>
      <c r="BH171">
        <f t="shared" si="20"/>
        <v>2.3110050708055496E-2</v>
      </c>
      <c r="BI171">
        <f t="shared" si="20"/>
        <v>9.554523229598999E-2</v>
      </c>
      <c r="BJ171">
        <f t="shared" si="20"/>
        <v>0</v>
      </c>
    </row>
    <row r="172" spans="3:67" x14ac:dyDescent="0.25">
      <c r="C172" s="46" t="s">
        <v>103</v>
      </c>
      <c r="D172">
        <f t="shared" si="0"/>
        <v>2.0736938342452049E-2</v>
      </c>
      <c r="E172">
        <f t="shared" si="21"/>
        <v>4.5416928827762604E-2</v>
      </c>
      <c r="F172">
        <f t="shared" si="21"/>
        <v>1.5989050734788179E-3</v>
      </c>
      <c r="G172">
        <f t="shared" si="21"/>
        <v>6.1961948871612549E-2</v>
      </c>
      <c r="H172">
        <f t="shared" si="21"/>
        <v>6.7577481269836426E-2</v>
      </c>
      <c r="I172">
        <f t="shared" si="21"/>
        <v>1.4618895947933197E-3</v>
      </c>
      <c r="J172">
        <f t="shared" si="21"/>
        <v>3.2313685864210129E-2</v>
      </c>
      <c r="K172">
        <f t="shared" si="21"/>
        <v>5.794878676533699E-2</v>
      </c>
      <c r="L172">
        <f t="shared" si="21"/>
        <v>2.2823626175522804E-2</v>
      </c>
      <c r="M172">
        <f t="shared" si="21"/>
        <v>3.8307536393404007E-2</v>
      </c>
      <c r="N172">
        <f t="shared" si="21"/>
        <v>6.3940364634618163E-4</v>
      </c>
      <c r="O172">
        <f t="shared" si="21"/>
        <v>5.9993207454681396E-2</v>
      </c>
      <c r="P172">
        <f t="shared" si="21"/>
        <v>0.13575096428394318</v>
      </c>
      <c r="Q172">
        <f t="shared" si="21"/>
        <v>1.8522800877690315E-2</v>
      </c>
      <c r="R172">
        <f t="shared" si="21"/>
        <v>6.917407363653183E-2</v>
      </c>
      <c r="S172">
        <f t="shared" si="21"/>
        <v>1.8356790766119957E-2</v>
      </c>
      <c r="T172">
        <f t="shared" si="21"/>
        <v>0.12795697152614594</v>
      </c>
      <c r="U172">
        <f t="shared" si="21"/>
        <v>3.3353354781866074E-2</v>
      </c>
      <c r="V172">
        <f t="shared" si="21"/>
        <v>1.6097551211714745E-2</v>
      </c>
      <c r="W172">
        <f t="shared" si="21"/>
        <v>8.1884078681468964E-2</v>
      </c>
      <c r="X172">
        <f t="shared" si="21"/>
        <v>2.8435055166482925E-2</v>
      </c>
      <c r="Y172">
        <f t="shared" si="21"/>
        <v>2.5136677548289299E-2</v>
      </c>
      <c r="Z172">
        <f t="shared" si="21"/>
        <v>9.1551197692751884E-3</v>
      </c>
      <c r="AA172">
        <f t="shared" si="21"/>
        <v>5.4660402238368988E-2</v>
      </c>
      <c r="AB172">
        <f t="shared" si="21"/>
        <v>5.4404780268669128E-2</v>
      </c>
      <c r="AC172">
        <f t="shared" si="21"/>
        <v>2.0627134654205292E-4</v>
      </c>
      <c r="AD172">
        <f t="shared" si="21"/>
        <v>6.7698143422603607E-2</v>
      </c>
      <c r="AE172">
        <f t="shared" si="21"/>
        <v>8.9129079133272171E-3</v>
      </c>
      <c r="AF172">
        <f t="shared" si="21"/>
        <v>9.5898155122995377E-3</v>
      </c>
      <c r="AG172">
        <f t="shared" si="21"/>
        <v>5.5983096361160278E-2</v>
      </c>
      <c r="AH172">
        <f t="shared" si="21"/>
        <v>4.6197464689612389E-3</v>
      </c>
      <c r="AI172">
        <f t="shared" si="21"/>
        <v>3.6745571997016668E-3</v>
      </c>
      <c r="AJ172">
        <f t="shared" si="21"/>
        <v>2.9520861804485321E-2</v>
      </c>
      <c r="AK172">
        <f t="shared" si="21"/>
        <v>3.7291444838047028E-2</v>
      </c>
      <c r="AL172">
        <f t="shared" si="21"/>
        <v>0.10662448406219482</v>
      </c>
      <c r="AM172">
        <f t="shared" si="21"/>
        <v>1.634700782597065E-2</v>
      </c>
      <c r="AN172">
        <f t="shared" si="21"/>
        <v>5.2948188036680222E-2</v>
      </c>
      <c r="AO172">
        <f t="shared" si="21"/>
        <v>4.2163711041212082E-2</v>
      </c>
      <c r="AP172">
        <f t="shared" si="21"/>
        <v>1.5652691945433617E-2</v>
      </c>
      <c r="AQ172">
        <f t="shared" si="21"/>
        <v>3.8023639936000109E-3</v>
      </c>
      <c r="AR172">
        <f t="shared" si="21"/>
        <v>2.6826543733477592E-2</v>
      </c>
      <c r="AS172">
        <f t="shared" si="21"/>
        <v>4.571114107966423E-2</v>
      </c>
      <c r="AT172">
        <f t="shared" si="21"/>
        <v>4.2122457176446915E-2</v>
      </c>
      <c r="AU172">
        <f t="shared" si="21"/>
        <v>5.5726796388626099E-2</v>
      </c>
      <c r="AV172">
        <f t="shared" si="21"/>
        <v>4.1764188557863235E-2</v>
      </c>
      <c r="AW172">
        <f t="shared" si="21"/>
        <v>6.3059300184249878E-2</v>
      </c>
      <c r="AX172">
        <f t="shared" si="21"/>
        <v>2.4909216910600662E-2</v>
      </c>
      <c r="AY172">
        <f t="shared" si="21"/>
        <v>2.4909216910600662E-2</v>
      </c>
      <c r="AZ172">
        <f t="shared" si="21"/>
        <v>3.8802120834589005E-2</v>
      </c>
      <c r="BA172">
        <f t="shared" si="21"/>
        <v>3.5988699644804001E-2</v>
      </c>
      <c r="BB172">
        <f t="shared" ref="BB172" si="24">ABS(BB72)</f>
        <v>2.0713265985250473E-2</v>
      </c>
      <c r="BC172">
        <f t="shared" si="20"/>
        <v>9.3152716755867004E-2</v>
      </c>
      <c r="BD172">
        <f t="shared" si="20"/>
        <v>4.9762040376663208E-2</v>
      </c>
      <c r="BE172">
        <f t="shared" si="20"/>
        <v>0.10973881185054779</v>
      </c>
      <c r="BF172">
        <f t="shared" si="20"/>
        <v>8.191215991973877E-2</v>
      </c>
      <c r="BG172">
        <f t="shared" si="20"/>
        <v>1.2408199720084667E-2</v>
      </c>
      <c r="BH172">
        <f t="shared" si="20"/>
        <v>3.4968528896570206E-2</v>
      </c>
      <c r="BI172">
        <f t="shared" si="20"/>
        <v>3.0242851004004478E-2</v>
      </c>
      <c r="BJ172">
        <f t="shared" si="20"/>
        <v>0.36277118325233459</v>
      </c>
      <c r="BK172">
        <f t="shared" si="20"/>
        <v>0</v>
      </c>
    </row>
    <row r="173" spans="3:67" x14ac:dyDescent="0.25">
      <c r="C173" s="46" t="s">
        <v>104</v>
      </c>
      <c r="D173">
        <f t="shared" si="0"/>
        <v>4.231567308306694E-2</v>
      </c>
      <c r="E173">
        <f t="shared" si="21"/>
        <v>7.0038467645645142E-2</v>
      </c>
      <c r="F173">
        <f t="shared" si="21"/>
        <v>2.5909114629030228E-2</v>
      </c>
      <c r="G173">
        <f t="shared" si="21"/>
        <v>2.7334913611412048E-2</v>
      </c>
      <c r="H173">
        <f t="shared" si="21"/>
        <v>2.4636069312691689E-2</v>
      </c>
      <c r="I173">
        <f t="shared" si="21"/>
        <v>7.1373201906681061E-2</v>
      </c>
      <c r="J173">
        <f t="shared" si="21"/>
        <v>3.7720032036304474E-2</v>
      </c>
      <c r="K173">
        <f t="shared" si="21"/>
        <v>2.9508614912629128E-2</v>
      </c>
      <c r="L173">
        <f t="shared" si="21"/>
        <v>3.9620012044906616E-2</v>
      </c>
      <c r="M173">
        <f t="shared" si="21"/>
        <v>3.146191593259573E-3</v>
      </c>
      <c r="N173">
        <f t="shared" si="21"/>
        <v>6.0046538710594177E-2</v>
      </c>
      <c r="O173">
        <f t="shared" si="21"/>
        <v>6.4429707825183868E-2</v>
      </c>
      <c r="P173">
        <f t="shared" si="21"/>
        <v>3.6165550351142883E-2</v>
      </c>
      <c r="Q173">
        <f t="shared" si="21"/>
        <v>3.7604190409183502E-2</v>
      </c>
      <c r="R173">
        <f t="shared" si="21"/>
        <v>3.2330125570297241E-2</v>
      </c>
      <c r="S173">
        <f t="shared" si="21"/>
        <v>2.0540749654173851E-2</v>
      </c>
      <c r="T173">
        <f t="shared" si="21"/>
        <v>4.7478180378675461E-2</v>
      </c>
      <c r="U173">
        <f t="shared" si="21"/>
        <v>2.5140050798654556E-2</v>
      </c>
      <c r="V173">
        <f t="shared" si="21"/>
        <v>9.1989040374755859E-3</v>
      </c>
      <c r="W173">
        <f t="shared" si="21"/>
        <v>4.2034044861793518E-2</v>
      </c>
      <c r="X173">
        <f t="shared" si="21"/>
        <v>4.9714177846908569E-2</v>
      </c>
      <c r="Y173">
        <f t="shared" si="21"/>
        <v>7.2085820138454437E-2</v>
      </c>
      <c r="Z173">
        <f t="shared" si="21"/>
        <v>2.266320027410984E-2</v>
      </c>
      <c r="AA173">
        <f t="shared" si="21"/>
        <v>3.4120358526706696E-2</v>
      </c>
      <c r="AB173">
        <f t="shared" si="21"/>
        <v>4.0550198405981064E-2</v>
      </c>
      <c r="AC173">
        <f t="shared" si="21"/>
        <v>1.3246103189885616E-3</v>
      </c>
      <c r="AD173">
        <f t="shared" si="21"/>
        <v>7.239706814289093E-2</v>
      </c>
      <c r="AE173">
        <f t="shared" si="21"/>
        <v>2.6227908208966255E-2</v>
      </c>
      <c r="AF173">
        <f t="shared" si="21"/>
        <v>3.5481303930282593E-3</v>
      </c>
      <c r="AG173">
        <f t="shared" si="21"/>
        <v>3.2649144530296326E-2</v>
      </c>
      <c r="AH173">
        <f t="shared" si="21"/>
        <v>5.4844304919242859E-2</v>
      </c>
      <c r="AI173">
        <f t="shared" si="21"/>
        <v>1.5219968743622303E-2</v>
      </c>
      <c r="AJ173">
        <f t="shared" si="21"/>
        <v>1.1127172969281673E-2</v>
      </c>
      <c r="AK173">
        <f t="shared" si="21"/>
        <v>3.9412207901477814E-2</v>
      </c>
      <c r="AL173">
        <f t="shared" si="21"/>
        <v>0.1796196848154068</v>
      </c>
      <c r="AM173">
        <f t="shared" si="21"/>
        <v>1.5582459047436714E-2</v>
      </c>
      <c r="AN173">
        <f t="shared" si="21"/>
        <v>6.974000483751297E-2</v>
      </c>
      <c r="AO173">
        <f t="shared" si="21"/>
        <v>1.2598090805113316E-2</v>
      </c>
      <c r="AP173">
        <f t="shared" si="21"/>
        <v>6.905674934387207E-2</v>
      </c>
      <c r="AQ173">
        <f t="shared" si="21"/>
        <v>3.5966776311397552E-2</v>
      </c>
      <c r="AR173">
        <f t="shared" si="21"/>
        <v>4.578235000371933E-2</v>
      </c>
      <c r="AS173">
        <f t="shared" si="21"/>
        <v>7.1895197033882141E-3</v>
      </c>
      <c r="AT173">
        <f t="shared" si="21"/>
        <v>1.9708750769495964E-2</v>
      </c>
      <c r="AU173">
        <f t="shared" si="21"/>
        <v>6.7189209163188934E-2</v>
      </c>
      <c r="AV173">
        <f t="shared" si="21"/>
        <v>6.9813646376132965E-2</v>
      </c>
      <c r="AW173">
        <f t="shared" si="21"/>
        <v>4.9274593591690063E-2</v>
      </c>
      <c r="AX173">
        <f t="shared" si="21"/>
        <v>1.8629107624292374E-2</v>
      </c>
      <c r="AY173">
        <f t="shared" si="21"/>
        <v>1.8629107624292374E-2</v>
      </c>
      <c r="AZ173">
        <f t="shared" si="21"/>
        <v>2.8082529082894325E-2</v>
      </c>
      <c r="BA173">
        <f t="shared" si="21"/>
        <v>5.2294105291366577E-2</v>
      </c>
      <c r="BB173">
        <f t="shared" ref="BB173" si="25">ABS(BB73)</f>
        <v>2.6836004108190536E-2</v>
      </c>
      <c r="BC173">
        <f t="shared" si="20"/>
        <v>2.3597363382577896E-2</v>
      </c>
      <c r="BD173">
        <f t="shared" si="20"/>
        <v>5.5343493819236755E-2</v>
      </c>
      <c r="BE173">
        <f t="shared" si="20"/>
        <v>3.6537721753120422E-2</v>
      </c>
      <c r="BF173">
        <f t="shared" si="20"/>
        <v>0.18702758848667145</v>
      </c>
      <c r="BG173">
        <f t="shared" si="20"/>
        <v>3.0928371474146843E-2</v>
      </c>
      <c r="BH173">
        <f t="shared" si="20"/>
        <v>4.7547031193971634E-2</v>
      </c>
      <c r="BI173">
        <f t="shared" si="20"/>
        <v>2.1852662786841393E-2</v>
      </c>
      <c r="BJ173">
        <f t="shared" si="20"/>
        <v>0.15869860351085663</v>
      </c>
      <c r="BK173">
        <f t="shared" si="20"/>
        <v>0.20669294893741608</v>
      </c>
      <c r="BL173">
        <f t="shared" si="20"/>
        <v>0</v>
      </c>
    </row>
    <row r="174" spans="3:67" x14ac:dyDescent="0.25">
      <c r="C174" s="46" t="s">
        <v>123</v>
      </c>
      <c r="D174">
        <f t="shared" si="0"/>
        <v>1.8192443996667862E-2</v>
      </c>
      <c r="E174">
        <f t="shared" si="21"/>
        <v>2.4496449157595634E-2</v>
      </c>
      <c r="F174">
        <f t="shared" si="21"/>
        <v>8.8590525090694427E-2</v>
      </c>
      <c r="G174">
        <f t="shared" si="21"/>
        <v>2.204790897667408E-2</v>
      </c>
      <c r="H174">
        <f t="shared" si="21"/>
        <v>8.2688398659229279E-2</v>
      </c>
      <c r="I174">
        <f t="shared" si="21"/>
        <v>3.7522558122873306E-2</v>
      </c>
      <c r="J174">
        <f t="shared" si="21"/>
        <v>2.4907125160098076E-2</v>
      </c>
      <c r="K174">
        <f t="shared" si="21"/>
        <v>3.4734013024717569E-3</v>
      </c>
      <c r="L174">
        <f t="shared" si="21"/>
        <v>6.0082443058490753E-2</v>
      </c>
      <c r="M174">
        <f t="shared" si="21"/>
        <v>6.9748155772686005E-2</v>
      </c>
      <c r="N174">
        <f t="shared" si="21"/>
        <v>2.8583085164427757E-2</v>
      </c>
      <c r="O174">
        <f t="shared" si="21"/>
        <v>6.749851256608963E-2</v>
      </c>
      <c r="P174">
        <f t="shared" si="21"/>
        <v>7.2691954672336578E-2</v>
      </c>
      <c r="Q174">
        <f t="shared" si="21"/>
        <v>4.7666626051068306E-3</v>
      </c>
      <c r="R174">
        <f t="shared" si="21"/>
        <v>1.9136030226945877E-2</v>
      </c>
      <c r="S174">
        <f t="shared" si="21"/>
        <v>1.7563605681061745E-2</v>
      </c>
      <c r="T174">
        <f t="shared" si="21"/>
        <v>5.6905407458543777E-2</v>
      </c>
      <c r="U174">
        <f t="shared" si="21"/>
        <v>6.4003385603427887E-2</v>
      </c>
      <c r="V174">
        <f t="shared" si="21"/>
        <v>6.9883465766906738E-2</v>
      </c>
      <c r="W174">
        <f t="shared" si="21"/>
        <v>7.280673086643219E-2</v>
      </c>
      <c r="X174">
        <f t="shared" si="21"/>
        <v>6.7623414099216461E-2</v>
      </c>
      <c r="Y174">
        <f t="shared" si="21"/>
        <v>2.1977003663778305E-2</v>
      </c>
      <c r="Z174">
        <f t="shared" si="21"/>
        <v>6.7231692373752594E-2</v>
      </c>
      <c r="AA174">
        <f t="shared" si="21"/>
        <v>5.1455773413181305E-2</v>
      </c>
      <c r="AB174">
        <f t="shared" si="21"/>
        <v>5.2382297813892365E-2</v>
      </c>
      <c r="AC174">
        <f t="shared" si="21"/>
        <v>5.4361414164304733E-2</v>
      </c>
      <c r="AD174">
        <f t="shared" si="21"/>
        <v>7.0744127035140991E-2</v>
      </c>
      <c r="AE174">
        <f t="shared" si="21"/>
        <v>5.6266177445650101E-2</v>
      </c>
      <c r="AF174">
        <f t="shared" si="21"/>
        <v>6.3201421871781349E-3</v>
      </c>
      <c r="AG174">
        <f t="shared" si="21"/>
        <v>2.9718928039073944E-2</v>
      </c>
      <c r="AH174">
        <f t="shared" si="21"/>
        <v>1.5261771157383919E-2</v>
      </c>
      <c r="AI174">
        <f t="shared" si="21"/>
        <v>2.1347027271986008E-2</v>
      </c>
      <c r="AJ174">
        <f t="shared" si="21"/>
        <v>7.4444569647312164E-2</v>
      </c>
      <c r="AK174">
        <f t="shared" si="21"/>
        <v>1.0033517144620419E-2</v>
      </c>
      <c r="AL174">
        <f t="shared" si="21"/>
        <v>3.5694986581802368E-2</v>
      </c>
      <c r="AM174">
        <f t="shared" si="21"/>
        <v>4.7761358320713043E-2</v>
      </c>
      <c r="AN174">
        <f t="shared" si="21"/>
        <v>8.0347536131739616E-3</v>
      </c>
      <c r="AO174">
        <f t="shared" si="21"/>
        <v>8.3446651697158813E-2</v>
      </c>
      <c r="AP174">
        <f t="shared" si="21"/>
        <v>3.1167250126600266E-2</v>
      </c>
      <c r="AQ174">
        <f t="shared" si="21"/>
        <v>5.3014042787253857E-3</v>
      </c>
      <c r="AR174">
        <f t="shared" si="21"/>
        <v>3.5008132457733154E-2</v>
      </c>
      <c r="AS174">
        <f t="shared" si="21"/>
        <v>1.9103510305285454E-2</v>
      </c>
      <c r="AT174">
        <f t="shared" si="21"/>
        <v>0.10044720023870468</v>
      </c>
      <c r="AU174">
        <f t="shared" si="21"/>
        <v>4.9659479409456253E-2</v>
      </c>
      <c r="AV174">
        <f t="shared" si="21"/>
        <v>3.4968692809343338E-2</v>
      </c>
      <c r="AW174">
        <f t="shared" si="21"/>
        <v>9.9880080670118332E-3</v>
      </c>
      <c r="AX174">
        <f t="shared" si="21"/>
        <v>4.0802404284477234E-2</v>
      </c>
      <c r="AY174">
        <f t="shared" si="21"/>
        <v>4.0802404284477234E-2</v>
      </c>
      <c r="AZ174">
        <f t="shared" si="21"/>
        <v>2.0383076742291451E-2</v>
      </c>
      <c r="BA174">
        <f t="shared" si="21"/>
        <v>3.3340945839881897E-2</v>
      </c>
      <c r="BB174">
        <f t="shared" ref="BB174" si="26">ABS(BB74)</f>
        <v>2.9090089723467827E-2</v>
      </c>
      <c r="BC174">
        <f t="shared" si="20"/>
        <v>6.2284719198942184E-2</v>
      </c>
      <c r="BD174">
        <f t="shared" si="20"/>
        <v>4.8948816955089569E-2</v>
      </c>
      <c r="BE174">
        <f t="shared" si="20"/>
        <v>5.8155622333288193E-2</v>
      </c>
      <c r="BF174">
        <f t="shared" si="20"/>
        <v>6.5022751688957214E-2</v>
      </c>
      <c r="BG174">
        <f t="shared" si="20"/>
        <v>1.6182657331228256E-2</v>
      </c>
      <c r="BH174">
        <f t="shared" si="20"/>
        <v>3.8475904613733292E-2</v>
      </c>
      <c r="BI174">
        <f t="shared" si="20"/>
        <v>3.3888343721628189E-2</v>
      </c>
      <c r="BJ174">
        <f t="shared" si="20"/>
        <v>4.2993076145648956E-2</v>
      </c>
      <c r="BK174">
        <f t="shared" si="20"/>
        <v>4.6942234039306641E-2</v>
      </c>
      <c r="BL174">
        <f t="shared" si="20"/>
        <v>6.9716465659439564E-3</v>
      </c>
      <c r="BM174">
        <f t="shared" si="20"/>
        <v>0</v>
      </c>
    </row>
    <row r="175" spans="3:67" x14ac:dyDescent="0.25">
      <c r="C175" s="46" t="s">
        <v>124</v>
      </c>
      <c r="D175">
        <f t="shared" si="0"/>
        <v>4.3777972459793091E-2</v>
      </c>
      <c r="E175">
        <f t="shared" si="21"/>
        <v>6.518130749464035E-2</v>
      </c>
      <c r="F175">
        <f t="shared" si="21"/>
        <v>7.1611344814300537E-2</v>
      </c>
      <c r="G175">
        <f t="shared" si="21"/>
        <v>4.9417167901992798E-2</v>
      </c>
      <c r="H175">
        <f t="shared" si="21"/>
        <v>2.4938918650150299E-3</v>
      </c>
      <c r="I175">
        <f t="shared" si="21"/>
        <v>8.1505477428436279E-3</v>
      </c>
      <c r="J175">
        <f t="shared" si="21"/>
        <v>2.2991329431533813E-2</v>
      </c>
      <c r="K175">
        <f t="shared" si="21"/>
        <v>3.4166264813393354E-3</v>
      </c>
      <c r="L175">
        <f t="shared" si="21"/>
        <v>9.7984738647937775E-2</v>
      </c>
      <c r="M175">
        <f t="shared" si="21"/>
        <v>6.4673207700252533E-2</v>
      </c>
      <c r="N175">
        <f t="shared" si="21"/>
        <v>5.9465300291776657E-2</v>
      </c>
      <c r="O175">
        <f t="shared" si="21"/>
        <v>4.1950345039367676E-2</v>
      </c>
      <c r="P175">
        <f t="shared" si="21"/>
        <v>6.8848811089992523E-2</v>
      </c>
      <c r="Q175">
        <f t="shared" si="21"/>
        <v>2.9196115210652351E-2</v>
      </c>
      <c r="R175">
        <f t="shared" si="21"/>
        <v>3.0622426420450211E-3</v>
      </c>
      <c r="S175">
        <f t="shared" si="21"/>
        <v>2.7140839025378227E-2</v>
      </c>
      <c r="T175">
        <f t="shared" si="21"/>
        <v>3.6970503628253937E-2</v>
      </c>
      <c r="U175">
        <f t="shared" si="21"/>
        <v>4.0412656962871552E-2</v>
      </c>
      <c r="V175">
        <f t="shared" si="21"/>
        <v>3.7462476640939713E-2</v>
      </c>
      <c r="W175">
        <f t="shared" si="21"/>
        <v>5.1836647093296051E-2</v>
      </c>
      <c r="X175">
        <f t="shared" si="21"/>
        <v>4.4144589453935623E-2</v>
      </c>
      <c r="Y175">
        <f t="shared" si="21"/>
        <v>1.3878243044018745E-3</v>
      </c>
      <c r="Z175">
        <f t="shared" si="21"/>
        <v>5.3254950791597366E-2</v>
      </c>
      <c r="AA175">
        <f t="shared" si="21"/>
        <v>2.811492420732975E-2</v>
      </c>
      <c r="AB175">
        <f t="shared" si="21"/>
        <v>6.1214808374643326E-2</v>
      </c>
      <c r="AC175">
        <f t="shared" si="21"/>
        <v>4.2317770421504974E-2</v>
      </c>
      <c r="AD175">
        <f t="shared" si="21"/>
        <v>5.7037200778722763E-2</v>
      </c>
      <c r="AE175">
        <f t="shared" si="21"/>
        <v>2.1333517506718636E-2</v>
      </c>
      <c r="AF175">
        <f t="shared" si="21"/>
        <v>1.540574012324214E-3</v>
      </c>
      <c r="AG175">
        <f t="shared" si="21"/>
        <v>6.4830519258975983E-3</v>
      </c>
      <c r="AH175">
        <f t="shared" si="21"/>
        <v>3.7256661802530289E-2</v>
      </c>
      <c r="AI175">
        <f t="shared" si="21"/>
        <v>4.629101138561964E-3</v>
      </c>
      <c r="AJ175">
        <f t="shared" si="21"/>
        <v>5.7409428060054779E-2</v>
      </c>
      <c r="AK175">
        <f t="shared" si="21"/>
        <v>3.5636525601148605E-2</v>
      </c>
      <c r="AL175">
        <f t="shared" si="21"/>
        <v>4.0263533592224121E-2</v>
      </c>
      <c r="AM175">
        <f t="shared" si="21"/>
        <v>1.6053091734647751E-2</v>
      </c>
      <c r="AN175">
        <f t="shared" si="21"/>
        <v>9.5572628080844879E-2</v>
      </c>
      <c r="AO175">
        <f t="shared" si="21"/>
        <v>6.7449212074279785E-2</v>
      </c>
      <c r="AP175">
        <f t="shared" ref="E175:BA181" si="27">ABS(AP75)</f>
        <v>2.136501669883728E-2</v>
      </c>
      <c r="AQ175">
        <f t="shared" si="27"/>
        <v>1.0227518156170845E-2</v>
      </c>
      <c r="AR175">
        <f t="shared" si="27"/>
        <v>1.2427149340510368E-2</v>
      </c>
      <c r="AS175">
        <f t="shared" si="27"/>
        <v>4.2045652866363525E-2</v>
      </c>
      <c r="AT175">
        <f t="shared" si="27"/>
        <v>5.3765710443258286E-2</v>
      </c>
      <c r="AU175">
        <f t="shared" si="27"/>
        <v>4.0987599641084671E-2</v>
      </c>
      <c r="AV175">
        <f t="shared" si="27"/>
        <v>5.4367303848266602E-2</v>
      </c>
      <c r="AW175">
        <f t="shared" si="27"/>
        <v>5.6910287588834763E-2</v>
      </c>
      <c r="AX175">
        <f t="shared" si="27"/>
        <v>4.1706431657075882E-2</v>
      </c>
      <c r="AY175">
        <f t="shared" si="27"/>
        <v>4.1706431657075882E-2</v>
      </c>
      <c r="AZ175">
        <f t="shared" si="27"/>
        <v>4.1114445775747299E-3</v>
      </c>
      <c r="BA175">
        <f t="shared" si="27"/>
        <v>8.5093555971980095E-3</v>
      </c>
      <c r="BB175">
        <f t="shared" ref="BB175" si="28">ABS(BB75)</f>
        <v>3.4972433000802994E-2</v>
      </c>
      <c r="BC175">
        <f t="shared" ref="BC175:BR180" si="29">ABS(BC75)</f>
        <v>2.2457635030150414E-2</v>
      </c>
      <c r="BD175">
        <f t="shared" si="29"/>
        <v>5.0787344574928284E-2</v>
      </c>
      <c r="BE175">
        <f t="shared" si="29"/>
        <v>1.5472955070436001E-2</v>
      </c>
      <c r="BF175">
        <f t="shared" si="29"/>
        <v>5.0967421382665634E-2</v>
      </c>
      <c r="BG175">
        <f t="shared" si="29"/>
        <v>1.3194049708545208E-2</v>
      </c>
      <c r="BH175">
        <f t="shared" si="29"/>
        <v>3.3990137279033661E-2</v>
      </c>
      <c r="BI175">
        <f t="shared" si="29"/>
        <v>3.1247368082404137E-2</v>
      </c>
      <c r="BJ175">
        <f t="shared" si="29"/>
        <v>2.380717359483242E-2</v>
      </c>
      <c r="BK175">
        <f t="shared" si="29"/>
        <v>3.7112005054950714E-2</v>
      </c>
      <c r="BL175">
        <f t="shared" si="29"/>
        <v>2.0421883091330528E-2</v>
      </c>
      <c r="BM175">
        <f t="shared" si="29"/>
        <v>0.30812665820121765</v>
      </c>
      <c r="BN175">
        <f t="shared" si="29"/>
        <v>0</v>
      </c>
    </row>
    <row r="176" spans="3:67" x14ac:dyDescent="0.25">
      <c r="C176" s="46" t="s">
        <v>125</v>
      </c>
      <c r="D176">
        <f t="shared" si="0"/>
        <v>4.111693799495697E-2</v>
      </c>
      <c r="E176">
        <f t="shared" si="27"/>
        <v>3.781813383102417E-2</v>
      </c>
      <c r="F176">
        <f t="shared" si="27"/>
        <v>1.0965237393975258E-2</v>
      </c>
      <c r="G176">
        <f t="shared" si="27"/>
        <v>4.5988839119672775E-3</v>
      </c>
      <c r="H176">
        <f t="shared" si="27"/>
        <v>2.473924495279789E-2</v>
      </c>
      <c r="I176">
        <f t="shared" si="27"/>
        <v>8.7427318096160889E-2</v>
      </c>
      <c r="J176">
        <f t="shared" si="27"/>
        <v>6.7853066138923168E-3</v>
      </c>
      <c r="K176">
        <f t="shared" si="27"/>
        <v>5.6041024625301361E-2</v>
      </c>
      <c r="L176">
        <f t="shared" si="27"/>
        <v>3.5647183656692505E-2</v>
      </c>
      <c r="M176">
        <f t="shared" si="27"/>
        <v>3.8376931101083755E-2</v>
      </c>
      <c r="N176">
        <f t="shared" si="27"/>
        <v>1.1170710436999798E-2</v>
      </c>
      <c r="O176">
        <f t="shared" si="27"/>
        <v>3.8880262523889542E-2</v>
      </c>
      <c r="P176">
        <f t="shared" si="27"/>
        <v>4.2189095169305801E-2</v>
      </c>
      <c r="Q176">
        <f t="shared" si="27"/>
        <v>7.7099832706153393E-3</v>
      </c>
      <c r="R176">
        <f t="shared" si="27"/>
        <v>4.5774359256029129E-2</v>
      </c>
      <c r="S176">
        <f t="shared" si="27"/>
        <v>7.2323908098042011E-3</v>
      </c>
      <c r="T176">
        <f t="shared" si="27"/>
        <v>1.8504135310649872E-2</v>
      </c>
      <c r="U176">
        <f t="shared" si="27"/>
        <v>2.6763228699564934E-2</v>
      </c>
      <c r="V176">
        <f t="shared" si="27"/>
        <v>1.1363942176103592E-3</v>
      </c>
      <c r="W176">
        <f t="shared" si="27"/>
        <v>4.236965999007225E-2</v>
      </c>
      <c r="X176">
        <f t="shared" si="27"/>
        <v>2.218310721218586E-2</v>
      </c>
      <c r="Y176">
        <f t="shared" si="27"/>
        <v>6.8580359220504761E-2</v>
      </c>
      <c r="Z176">
        <f t="shared" si="27"/>
        <v>1.299496553838253E-2</v>
      </c>
      <c r="AA176">
        <f t="shared" si="27"/>
        <v>1.4929600059986115E-2</v>
      </c>
      <c r="AB176">
        <f t="shared" si="27"/>
        <v>1.44275909406133E-4</v>
      </c>
      <c r="AC176">
        <f t="shared" si="27"/>
        <v>2.9368329793214798E-2</v>
      </c>
      <c r="AD176">
        <f t="shared" si="27"/>
        <v>3.5629555583000183E-2</v>
      </c>
      <c r="AE176">
        <f t="shared" si="27"/>
        <v>4.6257119625806808E-2</v>
      </c>
      <c r="AF176">
        <f t="shared" si="27"/>
        <v>1.5346909873187542E-2</v>
      </c>
      <c r="AG176">
        <f t="shared" si="27"/>
        <v>3.8060393184423447E-2</v>
      </c>
      <c r="AH176">
        <f t="shared" si="27"/>
        <v>2.807990275323391E-2</v>
      </c>
      <c r="AI176">
        <f t="shared" si="27"/>
        <v>0.18548154830932617</v>
      </c>
      <c r="AJ176">
        <f t="shared" si="27"/>
        <v>2.9308289289474487E-2</v>
      </c>
      <c r="AK176">
        <f t="shared" si="27"/>
        <v>3.334495797753334E-2</v>
      </c>
      <c r="AL176">
        <f t="shared" si="27"/>
        <v>3.2144658267498016E-2</v>
      </c>
      <c r="AM176">
        <f t="shared" si="27"/>
        <v>8.6471080780029297E-2</v>
      </c>
      <c r="AN176">
        <f t="shared" si="27"/>
        <v>4.1501913219690323E-2</v>
      </c>
      <c r="AO176">
        <f t="shared" si="27"/>
        <v>3.0695773661136627E-2</v>
      </c>
      <c r="AP176">
        <f t="shared" si="27"/>
        <v>3.1604617834091187E-2</v>
      </c>
      <c r="AQ176">
        <f t="shared" si="27"/>
        <v>1.2195030227303505E-2</v>
      </c>
      <c r="AR176">
        <f t="shared" si="27"/>
        <v>6.7414060235023499E-2</v>
      </c>
      <c r="AS176">
        <f t="shared" si="27"/>
        <v>0.16383126378059387</v>
      </c>
      <c r="AT176">
        <f t="shared" si="27"/>
        <v>4.9258280545473099E-2</v>
      </c>
      <c r="AU176">
        <f t="shared" si="27"/>
        <v>5.7943940162658691E-2</v>
      </c>
      <c r="AV176">
        <f t="shared" si="27"/>
        <v>5.459306389093399E-2</v>
      </c>
      <c r="AW176">
        <f t="shared" si="27"/>
        <v>4.2300885543227196E-3</v>
      </c>
      <c r="AX176">
        <f t="shared" si="27"/>
        <v>1.3387524522840977E-2</v>
      </c>
      <c r="AY176">
        <f t="shared" si="27"/>
        <v>1.3387524522840977E-2</v>
      </c>
      <c r="AZ176">
        <f t="shared" si="27"/>
        <v>9.4126230105757713E-3</v>
      </c>
      <c r="BA176">
        <f t="shared" si="27"/>
        <v>4.0533807128667831E-2</v>
      </c>
      <c r="BB176">
        <f t="shared" ref="BB176" si="30">ABS(BB76)</f>
        <v>1.5555241145193577E-2</v>
      </c>
      <c r="BC176">
        <f t="shared" si="29"/>
        <v>4.5346673578023911E-3</v>
      </c>
      <c r="BD176">
        <f t="shared" si="29"/>
        <v>5.8335766196250916E-2</v>
      </c>
      <c r="BE176">
        <f t="shared" si="29"/>
        <v>4.5346673578023911E-3</v>
      </c>
      <c r="BF176">
        <f t="shared" si="29"/>
        <v>4.7973688691854477E-2</v>
      </c>
      <c r="BG176">
        <f t="shared" si="29"/>
        <v>2.1401233971118927E-3</v>
      </c>
      <c r="BH176">
        <f t="shared" si="29"/>
        <v>3.3233635127544403E-2</v>
      </c>
      <c r="BI176">
        <f t="shared" si="29"/>
        <v>0.18320617079734802</v>
      </c>
      <c r="BJ176">
        <f t="shared" si="29"/>
        <v>3.8177020847797394E-2</v>
      </c>
      <c r="BK176">
        <f t="shared" si="29"/>
        <v>3.1089412048459053E-2</v>
      </c>
      <c r="BL176">
        <f t="shared" si="29"/>
        <v>1.1730273254215717E-2</v>
      </c>
      <c r="BM176">
        <f t="shared" si="29"/>
        <v>4.7879427671432495E-2</v>
      </c>
      <c r="BN176">
        <f t="shared" si="29"/>
        <v>0.1999116837978363</v>
      </c>
      <c r="BO176">
        <f t="shared" si="29"/>
        <v>0</v>
      </c>
    </row>
    <row r="177" spans="3:83" x14ac:dyDescent="0.25">
      <c r="C177" s="46" t="s">
        <v>44</v>
      </c>
      <c r="D177">
        <f t="shared" si="0"/>
        <v>1.0506270918995142E-3</v>
      </c>
      <c r="E177">
        <f t="shared" si="27"/>
        <v>6.6123336553573608E-2</v>
      </c>
      <c r="F177">
        <f t="shared" si="27"/>
        <v>9.3603990972042084E-3</v>
      </c>
      <c r="G177">
        <f t="shared" si="27"/>
        <v>4.5160204172134399E-2</v>
      </c>
      <c r="H177">
        <f t="shared" si="27"/>
        <v>4.9545496702194214E-2</v>
      </c>
      <c r="I177">
        <f t="shared" si="27"/>
        <v>3.486478328704834E-2</v>
      </c>
      <c r="J177">
        <f t="shared" si="27"/>
        <v>1.4755184762179852E-2</v>
      </c>
      <c r="K177">
        <f t="shared" si="27"/>
        <v>6.7375963553786278E-3</v>
      </c>
      <c r="L177">
        <f t="shared" si="27"/>
        <v>3.2753352075815201E-2</v>
      </c>
      <c r="M177">
        <f t="shared" si="27"/>
        <v>3.5787049680948257E-2</v>
      </c>
      <c r="N177">
        <f t="shared" si="27"/>
        <v>1.4944869326427579E-4</v>
      </c>
      <c r="O177">
        <f t="shared" si="27"/>
        <v>2.5510184466838837E-2</v>
      </c>
      <c r="P177">
        <f t="shared" si="27"/>
        <v>6.074056401848793E-2</v>
      </c>
      <c r="Q177">
        <f t="shared" si="27"/>
        <v>4.2784262448549271E-2</v>
      </c>
      <c r="R177">
        <f t="shared" si="27"/>
        <v>4.2611721903085709E-2</v>
      </c>
      <c r="S177">
        <f t="shared" si="27"/>
        <v>2.7613907586783171E-3</v>
      </c>
      <c r="T177">
        <f t="shared" si="27"/>
        <v>3.0636167153716087E-2</v>
      </c>
      <c r="U177">
        <f t="shared" si="27"/>
        <v>2.7378560975193977E-2</v>
      </c>
      <c r="V177">
        <f t="shared" si="27"/>
        <v>3.8922514766454697E-2</v>
      </c>
      <c r="W177">
        <f t="shared" si="27"/>
        <v>2.5984218344092369E-2</v>
      </c>
      <c r="X177">
        <f t="shared" si="27"/>
        <v>3.7129327654838562E-2</v>
      </c>
      <c r="Y177">
        <f t="shared" si="27"/>
        <v>4.1852306574583054E-2</v>
      </c>
      <c r="Z177">
        <f t="shared" si="27"/>
        <v>3.3270448446273804E-2</v>
      </c>
      <c r="AA177">
        <f t="shared" si="27"/>
        <v>2.5495601817965508E-2</v>
      </c>
      <c r="AB177">
        <f t="shared" si="27"/>
        <v>7.5872731395065784E-3</v>
      </c>
      <c r="AC177">
        <f t="shared" si="27"/>
        <v>2.8526190668344498E-2</v>
      </c>
      <c r="AD177">
        <f t="shared" si="27"/>
        <v>4.4459044933319092E-2</v>
      </c>
      <c r="AE177">
        <f t="shared" si="27"/>
        <v>2.9232379049062729E-2</v>
      </c>
      <c r="AF177">
        <f t="shared" si="27"/>
        <v>5.362224206328392E-2</v>
      </c>
      <c r="AG177">
        <f t="shared" si="27"/>
        <v>5.0782607868313789E-3</v>
      </c>
      <c r="AH177">
        <f t="shared" si="27"/>
        <v>3.1802710145711899E-2</v>
      </c>
      <c r="AI177">
        <f t="shared" si="27"/>
        <v>2.0499274134635925E-2</v>
      </c>
      <c r="AJ177">
        <f t="shared" si="27"/>
        <v>1.2865036725997925E-2</v>
      </c>
      <c r="AK177">
        <f t="shared" si="27"/>
        <v>7.0659173652529716E-3</v>
      </c>
      <c r="AL177">
        <f t="shared" si="27"/>
        <v>1.4414913021028042E-3</v>
      </c>
      <c r="AM177">
        <f t="shared" si="27"/>
        <v>7.6765134930610657E-2</v>
      </c>
      <c r="AN177">
        <f t="shared" si="27"/>
        <v>4.40058633685112E-2</v>
      </c>
      <c r="AO177">
        <f t="shared" si="27"/>
        <v>4.0971547365188599E-2</v>
      </c>
      <c r="AP177">
        <f t="shared" si="27"/>
        <v>4.1606403887271881E-2</v>
      </c>
      <c r="AQ177">
        <f t="shared" si="27"/>
        <v>3.5573579370975494E-2</v>
      </c>
      <c r="AR177">
        <f t="shared" si="27"/>
        <v>1.5038549900054932E-2</v>
      </c>
      <c r="AS177">
        <f t="shared" si="27"/>
        <v>2.4543007835745811E-2</v>
      </c>
      <c r="AT177">
        <f t="shared" si="27"/>
        <v>1.1839938350021839E-2</v>
      </c>
      <c r="AU177">
        <f t="shared" si="27"/>
        <v>2.5994470342993736E-2</v>
      </c>
      <c r="AV177">
        <f t="shared" si="27"/>
        <v>1.3940797187387943E-2</v>
      </c>
      <c r="AW177">
        <f t="shared" si="27"/>
        <v>3.4623183310031891E-2</v>
      </c>
      <c r="AX177">
        <f t="shared" si="27"/>
        <v>2.1084405481815338E-2</v>
      </c>
      <c r="AY177">
        <f t="shared" si="27"/>
        <v>2.1084405481815338E-2</v>
      </c>
      <c r="AZ177">
        <f t="shared" si="27"/>
        <v>5.2895613014698029E-2</v>
      </c>
      <c r="BA177">
        <f t="shared" si="27"/>
        <v>2.9208054766058922E-2</v>
      </c>
      <c r="BB177">
        <f t="shared" ref="BB177" si="31">ABS(BB77)</f>
        <v>2.5228481739759445E-2</v>
      </c>
      <c r="BC177">
        <f t="shared" si="29"/>
        <v>1.161835715174675E-2</v>
      </c>
      <c r="BD177">
        <f t="shared" si="29"/>
        <v>1.1693961918354034E-2</v>
      </c>
      <c r="BE177">
        <f t="shared" si="29"/>
        <v>1.161835715174675E-2</v>
      </c>
      <c r="BF177">
        <f t="shared" si="29"/>
        <v>3.2955717295408249E-2</v>
      </c>
      <c r="BG177">
        <f t="shared" si="29"/>
        <v>2.609185641631484E-3</v>
      </c>
      <c r="BH177">
        <f t="shared" si="29"/>
        <v>2.5626769289374352E-2</v>
      </c>
      <c r="BI177">
        <f t="shared" si="29"/>
        <v>2.7192099019885063E-2</v>
      </c>
      <c r="BJ177">
        <f t="shared" si="29"/>
        <v>3.5276133567094803E-2</v>
      </c>
      <c r="BK177">
        <f t="shared" si="29"/>
        <v>4.0292594581842422E-2</v>
      </c>
      <c r="BL177">
        <f t="shared" si="29"/>
        <v>6.5397918224334717E-2</v>
      </c>
      <c r="BM177">
        <f t="shared" si="29"/>
        <v>3.021748922765255E-2</v>
      </c>
      <c r="BN177">
        <f t="shared" si="29"/>
        <v>2.5310609489679337E-3</v>
      </c>
      <c r="BO177">
        <f t="shared" si="29"/>
        <v>4.1299305856227875E-2</v>
      </c>
      <c r="BP177">
        <f t="shared" si="29"/>
        <v>0</v>
      </c>
    </row>
    <row r="178" spans="3:83" x14ac:dyDescent="0.25">
      <c r="C178" s="46" t="s">
        <v>45</v>
      </c>
      <c r="D178">
        <f t="shared" ref="D178:S186" si="32">ABS(D78)</f>
        <v>8.8355466723442078E-2</v>
      </c>
      <c r="E178">
        <f t="shared" si="32"/>
        <v>0.10260115563869476</v>
      </c>
      <c r="F178">
        <f t="shared" si="32"/>
        <v>8.5982838645577431E-3</v>
      </c>
      <c r="G178">
        <f t="shared" si="32"/>
        <v>2.9553569853305817E-2</v>
      </c>
      <c r="H178">
        <f t="shared" si="32"/>
        <v>1.2267907150089741E-2</v>
      </c>
      <c r="I178">
        <f t="shared" si="32"/>
        <v>7.6662473380565643E-2</v>
      </c>
      <c r="J178">
        <f t="shared" si="32"/>
        <v>3.9318054914474487E-2</v>
      </c>
      <c r="K178">
        <f t="shared" si="32"/>
        <v>1.825825497508049E-2</v>
      </c>
      <c r="L178">
        <f t="shared" si="32"/>
        <v>2.660481259226799E-2</v>
      </c>
      <c r="M178">
        <f t="shared" si="32"/>
        <v>7.418099045753479E-2</v>
      </c>
      <c r="N178">
        <f t="shared" si="32"/>
        <v>2.5242660194635391E-2</v>
      </c>
      <c r="O178">
        <f t="shared" si="32"/>
        <v>5.690176784992218E-2</v>
      </c>
      <c r="P178">
        <f t="shared" si="32"/>
        <v>6.5438739955425262E-2</v>
      </c>
      <c r="Q178">
        <f t="shared" si="32"/>
        <v>3.0951160937547684E-2</v>
      </c>
      <c r="R178">
        <f t="shared" si="32"/>
        <v>4.1774112731218338E-2</v>
      </c>
      <c r="S178">
        <f t="shared" si="32"/>
        <v>3.8163602352142334E-2</v>
      </c>
      <c r="T178">
        <f t="shared" si="27"/>
        <v>1.0863629169762135E-2</v>
      </c>
      <c r="U178">
        <f t="shared" si="27"/>
        <v>1.9627537578344345E-2</v>
      </c>
      <c r="V178">
        <f t="shared" si="27"/>
        <v>1.5740279108285904E-2</v>
      </c>
      <c r="W178">
        <f t="shared" si="27"/>
        <v>1.7320077167823911E-3</v>
      </c>
      <c r="X178">
        <f t="shared" si="27"/>
        <v>1.2584351003170013E-2</v>
      </c>
      <c r="Y178">
        <f t="shared" si="27"/>
        <v>1.0376313701272011E-2</v>
      </c>
      <c r="Z178">
        <f t="shared" si="27"/>
        <v>3.2545797526836395E-2</v>
      </c>
      <c r="AA178">
        <f t="shared" si="27"/>
        <v>1.9574765115976334E-2</v>
      </c>
      <c r="AB178">
        <f t="shared" si="27"/>
        <v>6.1965025961399078E-2</v>
      </c>
      <c r="AC178">
        <f t="shared" si="27"/>
        <v>5.1366309635341167E-3</v>
      </c>
      <c r="AD178">
        <f t="shared" si="27"/>
        <v>7.9068481922149658E-2</v>
      </c>
      <c r="AE178">
        <f t="shared" si="27"/>
        <v>1.5347433276474476E-2</v>
      </c>
      <c r="AF178">
        <f t="shared" si="27"/>
        <v>4.7194145619869232E-2</v>
      </c>
      <c r="AG178">
        <f t="shared" si="27"/>
        <v>9.3045301735401154E-2</v>
      </c>
      <c r="AH178">
        <f t="shared" si="27"/>
        <v>7.5642652809619904E-2</v>
      </c>
      <c r="AI178">
        <f t="shared" si="27"/>
        <v>7.8525833785533905E-2</v>
      </c>
      <c r="AJ178">
        <f t="shared" si="27"/>
        <v>3.683415474370122E-3</v>
      </c>
      <c r="AK178">
        <f t="shared" si="27"/>
        <v>1.2487191706895828E-2</v>
      </c>
      <c r="AL178">
        <f t="shared" si="27"/>
        <v>3.3508038613945246E-3</v>
      </c>
      <c r="AM178">
        <f t="shared" si="27"/>
        <v>1.9715635105967522E-2</v>
      </c>
      <c r="AN178">
        <f t="shared" si="27"/>
        <v>1.2399799190461636E-2</v>
      </c>
      <c r="AO178">
        <f t="shared" si="27"/>
        <v>8.621610701084137E-2</v>
      </c>
      <c r="AP178">
        <f t="shared" si="27"/>
        <v>3.0102888122200966E-2</v>
      </c>
      <c r="AQ178">
        <f t="shared" si="27"/>
        <v>6.5510522108525038E-4</v>
      </c>
      <c r="AR178">
        <f t="shared" si="27"/>
        <v>2.7989896014332771E-2</v>
      </c>
      <c r="AS178">
        <f t="shared" si="27"/>
        <v>1.5863347798585892E-2</v>
      </c>
      <c r="AT178">
        <f t="shared" si="27"/>
        <v>8.5764691233634949E-2</v>
      </c>
      <c r="AU178">
        <f t="shared" si="27"/>
        <v>5.7857740670442581E-2</v>
      </c>
      <c r="AV178">
        <f t="shared" si="27"/>
        <v>4.5380625873804092E-2</v>
      </c>
      <c r="AW178">
        <f t="shared" si="27"/>
        <v>3.5278260707855225E-2</v>
      </c>
      <c r="AX178">
        <f t="shared" si="27"/>
        <v>6.7207306623458862E-2</v>
      </c>
      <c r="AY178">
        <f t="shared" si="27"/>
        <v>6.7207306623458862E-2</v>
      </c>
      <c r="AZ178">
        <f t="shared" si="27"/>
        <v>3.9567273110151291E-2</v>
      </c>
      <c r="BA178">
        <f t="shared" si="27"/>
        <v>4.8965558409690857E-2</v>
      </c>
      <c r="BB178">
        <f t="shared" ref="BB178:BQ178" si="33">ABS(BB78)</f>
        <v>0.10205692052841187</v>
      </c>
      <c r="BC178">
        <f t="shared" si="33"/>
        <v>6.9072127342224121E-2</v>
      </c>
      <c r="BD178">
        <f t="shared" si="33"/>
        <v>4.5678876340389252E-2</v>
      </c>
      <c r="BE178">
        <f t="shared" si="33"/>
        <v>6.36134073138237E-2</v>
      </c>
      <c r="BF178">
        <f t="shared" si="33"/>
        <v>6.3300672918558121E-3</v>
      </c>
      <c r="BG178">
        <f t="shared" si="33"/>
        <v>6.2780678272247314E-2</v>
      </c>
      <c r="BH178">
        <f t="shared" si="33"/>
        <v>1.996404305100441E-2</v>
      </c>
      <c r="BI178">
        <f t="shared" si="33"/>
        <v>2.5130799040198326E-2</v>
      </c>
      <c r="BJ178">
        <f t="shared" si="33"/>
        <v>5.4974999278783798E-2</v>
      </c>
      <c r="BK178">
        <f t="shared" si="33"/>
        <v>4.4668767601251602E-2</v>
      </c>
      <c r="BL178">
        <f t="shared" si="33"/>
        <v>9.8545916378498077E-2</v>
      </c>
      <c r="BM178">
        <f t="shared" si="33"/>
        <v>8.306024968624115E-2</v>
      </c>
      <c r="BN178">
        <f t="shared" si="33"/>
        <v>5.3687054663896561E-2</v>
      </c>
      <c r="BO178">
        <f t="shared" si="33"/>
        <v>4.649057611823082E-2</v>
      </c>
      <c r="BP178">
        <f t="shared" si="33"/>
        <v>0.14051280915737152</v>
      </c>
      <c r="BQ178">
        <f t="shared" si="33"/>
        <v>0</v>
      </c>
    </row>
    <row r="179" spans="3:83" x14ac:dyDescent="0.25">
      <c r="C179" s="46" t="s">
        <v>46</v>
      </c>
      <c r="D179">
        <f t="shared" si="32"/>
        <v>5.3863909095525742E-2</v>
      </c>
      <c r="E179">
        <f t="shared" si="27"/>
        <v>7.2736255824565887E-2</v>
      </c>
      <c r="F179">
        <f t="shared" si="27"/>
        <v>2.5586908683180809E-2</v>
      </c>
      <c r="G179">
        <f t="shared" si="27"/>
        <v>8.5813447833061218E-2</v>
      </c>
      <c r="H179">
        <f t="shared" si="27"/>
        <v>7.4526183307170868E-2</v>
      </c>
      <c r="I179">
        <f t="shared" si="27"/>
        <v>6.3181348145008087E-2</v>
      </c>
      <c r="J179">
        <f t="shared" si="27"/>
        <v>2.3143498692661524E-3</v>
      </c>
      <c r="K179">
        <f t="shared" si="27"/>
        <v>2.2182750981301069E-3</v>
      </c>
      <c r="L179">
        <f t="shared" si="27"/>
        <v>9.0307325124740601E-2</v>
      </c>
      <c r="M179">
        <f t="shared" si="27"/>
        <v>7.6373335905373096E-3</v>
      </c>
      <c r="N179">
        <f t="shared" si="27"/>
        <v>3.4675821661949158E-2</v>
      </c>
      <c r="O179">
        <f t="shared" si="27"/>
        <v>1.4829825609922409E-2</v>
      </c>
      <c r="P179">
        <f t="shared" si="27"/>
        <v>6.0766559094190598E-2</v>
      </c>
      <c r="Q179">
        <f t="shared" si="27"/>
        <v>5.6946814060211182E-2</v>
      </c>
      <c r="R179">
        <f t="shared" si="27"/>
        <v>8.1523790955543518E-2</v>
      </c>
      <c r="S179">
        <f t="shared" si="27"/>
        <v>1.8167329952120781E-2</v>
      </c>
      <c r="T179">
        <f t="shared" si="27"/>
        <v>8.2548201084136963E-2</v>
      </c>
      <c r="U179">
        <f t="shared" si="27"/>
        <v>8.0413907766342163E-2</v>
      </c>
      <c r="V179">
        <f t="shared" si="27"/>
        <v>7.696879655122757E-2</v>
      </c>
      <c r="W179">
        <f t="shared" si="27"/>
        <v>4.7008544206619263E-2</v>
      </c>
      <c r="X179">
        <f t="shared" si="27"/>
        <v>9.4962269067764282E-2</v>
      </c>
      <c r="Y179">
        <f t="shared" si="27"/>
        <v>6.8236038088798523E-2</v>
      </c>
      <c r="Z179">
        <f t="shared" si="27"/>
        <v>6.951121985912323E-2</v>
      </c>
      <c r="AA179">
        <f t="shared" si="27"/>
        <v>7.4654355645179749E-2</v>
      </c>
      <c r="AB179">
        <f t="shared" si="27"/>
        <v>2.0303754135966301E-2</v>
      </c>
      <c r="AC179">
        <f t="shared" si="27"/>
        <v>5.5860292166471481E-2</v>
      </c>
      <c r="AD179">
        <f t="shared" si="27"/>
        <v>6.1341565102338791E-2</v>
      </c>
      <c r="AE179">
        <f t="shared" si="27"/>
        <v>6.1910830438137054E-2</v>
      </c>
      <c r="AF179">
        <f t="shared" si="27"/>
        <v>9.5884852111339569E-2</v>
      </c>
      <c r="AG179">
        <f t="shared" si="27"/>
        <v>1.4700200408697128E-2</v>
      </c>
      <c r="AH179">
        <f t="shared" si="27"/>
        <v>4.7012202441692352E-2</v>
      </c>
      <c r="AI179">
        <f t="shared" si="27"/>
        <v>5.1267463713884354E-2</v>
      </c>
      <c r="AJ179">
        <f t="shared" si="27"/>
        <v>9.4939351081848145E-2</v>
      </c>
      <c r="AK179">
        <f t="shared" si="27"/>
        <v>9.0595586225390434E-3</v>
      </c>
      <c r="AL179">
        <f t="shared" si="27"/>
        <v>2.4356650188565254E-2</v>
      </c>
      <c r="AM179">
        <f t="shared" si="27"/>
        <v>8.4969229996204376E-2</v>
      </c>
      <c r="AN179">
        <f t="shared" si="27"/>
        <v>7.0252314209938049E-2</v>
      </c>
      <c r="AO179">
        <f t="shared" si="27"/>
        <v>3.7653569132089615E-2</v>
      </c>
      <c r="AP179">
        <f t="shared" si="27"/>
        <v>2.7693839743733406E-2</v>
      </c>
      <c r="AQ179">
        <f t="shared" si="27"/>
        <v>8.1065185368061066E-2</v>
      </c>
      <c r="AR179">
        <f t="shared" si="27"/>
        <v>8.1789709627628326E-2</v>
      </c>
      <c r="AS179">
        <f t="shared" si="27"/>
        <v>2.1668408066034317E-2</v>
      </c>
      <c r="AT179">
        <f t="shared" si="27"/>
        <v>1.6400838270783424E-2</v>
      </c>
      <c r="AU179">
        <f t="shared" si="27"/>
        <v>1.3389162486419082E-3</v>
      </c>
      <c r="AV179">
        <f t="shared" si="27"/>
        <v>2.6859316974878311E-2</v>
      </c>
      <c r="AW179">
        <f t="shared" si="27"/>
        <v>7.063668966293335E-2</v>
      </c>
      <c r="AX179">
        <f t="shared" si="27"/>
        <v>2.720339410007E-2</v>
      </c>
      <c r="AY179">
        <f t="shared" si="27"/>
        <v>2.720339410007E-2</v>
      </c>
      <c r="AZ179">
        <f t="shared" si="27"/>
        <v>7.8330866992473602E-2</v>
      </c>
      <c r="BA179">
        <f t="shared" si="27"/>
        <v>5.2081648260354996E-2</v>
      </c>
      <c r="BB179">
        <f t="shared" ref="BB179" si="34">ABS(BB79)</f>
        <v>7.5712881982326508E-2</v>
      </c>
      <c r="BC179">
        <f t="shared" si="29"/>
        <v>4.5268833637237549E-2</v>
      </c>
      <c r="BD179">
        <f t="shared" si="29"/>
        <v>8.9203491806983948E-2</v>
      </c>
      <c r="BE179">
        <f t="shared" si="29"/>
        <v>4.5268833637237549E-2</v>
      </c>
      <c r="BF179">
        <f t="shared" si="29"/>
        <v>1.6137333586812019E-2</v>
      </c>
      <c r="BG179">
        <f t="shared" si="29"/>
        <v>2.2055342793464661E-2</v>
      </c>
      <c r="BH179">
        <f t="shared" si="29"/>
        <v>4.5750681310892105E-2</v>
      </c>
      <c r="BI179">
        <f t="shared" si="29"/>
        <v>5.3225312381982803E-2</v>
      </c>
      <c r="BJ179">
        <f t="shared" si="29"/>
        <v>6.5648719668388367E-2</v>
      </c>
      <c r="BK179">
        <f t="shared" si="29"/>
        <v>7.6172426342964172E-2</v>
      </c>
      <c r="BL179">
        <f t="shared" si="29"/>
        <v>9.7714655101299286E-2</v>
      </c>
      <c r="BM179">
        <f t="shared" si="29"/>
        <v>5.3925354033708572E-2</v>
      </c>
      <c r="BN179">
        <f t="shared" si="29"/>
        <v>1.9104331731796265E-3</v>
      </c>
      <c r="BO179">
        <f t="shared" si="29"/>
        <v>4.1324913501739502E-2</v>
      </c>
      <c r="BP179">
        <f t="shared" si="29"/>
        <v>0.24520616233348846</v>
      </c>
      <c r="BQ179">
        <f t="shared" si="29"/>
        <v>0.21690256893634796</v>
      </c>
      <c r="BR179">
        <f t="shared" si="29"/>
        <v>0</v>
      </c>
    </row>
    <row r="180" spans="3:83" x14ac:dyDescent="0.25">
      <c r="C180" s="46" t="s">
        <v>47</v>
      </c>
      <c r="D180">
        <f t="shared" si="32"/>
        <v>2.0034566521644592E-2</v>
      </c>
      <c r="E180">
        <f t="shared" si="27"/>
        <v>8.0113835632801056E-2</v>
      </c>
      <c r="F180">
        <f t="shared" si="27"/>
        <v>8.5327634587883949E-4</v>
      </c>
      <c r="G180">
        <f t="shared" si="27"/>
        <v>6.2003828585147858E-2</v>
      </c>
      <c r="H180">
        <f t="shared" si="27"/>
        <v>4.8600450158119202E-2</v>
      </c>
      <c r="I180">
        <f t="shared" si="27"/>
        <v>5.1745623350143433E-2</v>
      </c>
      <c r="J180">
        <f t="shared" si="27"/>
        <v>5.017244815826416E-2</v>
      </c>
      <c r="K180">
        <f t="shared" si="27"/>
        <v>1.8737517297267914E-2</v>
      </c>
      <c r="L180">
        <f t="shared" si="27"/>
        <v>1.569235697388649E-2</v>
      </c>
      <c r="M180">
        <f t="shared" si="27"/>
        <v>5.281313881278038E-2</v>
      </c>
      <c r="N180">
        <f t="shared" si="27"/>
        <v>3.4601252526044846E-2</v>
      </c>
      <c r="O180">
        <f t="shared" si="27"/>
        <v>5.9295788407325745E-2</v>
      </c>
      <c r="P180">
        <f t="shared" si="27"/>
        <v>5.0499133765697479E-2</v>
      </c>
      <c r="Q180">
        <f t="shared" si="27"/>
        <v>4.7599077224731445E-3</v>
      </c>
      <c r="R180">
        <f t="shared" si="27"/>
        <v>3.3611983060836792E-2</v>
      </c>
      <c r="S180">
        <f t="shared" si="27"/>
        <v>2.2563649341464043E-2</v>
      </c>
      <c r="T180">
        <f t="shared" si="27"/>
        <v>5.078589916229248E-2</v>
      </c>
      <c r="U180">
        <f t="shared" si="27"/>
        <v>6.1066359281539917E-2</v>
      </c>
      <c r="V180">
        <f t="shared" si="27"/>
        <v>8.6272105574607849E-2</v>
      </c>
      <c r="W180">
        <f t="shared" si="27"/>
        <v>1.3262005522847176E-2</v>
      </c>
      <c r="X180">
        <f t="shared" si="27"/>
        <v>6.1058897525072098E-2</v>
      </c>
      <c r="Y180">
        <f t="shared" si="27"/>
        <v>4.2753007262945175E-2</v>
      </c>
      <c r="Z180">
        <f t="shared" si="27"/>
        <v>4.3068468570709229E-2</v>
      </c>
      <c r="AA180">
        <f t="shared" si="27"/>
        <v>4.7687780112028122E-2</v>
      </c>
      <c r="AB180">
        <f t="shared" si="27"/>
        <v>1.7837369814515114E-2</v>
      </c>
      <c r="AC180">
        <f t="shared" si="27"/>
        <v>7.4481166899204254E-2</v>
      </c>
      <c r="AD180">
        <f t="shared" si="27"/>
        <v>6.4471311867237091E-2</v>
      </c>
      <c r="AE180">
        <f t="shared" si="27"/>
        <v>2.386084757745266E-3</v>
      </c>
      <c r="AF180">
        <f t="shared" si="27"/>
        <v>2.1490247920155525E-2</v>
      </c>
      <c r="AG180">
        <f t="shared" si="27"/>
        <v>0.11193091422319412</v>
      </c>
      <c r="AH180">
        <f t="shared" si="27"/>
        <v>5.6176401674747467E-2</v>
      </c>
      <c r="AI180">
        <f t="shared" si="27"/>
        <v>6.7888155579566956E-2</v>
      </c>
      <c r="AJ180">
        <f t="shared" si="27"/>
        <v>6.3078855164349079E-3</v>
      </c>
      <c r="AK180">
        <f t="shared" si="27"/>
        <v>2.1235870197415352E-2</v>
      </c>
      <c r="AL180">
        <f t="shared" si="27"/>
        <v>3.5010557621717453E-3</v>
      </c>
      <c r="AM180">
        <f t="shared" si="27"/>
        <v>2.1392803639173508E-2</v>
      </c>
      <c r="AN180">
        <f t="shared" si="27"/>
        <v>1.9610805436968803E-2</v>
      </c>
      <c r="AO180">
        <f t="shared" si="27"/>
        <v>5.3929023444652557E-2</v>
      </c>
      <c r="AP180">
        <f t="shared" si="27"/>
        <v>1.8204938620328903E-2</v>
      </c>
      <c r="AQ180">
        <f t="shared" si="27"/>
        <v>1.8808217719197273E-2</v>
      </c>
      <c r="AR180">
        <f t="shared" si="27"/>
        <v>2.1160164847970009E-2</v>
      </c>
      <c r="AS180">
        <f t="shared" si="27"/>
        <v>1.6731638461351395E-2</v>
      </c>
      <c r="AT180">
        <f t="shared" si="27"/>
        <v>0.18490928411483765</v>
      </c>
      <c r="AU180">
        <f t="shared" si="27"/>
        <v>2.9686180874705315E-2</v>
      </c>
      <c r="AV180">
        <f t="shared" si="27"/>
        <v>3.828420490026474E-2</v>
      </c>
      <c r="AW180">
        <f t="shared" si="27"/>
        <v>3.6950712092220783E-3</v>
      </c>
      <c r="AX180">
        <f t="shared" si="27"/>
        <v>1.9899118691682816E-2</v>
      </c>
      <c r="AY180">
        <f t="shared" si="27"/>
        <v>1.9899118691682816E-2</v>
      </c>
      <c r="AZ180">
        <f t="shared" si="27"/>
        <v>3.5505674779415131E-2</v>
      </c>
      <c r="BA180">
        <f t="shared" si="27"/>
        <v>3.3878181129693985E-2</v>
      </c>
      <c r="BB180">
        <f t="shared" ref="BB180" si="35">ABS(BB80)</f>
        <v>1.4462247490882874E-2</v>
      </c>
      <c r="BC180">
        <f t="shared" si="29"/>
        <v>7.2114661335945129E-2</v>
      </c>
      <c r="BD180">
        <f t="shared" si="29"/>
        <v>2.9623968526721001E-2</v>
      </c>
      <c r="BE180">
        <f t="shared" si="29"/>
        <v>6.9532833993434906E-2</v>
      </c>
      <c r="BF180">
        <f t="shared" si="29"/>
        <v>3.5542599856853485E-2</v>
      </c>
      <c r="BG180">
        <f t="shared" si="29"/>
        <v>3.5780128091573715E-2</v>
      </c>
      <c r="BH180">
        <f t="shared" si="29"/>
        <v>2.7624683454632759E-2</v>
      </c>
      <c r="BI180">
        <f t="shared" si="29"/>
        <v>9.391135536134243E-3</v>
      </c>
      <c r="BJ180">
        <f t="shared" si="29"/>
        <v>6.0460075736045837E-2</v>
      </c>
      <c r="BK180">
        <f t="shared" ref="BC180:BX185" si="36">ABS(BK80)</f>
        <v>4.8956982791423798E-2</v>
      </c>
      <c r="BL180">
        <f t="shared" si="36"/>
        <v>8.0836981534957886E-2</v>
      </c>
      <c r="BM180">
        <f t="shared" si="36"/>
        <v>5.1646698266267776E-2</v>
      </c>
      <c r="BN180">
        <f t="shared" si="36"/>
        <v>1.4115927740931511E-2</v>
      </c>
      <c r="BO180">
        <f t="shared" si="36"/>
        <v>4.1871920228004456E-2</v>
      </c>
      <c r="BP180">
        <f t="shared" si="36"/>
        <v>0.1400754451751709</v>
      </c>
      <c r="BQ180">
        <f t="shared" si="36"/>
        <v>0.29232105612754822</v>
      </c>
      <c r="BR180">
        <f t="shared" si="36"/>
        <v>0.20160137116909027</v>
      </c>
      <c r="BS180">
        <f t="shared" si="36"/>
        <v>0</v>
      </c>
    </row>
    <row r="181" spans="3:83" x14ac:dyDescent="0.25">
      <c r="C181" s="46" t="s">
        <v>48</v>
      </c>
      <c r="D181">
        <f t="shared" si="32"/>
        <v>6.2091924250125885E-2</v>
      </c>
      <c r="E181">
        <f t="shared" si="27"/>
        <v>2.1597309038043022E-2</v>
      </c>
      <c r="F181">
        <f t="shared" si="27"/>
        <v>3.4255173057317734E-2</v>
      </c>
      <c r="G181">
        <f t="shared" si="27"/>
        <v>3.150656446814537E-2</v>
      </c>
      <c r="H181">
        <f t="shared" si="27"/>
        <v>7.5747333467006683E-2</v>
      </c>
      <c r="I181">
        <f t="shared" si="27"/>
        <v>2.372566144913435E-3</v>
      </c>
      <c r="J181">
        <f t="shared" si="27"/>
        <v>9.9226213991641998E-2</v>
      </c>
      <c r="K181">
        <f t="shared" si="27"/>
        <v>6.0615405440330505E-2</v>
      </c>
      <c r="L181">
        <f t="shared" si="27"/>
        <v>6.4035609364509583E-2</v>
      </c>
      <c r="M181">
        <f t="shared" si="27"/>
        <v>4.4354502111673355E-2</v>
      </c>
      <c r="N181">
        <f t="shared" si="27"/>
        <v>8.1156948581337929E-3</v>
      </c>
      <c r="O181">
        <f t="shared" si="27"/>
        <v>5.0072990357875824E-2</v>
      </c>
      <c r="P181">
        <f t="shared" si="27"/>
        <v>4.2646262794733047E-2</v>
      </c>
      <c r="Q181">
        <f t="shared" si="27"/>
        <v>3.593924269080162E-2</v>
      </c>
      <c r="R181">
        <f t="shared" ref="E181:BA186" si="37">ABS(R81)</f>
        <v>1.4855307526886463E-2</v>
      </c>
      <c r="S181">
        <f t="shared" si="37"/>
        <v>2.7490824460983276E-2</v>
      </c>
      <c r="T181">
        <f t="shared" si="37"/>
        <v>4.138309508562088E-3</v>
      </c>
      <c r="U181">
        <f t="shared" si="37"/>
        <v>6.941627711057663E-3</v>
      </c>
      <c r="V181">
        <f t="shared" si="37"/>
        <v>8.3125820383429527E-3</v>
      </c>
      <c r="W181">
        <f t="shared" si="37"/>
        <v>1.1453942395746708E-2</v>
      </c>
      <c r="X181">
        <f t="shared" si="37"/>
        <v>4.967773798853159E-3</v>
      </c>
      <c r="Y181">
        <f t="shared" si="37"/>
        <v>4.867205023765564E-2</v>
      </c>
      <c r="Z181">
        <f t="shared" si="37"/>
        <v>2.3004155606031418E-2</v>
      </c>
      <c r="AA181">
        <f t="shared" si="37"/>
        <v>3.2147537916898727E-2</v>
      </c>
      <c r="AB181">
        <f t="shared" si="37"/>
        <v>4.8147682100534439E-3</v>
      </c>
      <c r="AC181">
        <f t="shared" si="37"/>
        <v>1.4568731188774109E-2</v>
      </c>
      <c r="AD181">
        <f t="shared" si="37"/>
        <v>6.2949806451797485E-2</v>
      </c>
      <c r="AE181">
        <f t="shared" si="37"/>
        <v>2.8312144801020622E-2</v>
      </c>
      <c r="AF181">
        <f t="shared" si="37"/>
        <v>2.256886288523674E-2</v>
      </c>
      <c r="AG181">
        <f t="shared" si="37"/>
        <v>1.4378481544554234E-2</v>
      </c>
      <c r="AH181">
        <f t="shared" si="37"/>
        <v>3.6110954824835062E-3</v>
      </c>
      <c r="AI181">
        <f t="shared" si="37"/>
        <v>4.0184494107961655E-2</v>
      </c>
      <c r="AJ181">
        <f t="shared" si="37"/>
        <v>4.1533321142196655E-2</v>
      </c>
      <c r="AK181">
        <f t="shared" si="37"/>
        <v>4.0917005389928818E-2</v>
      </c>
      <c r="AL181">
        <f t="shared" si="37"/>
        <v>6.487326230853796E-3</v>
      </c>
      <c r="AM181">
        <f t="shared" si="37"/>
        <v>7.1920491755008698E-2</v>
      </c>
      <c r="AN181">
        <f t="shared" si="37"/>
        <v>1.7029717564582825E-2</v>
      </c>
      <c r="AO181">
        <f t="shared" si="37"/>
        <v>1.371273584663868E-2</v>
      </c>
      <c r="AP181">
        <f t="shared" si="37"/>
        <v>4.2857922613620758E-2</v>
      </c>
      <c r="AQ181">
        <f t="shared" si="37"/>
        <v>1.5296781435608864E-2</v>
      </c>
      <c r="AR181">
        <f t="shared" si="37"/>
        <v>2.0074868574738503E-2</v>
      </c>
      <c r="AS181">
        <f t="shared" si="37"/>
        <v>5.113036185503006E-2</v>
      </c>
      <c r="AT181">
        <f t="shared" si="37"/>
        <v>1.4086355455219746E-2</v>
      </c>
      <c r="AU181">
        <f t="shared" si="37"/>
        <v>2.5371445342898369E-2</v>
      </c>
      <c r="AV181">
        <f t="shared" si="37"/>
        <v>2.8697818517684937E-2</v>
      </c>
      <c r="AW181">
        <f t="shared" si="37"/>
        <v>5.518200621008873E-2</v>
      </c>
      <c r="AX181">
        <f t="shared" si="37"/>
        <v>4.6061310917139053E-2</v>
      </c>
      <c r="AY181">
        <f t="shared" si="37"/>
        <v>4.6061310917139053E-2</v>
      </c>
      <c r="AZ181">
        <f t="shared" si="37"/>
        <v>3.9046727120876312E-2</v>
      </c>
      <c r="BA181">
        <f t="shared" si="37"/>
        <v>7.3675583116710186E-3</v>
      </c>
      <c r="BB181">
        <f t="shared" ref="BB181" si="38">ABS(BB81)</f>
        <v>8.0820554867386818E-3</v>
      </c>
      <c r="BC181">
        <f t="shared" si="36"/>
        <v>4.8677567392587662E-2</v>
      </c>
      <c r="BD181">
        <f t="shared" si="36"/>
        <v>3.0210798606276512E-2</v>
      </c>
      <c r="BE181">
        <f t="shared" si="36"/>
        <v>6.2513001263141632E-2</v>
      </c>
      <c r="BF181">
        <f t="shared" si="36"/>
        <v>1.0954787954688072E-2</v>
      </c>
      <c r="BG181">
        <f t="shared" si="36"/>
        <v>2.3867784067988396E-2</v>
      </c>
      <c r="BH181">
        <f t="shared" si="36"/>
        <v>4.0400281548500061E-2</v>
      </c>
      <c r="BI181">
        <f t="shared" si="36"/>
        <v>0.18634296953678131</v>
      </c>
      <c r="BJ181">
        <f t="shared" si="36"/>
        <v>5.9540536254644394E-2</v>
      </c>
      <c r="BK181">
        <f t="shared" si="36"/>
        <v>4.3092265725135803E-2</v>
      </c>
      <c r="BL181">
        <f t="shared" si="36"/>
        <v>5.1138602197170258E-2</v>
      </c>
      <c r="BM181">
        <f t="shared" si="36"/>
        <v>3.0585324391722679E-2</v>
      </c>
      <c r="BN181">
        <f t="shared" si="36"/>
        <v>2.5831315666437149E-2</v>
      </c>
      <c r="BO181">
        <f t="shared" si="36"/>
        <v>8.0182291567325592E-2</v>
      </c>
      <c r="BP181">
        <f t="shared" si="36"/>
        <v>4.6881519258022308E-2</v>
      </c>
      <c r="BQ181">
        <f t="shared" si="36"/>
        <v>8.5654966533184052E-2</v>
      </c>
      <c r="BR181">
        <f t="shared" si="36"/>
        <v>6.9101713597774506E-2</v>
      </c>
      <c r="BS181">
        <f t="shared" si="36"/>
        <v>8.1212989985942841E-2</v>
      </c>
      <c r="BT181">
        <f t="shared" si="36"/>
        <v>0</v>
      </c>
    </row>
    <row r="182" spans="3:83" x14ac:dyDescent="0.25">
      <c r="C182" s="46" t="s">
        <v>49</v>
      </c>
      <c r="D182">
        <f t="shared" si="32"/>
        <v>4.0746055543422699E-2</v>
      </c>
      <c r="E182">
        <f t="shared" si="37"/>
        <v>3.6822952330112457E-2</v>
      </c>
      <c r="F182">
        <f t="shared" si="37"/>
        <v>4.2790025472640991E-3</v>
      </c>
      <c r="G182">
        <f t="shared" si="37"/>
        <v>1.124806422740221E-2</v>
      </c>
      <c r="H182">
        <f t="shared" si="37"/>
        <v>1.095455139875412E-2</v>
      </c>
      <c r="I182">
        <f t="shared" si="37"/>
        <v>1.7088541761040688E-2</v>
      </c>
      <c r="J182">
        <f t="shared" si="37"/>
        <v>1.4845953555777669E-3</v>
      </c>
      <c r="K182">
        <f t="shared" si="37"/>
        <v>7.4611134827136993E-2</v>
      </c>
      <c r="L182">
        <f t="shared" si="37"/>
        <v>0.17716057598590851</v>
      </c>
      <c r="M182">
        <f t="shared" si="37"/>
        <v>4.5743636786937714E-2</v>
      </c>
      <c r="N182">
        <f t="shared" si="37"/>
        <v>4.6810705214738846E-2</v>
      </c>
      <c r="O182">
        <f t="shared" si="37"/>
        <v>5.7395562529563904E-2</v>
      </c>
      <c r="P182">
        <f t="shared" si="37"/>
        <v>4.3486736714839935E-2</v>
      </c>
      <c r="Q182">
        <f t="shared" si="37"/>
        <v>7.3991559445858002E-2</v>
      </c>
      <c r="R182">
        <f t="shared" si="37"/>
        <v>4.4459771364927292E-2</v>
      </c>
      <c r="S182">
        <f t="shared" si="37"/>
        <v>5.1934130489826202E-2</v>
      </c>
      <c r="T182">
        <f t="shared" si="37"/>
        <v>4.167494922876358E-2</v>
      </c>
      <c r="U182">
        <f t="shared" si="37"/>
        <v>4.2799975723028183E-2</v>
      </c>
      <c r="V182">
        <f t="shared" si="37"/>
        <v>1.0849731042981148E-3</v>
      </c>
      <c r="W182">
        <f t="shared" si="37"/>
        <v>3.655705600976944E-2</v>
      </c>
      <c r="X182">
        <f t="shared" si="37"/>
        <v>3.124086931347847E-2</v>
      </c>
      <c r="Y182">
        <f t="shared" si="37"/>
        <v>3.9855506271123886E-2</v>
      </c>
      <c r="Z182">
        <f t="shared" si="37"/>
        <v>1.9543414935469627E-2</v>
      </c>
      <c r="AA182">
        <f t="shared" si="37"/>
        <v>2.0307872444391251E-2</v>
      </c>
      <c r="AB182">
        <f t="shared" si="37"/>
        <v>7.3477461934089661E-2</v>
      </c>
      <c r="AC182">
        <f t="shared" si="37"/>
        <v>1.709260419011116E-2</v>
      </c>
      <c r="AD182">
        <f t="shared" si="37"/>
        <v>4.977026954293251E-2</v>
      </c>
      <c r="AE182">
        <f t="shared" si="37"/>
        <v>1.2395218014717102E-2</v>
      </c>
      <c r="AF182">
        <f t="shared" si="37"/>
        <v>0.10068038105964661</v>
      </c>
      <c r="AG182">
        <f t="shared" si="37"/>
        <v>2.3719402030110359E-2</v>
      </c>
      <c r="AH182">
        <f t="shared" si="37"/>
        <v>5.0175093114376068E-2</v>
      </c>
      <c r="AI182">
        <f t="shared" si="37"/>
        <v>2.3003410547971725E-2</v>
      </c>
      <c r="AJ182">
        <f t="shared" si="37"/>
        <v>2.559824101626873E-2</v>
      </c>
      <c r="AK182">
        <f t="shared" si="37"/>
        <v>3.0785044655203819E-2</v>
      </c>
      <c r="AL182">
        <f t="shared" si="37"/>
        <v>9.8396293818950653E-2</v>
      </c>
      <c r="AM182">
        <f t="shared" si="37"/>
        <v>3.9850924164056778E-2</v>
      </c>
      <c r="AN182">
        <f t="shared" si="37"/>
        <v>2.8027864173054695E-2</v>
      </c>
      <c r="AO182">
        <f t="shared" si="37"/>
        <v>3.676803782582283E-2</v>
      </c>
      <c r="AP182">
        <f t="shared" si="37"/>
        <v>5.0776250660419464E-2</v>
      </c>
      <c r="AQ182">
        <f t="shared" si="37"/>
        <v>1.5363548882305622E-2</v>
      </c>
      <c r="AR182">
        <f t="shared" si="37"/>
        <v>1.1378001421689987E-2</v>
      </c>
      <c r="AS182">
        <f t="shared" si="37"/>
        <v>1.2120597064495087E-2</v>
      </c>
      <c r="AT182">
        <f t="shared" si="37"/>
        <v>2.3943396285176277E-2</v>
      </c>
      <c r="AU182">
        <f t="shared" si="37"/>
        <v>7.6811745762825012E-2</v>
      </c>
      <c r="AV182">
        <f t="shared" si="37"/>
        <v>5.1181674003601074E-2</v>
      </c>
      <c r="AW182">
        <f t="shared" si="37"/>
        <v>4.3365444988012314E-2</v>
      </c>
      <c r="AX182">
        <f t="shared" si="37"/>
        <v>4.1555892676115036E-2</v>
      </c>
      <c r="AY182">
        <f t="shared" si="37"/>
        <v>4.1555892676115036E-2</v>
      </c>
      <c r="AZ182">
        <f t="shared" si="37"/>
        <v>5.5793192237615585E-2</v>
      </c>
      <c r="BA182">
        <f t="shared" si="37"/>
        <v>5.6397605687379837E-2</v>
      </c>
      <c r="BB182">
        <f t="shared" ref="BB182" si="39">ABS(BB82)</f>
        <v>3.6440417170524597E-2</v>
      </c>
      <c r="BC182">
        <f t="shared" si="36"/>
        <v>3.744923323392868E-2</v>
      </c>
      <c r="BD182">
        <f t="shared" si="36"/>
        <v>6.0783583670854568E-2</v>
      </c>
      <c r="BE182">
        <f t="shared" si="36"/>
        <v>3.744923323392868E-2</v>
      </c>
      <c r="BF182">
        <f t="shared" si="36"/>
        <v>2.3352714255452156E-2</v>
      </c>
      <c r="BG182">
        <f t="shared" si="36"/>
        <v>8.865872398018837E-3</v>
      </c>
      <c r="BH182">
        <f t="shared" si="36"/>
        <v>4.7559939324855804E-2</v>
      </c>
      <c r="BI182">
        <f t="shared" si="36"/>
        <v>1.6518594697117805E-2</v>
      </c>
      <c r="BJ182">
        <f t="shared" si="36"/>
        <v>4.2773772031068802E-2</v>
      </c>
      <c r="BK182">
        <f t="shared" si="36"/>
        <v>1.1129493359476328E-3</v>
      </c>
      <c r="BL182">
        <f t="shared" si="36"/>
        <v>3.2180897891521454E-2</v>
      </c>
      <c r="BM182">
        <f t="shared" si="36"/>
        <v>7.2172549553215504E-3</v>
      </c>
      <c r="BN182">
        <f t="shared" si="36"/>
        <v>4.7278620302677155E-2</v>
      </c>
      <c r="BO182">
        <f t="shared" si="36"/>
        <v>1.8066324293613434E-2</v>
      </c>
      <c r="BP182">
        <f t="shared" si="36"/>
        <v>4.1117731481790543E-2</v>
      </c>
      <c r="BQ182">
        <f t="shared" si="36"/>
        <v>1.0507168248295784E-2</v>
      </c>
      <c r="BR182">
        <f t="shared" si="36"/>
        <v>2.6318609714508057E-2</v>
      </c>
      <c r="BS182">
        <f t="shared" si="36"/>
        <v>1.4607514254748821E-2</v>
      </c>
      <c r="BT182">
        <f t="shared" si="36"/>
        <v>4.2572930455207825E-2</v>
      </c>
      <c r="BU182">
        <f t="shared" si="36"/>
        <v>0</v>
      </c>
    </row>
    <row r="183" spans="3:83" x14ac:dyDescent="0.25">
      <c r="C183" s="46" t="s">
        <v>50</v>
      </c>
      <c r="D183">
        <f t="shared" si="32"/>
        <v>6.6361628472805023E-2</v>
      </c>
      <c r="E183">
        <f t="shared" si="37"/>
        <v>3.6056209355592728E-2</v>
      </c>
      <c r="F183">
        <f t="shared" si="37"/>
        <v>6.7474044859409332E-2</v>
      </c>
      <c r="G183">
        <f t="shared" si="37"/>
        <v>2.4304894730448723E-2</v>
      </c>
      <c r="H183">
        <f t="shared" si="37"/>
        <v>1.1926796287298203E-2</v>
      </c>
      <c r="I183">
        <f t="shared" si="37"/>
        <v>6.7213783040642738E-3</v>
      </c>
      <c r="J183">
        <f t="shared" si="37"/>
        <v>8.3798013627529144E-2</v>
      </c>
      <c r="K183">
        <f t="shared" si="37"/>
        <v>5.8898385614156723E-2</v>
      </c>
      <c r="L183">
        <f t="shared" si="37"/>
        <v>1.8536766991019249E-2</v>
      </c>
      <c r="M183">
        <f t="shared" si="37"/>
        <v>6.2930285930633545E-2</v>
      </c>
      <c r="N183">
        <f t="shared" si="37"/>
        <v>6.3655334524810314E-3</v>
      </c>
      <c r="O183">
        <f t="shared" si="37"/>
        <v>2.0733648911118507E-2</v>
      </c>
      <c r="P183">
        <f t="shared" si="37"/>
        <v>7.7258250676095486E-3</v>
      </c>
      <c r="Q183">
        <f t="shared" si="37"/>
        <v>8.1929359585046768E-3</v>
      </c>
      <c r="R183">
        <f t="shared" si="37"/>
        <v>5.7353299111127853E-2</v>
      </c>
      <c r="S183">
        <f t="shared" si="37"/>
        <v>7.4320808053016663E-2</v>
      </c>
      <c r="T183">
        <f t="shared" si="37"/>
        <v>4.6360164880752563E-2</v>
      </c>
      <c r="U183">
        <f t="shared" si="37"/>
        <v>3.6764457821846008E-2</v>
      </c>
      <c r="V183">
        <f t="shared" si="37"/>
        <v>2.9800591990351677E-2</v>
      </c>
      <c r="W183">
        <f t="shared" si="37"/>
        <v>8.1688864156603813E-3</v>
      </c>
      <c r="X183">
        <f t="shared" si="37"/>
        <v>4.0303375571966171E-2</v>
      </c>
      <c r="Y183">
        <f t="shared" si="37"/>
        <v>1.5614896081387997E-2</v>
      </c>
      <c r="Z183">
        <f t="shared" si="37"/>
        <v>5.5076055228710175E-2</v>
      </c>
      <c r="AA183">
        <f t="shared" si="37"/>
        <v>1.0907038114964962E-2</v>
      </c>
      <c r="AB183">
        <f t="shared" si="37"/>
        <v>1.1304924264550209E-2</v>
      </c>
      <c r="AC183">
        <f t="shared" si="37"/>
        <v>2.5870590470731258E-3</v>
      </c>
      <c r="AD183">
        <f t="shared" si="37"/>
        <v>4.277927428483963E-2</v>
      </c>
      <c r="AE183">
        <f t="shared" si="37"/>
        <v>4.5166514813899994E-2</v>
      </c>
      <c r="AF183">
        <f t="shared" si="37"/>
        <v>2.7251649647951126E-2</v>
      </c>
      <c r="AG183">
        <f t="shared" si="37"/>
        <v>7.6670736074447632E-2</v>
      </c>
      <c r="AH183">
        <f t="shared" si="37"/>
        <v>1.6553224995732307E-2</v>
      </c>
      <c r="AI183">
        <f t="shared" si="37"/>
        <v>0.15938583016395569</v>
      </c>
      <c r="AJ183">
        <f t="shared" si="37"/>
        <v>4.1684247553348541E-2</v>
      </c>
      <c r="AK183">
        <f t="shared" si="37"/>
        <v>3.4706138074398041E-2</v>
      </c>
      <c r="AL183">
        <f t="shared" si="37"/>
        <v>4.8933569341897964E-2</v>
      </c>
      <c r="AM183">
        <f t="shared" si="37"/>
        <v>8.5738161578774452E-3</v>
      </c>
      <c r="AN183">
        <f t="shared" si="37"/>
        <v>2.0599348470568657E-2</v>
      </c>
      <c r="AO183">
        <f t="shared" si="37"/>
        <v>2.6566306129097939E-2</v>
      </c>
      <c r="AP183">
        <f t="shared" si="37"/>
        <v>2.9419299215078354E-2</v>
      </c>
      <c r="AQ183">
        <f t="shared" si="37"/>
        <v>4.9186386168003082E-2</v>
      </c>
      <c r="AR183">
        <f t="shared" si="37"/>
        <v>1.6802357509732246E-2</v>
      </c>
      <c r="AS183">
        <f t="shared" si="37"/>
        <v>1.1574392206966877E-2</v>
      </c>
      <c r="AT183">
        <f t="shared" si="37"/>
        <v>0.11983776092529297</v>
      </c>
      <c r="AU183">
        <f t="shared" si="37"/>
        <v>2.6934975758194923E-2</v>
      </c>
      <c r="AV183">
        <f t="shared" si="37"/>
        <v>7.9213075339794159E-2</v>
      </c>
      <c r="AW183">
        <f t="shared" si="37"/>
        <v>0.10188908874988556</v>
      </c>
      <c r="AX183">
        <f t="shared" si="37"/>
        <v>3.5508889704942703E-2</v>
      </c>
      <c r="AY183">
        <f t="shared" si="37"/>
        <v>3.5508889704942703E-2</v>
      </c>
      <c r="AZ183">
        <f t="shared" si="37"/>
        <v>9.4142556190490723E-2</v>
      </c>
      <c r="BA183">
        <f t="shared" si="37"/>
        <v>8.5362710058689117E-2</v>
      </c>
      <c r="BB183">
        <f t="shared" ref="BB183" si="40">ABS(BB83)</f>
        <v>0.10601145029067993</v>
      </c>
      <c r="BC183">
        <f t="shared" si="36"/>
        <v>6.3648350536823273E-2</v>
      </c>
      <c r="BD183">
        <f t="shared" si="36"/>
        <v>1.8625939264893532E-2</v>
      </c>
      <c r="BE183">
        <f t="shared" si="36"/>
        <v>5.9734683483839035E-2</v>
      </c>
      <c r="BF183">
        <f t="shared" si="36"/>
        <v>2.3497516289353371E-2</v>
      </c>
      <c r="BG183">
        <f t="shared" si="36"/>
        <v>6.3078202307224274E-2</v>
      </c>
      <c r="BH183">
        <f t="shared" si="36"/>
        <v>1.3519817031919956E-2</v>
      </c>
      <c r="BI183">
        <f t="shared" si="36"/>
        <v>2.1044991910457611E-2</v>
      </c>
      <c r="BJ183">
        <f t="shared" si="36"/>
        <v>1.3801815919578075E-2</v>
      </c>
      <c r="BK183">
        <f t="shared" si="36"/>
        <v>5.7672761380672455E-2</v>
      </c>
      <c r="BL183">
        <f t="shared" si="36"/>
        <v>8.6363121867179871E-2</v>
      </c>
      <c r="BM183">
        <f t="shared" si="36"/>
        <v>1.421666145324707E-2</v>
      </c>
      <c r="BN183">
        <f t="shared" si="36"/>
        <v>6.0615714639425278E-2</v>
      </c>
      <c r="BO183">
        <f t="shared" si="36"/>
        <v>4.4500194489955902E-2</v>
      </c>
      <c r="BP183">
        <f t="shared" si="36"/>
        <v>2.8340632095932961E-2</v>
      </c>
      <c r="BQ183">
        <f t="shared" si="36"/>
        <v>0.1068418025970459</v>
      </c>
      <c r="BR183">
        <f t="shared" si="36"/>
        <v>3.6915794014930725E-2</v>
      </c>
      <c r="BS183">
        <f t="shared" si="36"/>
        <v>1.0330005548894405E-2</v>
      </c>
      <c r="BT183">
        <f t="shared" si="36"/>
        <v>4.12302166223526E-2</v>
      </c>
      <c r="BU183">
        <f t="shared" si="36"/>
        <v>8.3814024925231934E-2</v>
      </c>
      <c r="BV183">
        <f t="shared" si="36"/>
        <v>0</v>
      </c>
    </row>
    <row r="184" spans="3:83" x14ac:dyDescent="0.25">
      <c r="C184" s="46" t="s">
        <v>51</v>
      </c>
      <c r="D184">
        <f t="shared" si="32"/>
        <v>2.2804317995905876E-2</v>
      </c>
      <c r="E184">
        <f t="shared" si="37"/>
        <v>4.0577854961156845E-2</v>
      </c>
      <c r="F184">
        <f t="shared" si="37"/>
        <v>2.1104119718074799E-2</v>
      </c>
      <c r="G184">
        <f t="shared" si="37"/>
        <v>6.8919874727725983E-2</v>
      </c>
      <c r="H184">
        <f t="shared" si="37"/>
        <v>3.7383042275905609E-2</v>
      </c>
      <c r="I184">
        <f t="shared" si="37"/>
        <v>3.3085718750953674E-3</v>
      </c>
      <c r="J184">
        <f t="shared" si="37"/>
        <v>3.8264255970716476E-2</v>
      </c>
      <c r="K184">
        <f t="shared" si="37"/>
        <v>5.2491322159767151E-2</v>
      </c>
      <c r="L184">
        <f t="shared" si="37"/>
        <v>3.3350113779306412E-2</v>
      </c>
      <c r="M184">
        <f t="shared" si="37"/>
        <v>2.9009168967604637E-2</v>
      </c>
      <c r="N184">
        <f t="shared" si="37"/>
        <v>4.8967180773615837E-3</v>
      </c>
      <c r="O184">
        <f t="shared" si="37"/>
        <v>3.9354987442493439E-2</v>
      </c>
      <c r="P184">
        <f t="shared" si="37"/>
        <v>4.3918270617723465E-2</v>
      </c>
      <c r="Q184">
        <f t="shared" si="37"/>
        <v>1.1652329005300999E-2</v>
      </c>
      <c r="R184">
        <f t="shared" si="37"/>
        <v>2.3111322894692421E-2</v>
      </c>
      <c r="S184">
        <f t="shared" si="37"/>
        <v>2.4151172488927841E-2</v>
      </c>
      <c r="T184">
        <f t="shared" si="37"/>
        <v>4.4200412929058075E-2</v>
      </c>
      <c r="U184">
        <f t="shared" si="37"/>
        <v>5.4942190647125244E-2</v>
      </c>
      <c r="V184">
        <f t="shared" si="37"/>
        <v>7.9811535775661469E-2</v>
      </c>
      <c r="W184">
        <f t="shared" si="37"/>
        <v>4.2075313627719879E-2</v>
      </c>
      <c r="X184">
        <f t="shared" si="37"/>
        <v>5.4846026003360748E-2</v>
      </c>
      <c r="Y184">
        <f t="shared" si="37"/>
        <v>3.6020860075950623E-2</v>
      </c>
      <c r="Z184">
        <f t="shared" si="37"/>
        <v>5.2412871271371841E-2</v>
      </c>
      <c r="AA184">
        <f t="shared" si="37"/>
        <v>6.6399816423654556E-3</v>
      </c>
      <c r="AB184">
        <f t="shared" si="37"/>
        <v>7.4757613241672516E-2</v>
      </c>
      <c r="AC184">
        <f t="shared" si="37"/>
        <v>8.57047438621521E-2</v>
      </c>
      <c r="AD184">
        <f t="shared" si="37"/>
        <v>2.6256570592522621E-2</v>
      </c>
      <c r="AE184">
        <f t="shared" si="37"/>
        <v>6.8318913690745831E-3</v>
      </c>
      <c r="AF184">
        <f t="shared" si="37"/>
        <v>2.8871303424239159E-2</v>
      </c>
      <c r="AG184">
        <f t="shared" si="37"/>
        <v>5.0393354147672653E-2</v>
      </c>
      <c r="AH184">
        <f t="shared" si="37"/>
        <v>4.9567461013793945E-2</v>
      </c>
      <c r="AI184">
        <f t="shared" si="37"/>
        <v>3.1201787292957306E-2</v>
      </c>
      <c r="AJ184">
        <f t="shared" si="37"/>
        <v>1.8915627151727676E-2</v>
      </c>
      <c r="AK184">
        <f t="shared" si="37"/>
        <v>3.5216383635997772E-2</v>
      </c>
      <c r="AL184">
        <f t="shared" si="37"/>
        <v>5.5493604391813278E-2</v>
      </c>
      <c r="AM184">
        <f t="shared" si="37"/>
        <v>3.5025528632104397E-3</v>
      </c>
      <c r="AN184">
        <f t="shared" si="37"/>
        <v>4.9392967484891415E-3</v>
      </c>
      <c r="AO184">
        <f t="shared" si="37"/>
        <v>3.0711846426129341E-2</v>
      </c>
      <c r="AP184">
        <f t="shared" si="37"/>
        <v>1.9862202927470207E-2</v>
      </c>
      <c r="AQ184">
        <f t="shared" si="37"/>
        <v>2.9083091765642166E-2</v>
      </c>
      <c r="AR184">
        <f t="shared" si="37"/>
        <v>2.5741813704371452E-2</v>
      </c>
      <c r="AS184">
        <f t="shared" si="37"/>
        <v>2.2466296330094337E-2</v>
      </c>
      <c r="AT184">
        <f t="shared" si="37"/>
        <v>6.6691882908344269E-2</v>
      </c>
      <c r="AU184">
        <f t="shared" si="37"/>
        <v>4.1769683361053467E-2</v>
      </c>
      <c r="AV184">
        <f t="shared" si="37"/>
        <v>4.3829280883073807E-2</v>
      </c>
      <c r="AW184">
        <f t="shared" si="37"/>
        <v>5.642604548484087E-3</v>
      </c>
      <c r="AX184">
        <f t="shared" si="37"/>
        <v>6.7070829682052135E-3</v>
      </c>
      <c r="AY184">
        <f t="shared" si="37"/>
        <v>6.7070829682052135E-3</v>
      </c>
      <c r="AZ184">
        <f t="shared" si="37"/>
        <v>2.447817288339138E-2</v>
      </c>
      <c r="BA184">
        <f t="shared" si="37"/>
        <v>4.3154828250408173E-2</v>
      </c>
      <c r="BB184">
        <f t="shared" ref="BB184" si="41">ABS(BB84)</f>
        <v>6.4590364694595337E-2</v>
      </c>
      <c r="BC184">
        <f t="shared" si="36"/>
        <v>1.5516242012381554E-2</v>
      </c>
      <c r="BD184">
        <f t="shared" si="36"/>
        <v>1.7350507900118828E-2</v>
      </c>
      <c r="BE184">
        <f t="shared" si="36"/>
        <v>2.7034617960453033E-2</v>
      </c>
      <c r="BF184">
        <f t="shared" si="36"/>
        <v>2.3609768599271774E-2</v>
      </c>
      <c r="BG184">
        <f t="shared" si="36"/>
        <v>2.5260619819164276E-2</v>
      </c>
      <c r="BH184">
        <f t="shared" si="36"/>
        <v>2.2222730331122875E-3</v>
      </c>
      <c r="BI184">
        <f t="shared" si="36"/>
        <v>9.6801836043596268E-3</v>
      </c>
      <c r="BJ184">
        <f t="shared" si="36"/>
        <v>3.6056306213140488E-2</v>
      </c>
      <c r="BK184">
        <f t="shared" si="36"/>
        <v>3.2925546169281006E-2</v>
      </c>
      <c r="BL184">
        <f t="shared" si="36"/>
        <v>8.7057985365390778E-3</v>
      </c>
      <c r="BM184">
        <f t="shared" si="36"/>
        <v>4.7216866165399551E-2</v>
      </c>
      <c r="BN184">
        <f t="shared" si="36"/>
        <v>1.0166029445827007E-2</v>
      </c>
      <c r="BO184">
        <f t="shared" si="36"/>
        <v>3.3153831958770752E-2</v>
      </c>
      <c r="BP184">
        <f t="shared" si="36"/>
        <v>7.0305205881595612E-3</v>
      </c>
      <c r="BQ184">
        <f t="shared" si="36"/>
        <v>1.9000532105565071E-2</v>
      </c>
      <c r="BR184">
        <f t="shared" si="36"/>
        <v>5.55603988468647E-2</v>
      </c>
      <c r="BS184">
        <f t="shared" si="36"/>
        <v>5.748194083571434E-2</v>
      </c>
      <c r="BT184">
        <f t="shared" si="36"/>
        <v>6.624729186296463E-2</v>
      </c>
      <c r="BU184">
        <f t="shared" si="36"/>
        <v>4.7297481447458267E-2</v>
      </c>
      <c r="BV184">
        <f t="shared" si="36"/>
        <v>1.0782103054225445E-3</v>
      </c>
      <c r="BW184">
        <f t="shared" si="36"/>
        <v>0</v>
      </c>
    </row>
    <row r="185" spans="3:83" x14ac:dyDescent="0.25">
      <c r="C185" s="46" t="s">
        <v>52</v>
      </c>
      <c r="D185">
        <f t="shared" si="32"/>
        <v>3.7134431302547455E-2</v>
      </c>
      <c r="E185">
        <f t="shared" si="37"/>
        <v>7.5996033847332001E-3</v>
      </c>
      <c r="F185">
        <f t="shared" si="37"/>
        <v>5.9600718319416046E-2</v>
      </c>
      <c r="G185">
        <f t="shared" si="37"/>
        <v>3.6873579025268555E-2</v>
      </c>
      <c r="H185">
        <f t="shared" si="37"/>
        <v>3.8129560649394989E-2</v>
      </c>
      <c r="I185">
        <f t="shared" si="37"/>
        <v>5.5687449872493744E-2</v>
      </c>
      <c r="J185">
        <f t="shared" si="37"/>
        <v>3.2978791743516922E-2</v>
      </c>
      <c r="K185">
        <f t="shared" si="37"/>
        <v>3.4849248826503754E-2</v>
      </c>
      <c r="L185">
        <f t="shared" si="37"/>
        <v>2.7969146147370338E-2</v>
      </c>
      <c r="M185">
        <f t="shared" si="37"/>
        <v>4.106995090842247E-2</v>
      </c>
      <c r="N185">
        <f t="shared" si="37"/>
        <v>1.8384142313152552E-3</v>
      </c>
      <c r="O185">
        <f t="shared" si="37"/>
        <v>2.3377096280455589E-2</v>
      </c>
      <c r="P185">
        <f t="shared" si="37"/>
        <v>8.8690422475337982E-2</v>
      </c>
      <c r="Q185">
        <f t="shared" si="37"/>
        <v>4.9671479500830173E-3</v>
      </c>
      <c r="R185">
        <f t="shared" si="37"/>
        <v>1.9110938301309943E-3</v>
      </c>
      <c r="S185">
        <f t="shared" si="37"/>
        <v>5.7857360690832138E-2</v>
      </c>
      <c r="T185">
        <f t="shared" si="37"/>
        <v>3.8529936224222183E-2</v>
      </c>
      <c r="U185">
        <f t="shared" si="37"/>
        <v>1.5787901356816292E-2</v>
      </c>
      <c r="V185">
        <f t="shared" si="37"/>
        <v>1.7844608053565025E-2</v>
      </c>
      <c r="W185">
        <f t="shared" si="37"/>
        <v>5.5440855212509632E-3</v>
      </c>
      <c r="X185">
        <f t="shared" si="37"/>
        <v>4.7032222151756287E-2</v>
      </c>
      <c r="Y185">
        <f t="shared" si="37"/>
        <v>4.564736969769001E-3</v>
      </c>
      <c r="Z185">
        <f t="shared" si="37"/>
        <v>2.2599490359425545E-2</v>
      </c>
      <c r="AA185">
        <f t="shared" si="37"/>
        <v>7.6717905700206757E-2</v>
      </c>
      <c r="AB185">
        <f t="shared" si="37"/>
        <v>1.5822829678654671E-2</v>
      </c>
      <c r="AC185">
        <f t="shared" si="37"/>
        <v>3.1562097370624542E-2</v>
      </c>
      <c r="AD185">
        <f t="shared" si="37"/>
        <v>1.1371508007869124E-3</v>
      </c>
      <c r="AE185">
        <f t="shared" si="37"/>
        <v>1.5895567834377289E-2</v>
      </c>
      <c r="AF185">
        <f t="shared" si="37"/>
        <v>2.9633807018399239E-2</v>
      </c>
      <c r="AG185">
        <f t="shared" si="37"/>
        <v>8.4575369954109192E-2</v>
      </c>
      <c r="AH185">
        <f t="shared" si="37"/>
        <v>4.8590060323476791E-2</v>
      </c>
      <c r="AI185">
        <f t="shared" si="37"/>
        <v>4.5132577419281006E-2</v>
      </c>
      <c r="AJ185">
        <f t="shared" si="37"/>
        <v>1.8685610964894295E-2</v>
      </c>
      <c r="AK185">
        <f t="shared" si="37"/>
        <v>7.1469037793576717E-3</v>
      </c>
      <c r="AL185">
        <f t="shared" si="37"/>
        <v>1.4528283849358559E-2</v>
      </c>
      <c r="AM185">
        <f t="shared" si="37"/>
        <v>0.18612726032733917</v>
      </c>
      <c r="AN185">
        <f t="shared" si="37"/>
        <v>3.0241701751947403E-2</v>
      </c>
      <c r="AO185">
        <f t="shared" si="37"/>
        <v>8.0893129110336304E-2</v>
      </c>
      <c r="AP185">
        <f t="shared" si="37"/>
        <v>3.4405786544084549E-2</v>
      </c>
      <c r="AQ185">
        <f t="shared" si="37"/>
        <v>4.1698489338159561E-2</v>
      </c>
      <c r="AR185">
        <f t="shared" si="37"/>
        <v>5.2731648087501526E-2</v>
      </c>
      <c r="AS185">
        <f t="shared" si="37"/>
        <v>1.6486123786307871E-4</v>
      </c>
      <c r="AT185">
        <f t="shared" si="37"/>
        <v>2.7105962857604027E-2</v>
      </c>
      <c r="AU185">
        <f t="shared" si="37"/>
        <v>3.2043453305959702E-2</v>
      </c>
      <c r="AV185">
        <f t="shared" si="37"/>
        <v>5.100800096988678E-2</v>
      </c>
      <c r="AW185">
        <f t="shared" si="37"/>
        <v>4.0481112897396088E-2</v>
      </c>
      <c r="AX185">
        <f t="shared" si="37"/>
        <v>1.8777841702103615E-2</v>
      </c>
      <c r="AY185">
        <f t="shared" si="37"/>
        <v>1.8777841702103615E-2</v>
      </c>
      <c r="AZ185">
        <f t="shared" si="37"/>
        <v>2.3602167144417763E-2</v>
      </c>
      <c r="BA185">
        <f t="shared" si="37"/>
        <v>4.9748040735721588E-2</v>
      </c>
      <c r="BB185">
        <f t="shared" ref="BB185" si="42">ABS(BB85)</f>
        <v>4.7474820166826248E-3</v>
      </c>
      <c r="BC185">
        <f t="shared" si="36"/>
        <v>2.4463076144456863E-2</v>
      </c>
      <c r="BD185">
        <f t="shared" si="36"/>
        <v>2.2046763449907303E-2</v>
      </c>
      <c r="BE185">
        <f t="shared" si="36"/>
        <v>2.1022479981184006E-2</v>
      </c>
      <c r="BF185">
        <f t="shared" si="36"/>
        <v>5.3572516888380051E-2</v>
      </c>
      <c r="BG185">
        <f t="shared" si="36"/>
        <v>6.1349328607320786E-2</v>
      </c>
      <c r="BH185">
        <f t="shared" si="36"/>
        <v>4.5956224203109741E-2</v>
      </c>
      <c r="BI185">
        <f t="shared" si="36"/>
        <v>1.4028801582753658E-2</v>
      </c>
      <c r="BJ185">
        <f t="shared" si="36"/>
        <v>6.9053559564054012E-3</v>
      </c>
      <c r="BK185">
        <f t="shared" si="36"/>
        <v>1.9583223387598991E-2</v>
      </c>
      <c r="BL185">
        <f t="shared" si="36"/>
        <v>2.1348113194108009E-2</v>
      </c>
      <c r="BM185">
        <f t="shared" si="36"/>
        <v>3.3837130758911371E-3</v>
      </c>
      <c r="BN185">
        <f t="shared" si="36"/>
        <v>1.4922089874744415E-2</v>
      </c>
      <c r="BO185">
        <f t="shared" si="36"/>
        <v>3.0972596723586321E-3</v>
      </c>
      <c r="BP185">
        <f t="shared" si="36"/>
        <v>2.3690488189458847E-2</v>
      </c>
      <c r="BQ185">
        <f t="shared" si="36"/>
        <v>5.9517189860343933E-2</v>
      </c>
      <c r="BR185">
        <f t="shared" si="36"/>
        <v>3.5184652078896761E-3</v>
      </c>
      <c r="BS185">
        <f t="shared" si="36"/>
        <v>4.7484640032052994E-2</v>
      </c>
      <c r="BT185">
        <f t="shared" si="36"/>
        <v>9.6438853070139885E-3</v>
      </c>
      <c r="BU185">
        <f t="shared" si="36"/>
        <v>6.3316531479358673E-2</v>
      </c>
      <c r="BV185">
        <f t="shared" si="36"/>
        <v>9.6641011536121368E-2</v>
      </c>
      <c r="BW185">
        <f t="shared" si="36"/>
        <v>1.5808906406164169E-2</v>
      </c>
      <c r="BX185">
        <f t="shared" si="36"/>
        <v>0</v>
      </c>
    </row>
    <row r="186" spans="3:83" x14ac:dyDescent="0.25">
      <c r="C186" s="46" t="s">
        <v>53</v>
      </c>
      <c r="D186">
        <f t="shared" si="32"/>
        <v>3.4269336611032486E-2</v>
      </c>
      <c r="E186">
        <f t="shared" si="37"/>
        <v>4.0038760751485825E-2</v>
      </c>
      <c r="F186">
        <f t="shared" si="37"/>
        <v>1.5385783277451992E-2</v>
      </c>
      <c r="G186">
        <f t="shared" si="37"/>
        <v>3.2878655940294266E-2</v>
      </c>
      <c r="H186">
        <f t="shared" si="37"/>
        <v>1.3780701905488968E-2</v>
      </c>
      <c r="I186">
        <f t="shared" si="37"/>
        <v>7.099895179271698E-2</v>
      </c>
      <c r="J186">
        <f t="shared" si="37"/>
        <v>4.9149408936500549E-2</v>
      </c>
      <c r="K186">
        <f t="shared" si="37"/>
        <v>6.2580481171607971E-2</v>
      </c>
      <c r="L186">
        <f t="shared" si="37"/>
        <v>1.585046760737896E-2</v>
      </c>
      <c r="M186">
        <f t="shared" si="37"/>
        <v>5.4902147501707077E-2</v>
      </c>
      <c r="N186">
        <f t="shared" si="37"/>
        <v>3.2719362527132034E-2</v>
      </c>
      <c r="O186">
        <f t="shared" si="37"/>
        <v>7.7463045716285706E-2</v>
      </c>
      <c r="P186">
        <f t="shared" si="37"/>
        <v>3.9912592619657516E-2</v>
      </c>
      <c r="Q186">
        <f t="shared" si="37"/>
        <v>4.3670553714036942E-2</v>
      </c>
      <c r="R186">
        <f t="shared" si="37"/>
        <v>7.5602322816848755E-2</v>
      </c>
      <c r="S186">
        <f t="shared" si="37"/>
        <v>3.7654668092727661E-2</v>
      </c>
      <c r="T186">
        <f t="shared" si="37"/>
        <v>2.6150699704885483E-2</v>
      </c>
      <c r="U186">
        <f t="shared" si="37"/>
        <v>4.5506108552217484E-2</v>
      </c>
      <c r="V186">
        <f t="shared" si="37"/>
        <v>6.4842693507671356E-2</v>
      </c>
      <c r="W186">
        <f t="shared" si="37"/>
        <v>3.3402044326066971E-2</v>
      </c>
      <c r="X186">
        <f t="shared" si="37"/>
        <v>2.0003242418169975E-2</v>
      </c>
      <c r="Y186">
        <f t="shared" si="37"/>
        <v>3.3376209437847137E-2</v>
      </c>
      <c r="Z186">
        <f t="shared" si="37"/>
        <v>7.8907199203968048E-2</v>
      </c>
      <c r="AA186">
        <f t="shared" si="37"/>
        <v>7.2772577404975891E-2</v>
      </c>
      <c r="AB186">
        <f t="shared" ref="AB186:BB186" si="43">ABS(AB86)</f>
        <v>9.2027068138122559E-2</v>
      </c>
      <c r="AC186">
        <f t="shared" si="43"/>
        <v>7.7449291944503784E-2</v>
      </c>
      <c r="AD186">
        <f t="shared" si="43"/>
        <v>1.8603850156068802E-2</v>
      </c>
      <c r="AE186">
        <f t="shared" si="43"/>
        <v>2.0145148038864136E-2</v>
      </c>
      <c r="AF186">
        <f t="shared" si="43"/>
        <v>2.0271830726414919E-3</v>
      </c>
      <c r="AG186">
        <f t="shared" si="43"/>
        <v>3.7408702075481415E-2</v>
      </c>
      <c r="AH186">
        <f t="shared" si="43"/>
        <v>4.2493514716625214E-2</v>
      </c>
      <c r="AI186">
        <f t="shared" si="43"/>
        <v>4.0753167122602463E-2</v>
      </c>
      <c r="AJ186">
        <f t="shared" si="43"/>
        <v>4.063488740939647E-4</v>
      </c>
      <c r="AK186">
        <f t="shared" si="43"/>
        <v>1.5274401754140854E-2</v>
      </c>
      <c r="AL186">
        <f t="shared" si="43"/>
        <v>9.2701548710465431E-3</v>
      </c>
      <c r="AM186">
        <f t="shared" si="43"/>
        <v>2.9502192046493292E-3</v>
      </c>
      <c r="AN186">
        <f t="shared" si="43"/>
        <v>3.0677303671836853E-2</v>
      </c>
      <c r="AO186">
        <f t="shared" si="43"/>
        <v>3.8010396063327789E-2</v>
      </c>
      <c r="AP186">
        <f t="shared" si="43"/>
        <v>1.4876997098326683E-2</v>
      </c>
      <c r="AQ186">
        <f t="shared" si="43"/>
        <v>2.8303693979978561E-2</v>
      </c>
      <c r="AR186">
        <f t="shared" si="43"/>
        <v>4.5550115406513214E-2</v>
      </c>
      <c r="AS186">
        <f t="shared" si="43"/>
        <v>3.7078771740198135E-2</v>
      </c>
      <c r="AT186">
        <f t="shared" si="43"/>
        <v>8.897547610104084E-3</v>
      </c>
      <c r="AU186">
        <f t="shared" si="43"/>
        <v>5.1739942282438278E-2</v>
      </c>
      <c r="AV186">
        <f t="shared" si="43"/>
        <v>6.2084291130304337E-2</v>
      </c>
      <c r="AW186">
        <f t="shared" si="43"/>
        <v>5.775856226682663E-2</v>
      </c>
      <c r="AX186">
        <f t="shared" si="43"/>
        <v>1.1723738862201571E-3</v>
      </c>
      <c r="AY186">
        <f t="shared" si="43"/>
        <v>1.1723738862201571E-3</v>
      </c>
      <c r="AZ186">
        <f t="shared" si="43"/>
        <v>2.432926744222641E-2</v>
      </c>
      <c r="BA186">
        <f t="shared" si="43"/>
        <v>5.7408943772315979E-2</v>
      </c>
      <c r="BB186">
        <f t="shared" si="43"/>
        <v>1.7099164426326752E-2</v>
      </c>
      <c r="BC186">
        <f t="shared" ref="BC186:CC191" si="44">ABS(BC86)</f>
        <v>5.1585580222308636E-3</v>
      </c>
      <c r="BD186">
        <f t="shared" si="44"/>
        <v>6.3061006367206573E-2</v>
      </c>
      <c r="BE186">
        <f t="shared" si="44"/>
        <v>4.361383244395256E-2</v>
      </c>
      <c r="BF186">
        <f t="shared" si="44"/>
        <v>7.3356782086193562E-3</v>
      </c>
      <c r="BG186">
        <f t="shared" si="44"/>
        <v>2.4828458204865456E-2</v>
      </c>
      <c r="BH186">
        <f t="shared" si="44"/>
        <v>4.4307190924882889E-2</v>
      </c>
      <c r="BI186">
        <f t="shared" si="44"/>
        <v>3.1960822641849518E-2</v>
      </c>
      <c r="BJ186">
        <f t="shared" si="44"/>
        <v>2.7671357616782188E-2</v>
      </c>
      <c r="BK186">
        <f t="shared" si="44"/>
        <v>2.0943146198987961E-2</v>
      </c>
      <c r="BL186">
        <f t="shared" si="44"/>
        <v>7.2487682104110718E-2</v>
      </c>
      <c r="BM186">
        <f t="shared" si="44"/>
        <v>4.1437383741140366E-2</v>
      </c>
      <c r="BN186">
        <f t="shared" si="44"/>
        <v>3.2588513568043709E-3</v>
      </c>
      <c r="BO186">
        <f t="shared" si="44"/>
        <v>1.8706608563661575E-2</v>
      </c>
      <c r="BP186">
        <f t="shared" si="44"/>
        <v>1.8606411293148994E-2</v>
      </c>
      <c r="BQ186">
        <f t="shared" si="44"/>
        <v>9.2656770721077919E-3</v>
      </c>
      <c r="BR186">
        <f t="shared" si="44"/>
        <v>2.5651892647147179E-2</v>
      </c>
      <c r="BS186">
        <f t="shared" si="44"/>
        <v>8.310406468808651E-3</v>
      </c>
      <c r="BT186">
        <f t="shared" si="44"/>
        <v>3.7749864161014557E-2</v>
      </c>
      <c r="BU186">
        <f t="shared" si="44"/>
        <v>2.634115144610405E-2</v>
      </c>
      <c r="BV186">
        <f t="shared" si="44"/>
        <v>0.10294171422719955</v>
      </c>
      <c r="BW186">
        <f t="shared" si="44"/>
        <v>7.8905686736106873E-2</v>
      </c>
      <c r="BX186">
        <f t="shared" si="44"/>
        <v>1.2105136178433895E-2</v>
      </c>
      <c r="BY186">
        <f t="shared" si="44"/>
        <v>0</v>
      </c>
    </row>
    <row r="187" spans="3:83" x14ac:dyDescent="0.25">
      <c r="C187" s="46" t="s">
        <v>54</v>
      </c>
      <c r="D187">
        <f>ABS(D87)</f>
        <v>1.5516450628638268E-2</v>
      </c>
      <c r="E187">
        <f t="shared" ref="E187:BA192" si="45">ABS(E87)</f>
        <v>5.3882889449596405E-2</v>
      </c>
      <c r="F187">
        <f t="shared" si="45"/>
        <v>2.9210727661848068E-2</v>
      </c>
      <c r="G187">
        <f t="shared" si="45"/>
        <v>8.9669798035174608E-4</v>
      </c>
      <c r="H187">
        <f t="shared" si="45"/>
        <v>1.9396508112549782E-2</v>
      </c>
      <c r="I187">
        <f t="shared" si="45"/>
        <v>2.667958103120327E-2</v>
      </c>
      <c r="J187">
        <f t="shared" si="45"/>
        <v>2.6351099833846092E-2</v>
      </c>
      <c r="K187">
        <f t="shared" si="45"/>
        <v>6.0323335230350494E-2</v>
      </c>
      <c r="L187">
        <f t="shared" si="45"/>
        <v>4.2124498635530472E-2</v>
      </c>
      <c r="M187">
        <f t="shared" si="45"/>
        <v>5.2454829216003418E-2</v>
      </c>
      <c r="N187">
        <f t="shared" si="45"/>
        <v>1.3429028913378716E-2</v>
      </c>
      <c r="O187">
        <f t="shared" si="45"/>
        <v>3.9442755281925201E-2</v>
      </c>
      <c r="P187">
        <f t="shared" si="45"/>
        <v>4.342351108789444E-2</v>
      </c>
      <c r="Q187">
        <f t="shared" si="45"/>
        <v>5.8830730617046356E-2</v>
      </c>
      <c r="R187">
        <f t="shared" si="45"/>
        <v>3.2996412366628647E-2</v>
      </c>
      <c r="S187">
        <f t="shared" si="45"/>
        <v>8.1017889082431793E-2</v>
      </c>
      <c r="T187">
        <f t="shared" si="45"/>
        <v>4.5124176889657974E-2</v>
      </c>
      <c r="U187">
        <f t="shared" si="45"/>
        <v>4.6728972345590591E-2</v>
      </c>
      <c r="V187">
        <f t="shared" si="45"/>
        <v>5.8587580919265747E-2</v>
      </c>
      <c r="W187">
        <f t="shared" si="45"/>
        <v>4.8571966588497162E-2</v>
      </c>
      <c r="X187">
        <f t="shared" si="45"/>
        <v>5.9154573827981949E-2</v>
      </c>
      <c r="Y187">
        <f t="shared" si="45"/>
        <v>3.1050434336066246E-2</v>
      </c>
      <c r="Z187">
        <f t="shared" si="45"/>
        <v>5.3593814373016357E-2</v>
      </c>
      <c r="AA187">
        <f t="shared" si="45"/>
        <v>3.9685994386672974E-2</v>
      </c>
      <c r="AB187">
        <f t="shared" si="45"/>
        <v>4.9886245280504227E-2</v>
      </c>
      <c r="AC187">
        <f t="shared" si="45"/>
        <v>4.5354884117841721E-2</v>
      </c>
      <c r="AD187">
        <f t="shared" si="45"/>
        <v>3.0945328995585442E-2</v>
      </c>
      <c r="AE187">
        <f t="shared" si="45"/>
        <v>1.0617472231388092E-2</v>
      </c>
      <c r="AF187">
        <f t="shared" si="45"/>
        <v>3.346281498670578E-2</v>
      </c>
      <c r="AG187">
        <f t="shared" si="45"/>
        <v>5.4255332797765732E-2</v>
      </c>
      <c r="AH187">
        <f t="shared" si="45"/>
        <v>7.1363165974617004E-2</v>
      </c>
      <c r="AI187">
        <f t="shared" si="45"/>
        <v>1.6272133216261864E-2</v>
      </c>
      <c r="AJ187">
        <f t="shared" si="45"/>
        <v>5.225746426731348E-3</v>
      </c>
      <c r="AK187">
        <f t="shared" si="45"/>
        <v>3.2290213275700808E-3</v>
      </c>
      <c r="AL187">
        <f t="shared" si="45"/>
        <v>2.5084540247917175E-2</v>
      </c>
      <c r="AM187">
        <f t="shared" si="45"/>
        <v>3.2416496425867081E-2</v>
      </c>
      <c r="AN187">
        <f t="shared" si="45"/>
        <v>7.8447863459587097E-2</v>
      </c>
      <c r="AO187">
        <f t="shared" si="45"/>
        <v>2.2142823785543442E-2</v>
      </c>
      <c r="AP187">
        <f t="shared" si="45"/>
        <v>2.0605776458978653E-2</v>
      </c>
      <c r="AQ187">
        <f t="shared" si="45"/>
        <v>8.0867335200309753E-3</v>
      </c>
      <c r="AR187">
        <f t="shared" si="45"/>
        <v>3.9564792066812515E-2</v>
      </c>
      <c r="AS187">
        <f t="shared" si="45"/>
        <v>5.2899206057190895E-3</v>
      </c>
      <c r="AT187">
        <f t="shared" si="45"/>
        <v>8.6196372285485268E-3</v>
      </c>
      <c r="AU187">
        <f t="shared" si="45"/>
        <v>1.1950001120567322E-2</v>
      </c>
      <c r="AV187">
        <f t="shared" si="45"/>
        <v>4.9039106816053391E-2</v>
      </c>
      <c r="AW187">
        <f t="shared" si="45"/>
        <v>6.4116708934307098E-2</v>
      </c>
      <c r="AX187">
        <f t="shared" si="45"/>
        <v>2.3784679360687733E-3</v>
      </c>
      <c r="AY187">
        <f t="shared" si="45"/>
        <v>2.3784679360687733E-3</v>
      </c>
      <c r="AZ187">
        <f t="shared" si="45"/>
        <v>5.421588197350502E-2</v>
      </c>
      <c r="BA187">
        <f t="shared" si="45"/>
        <v>4.5809570699930191E-2</v>
      </c>
      <c r="BB187">
        <f>ABS(BB87)</f>
        <v>3.1972441822290421E-2</v>
      </c>
      <c r="BC187">
        <f t="shared" si="44"/>
        <v>6.4047560095787048E-2</v>
      </c>
      <c r="BD187">
        <f t="shared" si="44"/>
        <v>1.2422524392604828E-2</v>
      </c>
      <c r="BE187">
        <f t="shared" si="44"/>
        <v>6.031407043337822E-2</v>
      </c>
      <c r="BF187">
        <f t="shared" si="44"/>
        <v>3.15592922270298E-2</v>
      </c>
      <c r="BG187">
        <f t="shared" si="44"/>
        <v>6.8961575627326965E-2</v>
      </c>
      <c r="BH187">
        <f t="shared" si="44"/>
        <v>8.8536918163299561E-2</v>
      </c>
      <c r="BI187">
        <f t="shared" si="44"/>
        <v>3.0240997672080994E-2</v>
      </c>
      <c r="BJ187">
        <f t="shared" si="44"/>
        <v>1.7046689754351974E-4</v>
      </c>
      <c r="BK187">
        <f t="shared" si="44"/>
        <v>2.3615783080458641E-2</v>
      </c>
      <c r="BL187">
        <f t="shared" si="44"/>
        <v>2.5792185217142105E-2</v>
      </c>
      <c r="BM187">
        <f t="shared" si="44"/>
        <v>3.6195907741785049E-2</v>
      </c>
      <c r="BN187">
        <f t="shared" si="44"/>
        <v>2.0943969488143921E-2</v>
      </c>
      <c r="BO187">
        <f t="shared" si="44"/>
        <v>2.6241738349199295E-2</v>
      </c>
      <c r="BP187">
        <f t="shared" si="44"/>
        <v>0.17307746410369873</v>
      </c>
      <c r="BQ187">
        <f t="shared" si="44"/>
        <v>6.8396620452404022E-2</v>
      </c>
      <c r="BR187">
        <f t="shared" si="44"/>
        <v>9.2979758977890015E-2</v>
      </c>
      <c r="BS187">
        <f t="shared" si="44"/>
        <v>5.2549045532941818E-2</v>
      </c>
      <c r="BT187">
        <f t="shared" si="44"/>
        <v>3.8778252899646759E-2</v>
      </c>
      <c r="BU187">
        <f t="shared" si="44"/>
        <v>2.1666040644049644E-2</v>
      </c>
      <c r="BV187">
        <f t="shared" si="44"/>
        <v>0.26223349571228027</v>
      </c>
      <c r="BW187">
        <f t="shared" si="44"/>
        <v>1.5263015404343605E-2</v>
      </c>
      <c r="BX187">
        <f t="shared" si="44"/>
        <v>5.5526971817016602E-2</v>
      </c>
      <c r="BY187">
        <f t="shared" si="44"/>
        <v>9.267454594373703E-2</v>
      </c>
      <c r="BZ187">
        <f t="shared" si="44"/>
        <v>0</v>
      </c>
    </row>
    <row r="188" spans="3:83" x14ac:dyDescent="0.25">
      <c r="C188" s="46" t="s">
        <v>55</v>
      </c>
      <c r="D188">
        <f t="shared" ref="D188:S192" si="46">ABS(D88)</f>
        <v>3.4659650176763535E-2</v>
      </c>
      <c r="E188">
        <f t="shared" si="46"/>
        <v>2.0216088742017746E-2</v>
      </c>
      <c r="F188">
        <f t="shared" si="46"/>
        <v>3.0980851501226425E-2</v>
      </c>
      <c r="G188">
        <f t="shared" si="46"/>
        <v>2.7620630338788033E-2</v>
      </c>
      <c r="H188">
        <f t="shared" si="46"/>
        <v>1.7447739839553833E-2</v>
      </c>
      <c r="I188">
        <f t="shared" si="46"/>
        <v>4.1362002491950989E-2</v>
      </c>
      <c r="J188">
        <f t="shared" si="46"/>
        <v>6.3005741685628891E-3</v>
      </c>
      <c r="K188">
        <f t="shared" si="46"/>
        <v>4.3111775070428848E-2</v>
      </c>
      <c r="L188">
        <f t="shared" si="46"/>
        <v>3.177420049905777E-2</v>
      </c>
      <c r="M188">
        <f t="shared" si="46"/>
        <v>1.8090473487973213E-2</v>
      </c>
      <c r="N188">
        <f t="shared" si="46"/>
        <v>3.6195896565914154E-2</v>
      </c>
      <c r="O188">
        <f t="shared" si="46"/>
        <v>4.5135810971260071E-2</v>
      </c>
      <c r="P188">
        <f t="shared" si="46"/>
        <v>2.3589959368109703E-2</v>
      </c>
      <c r="Q188">
        <f t="shared" si="46"/>
        <v>1.4847193844616413E-2</v>
      </c>
      <c r="R188">
        <f t="shared" si="46"/>
        <v>2.3438895121216774E-2</v>
      </c>
      <c r="S188">
        <f t="shared" si="46"/>
        <v>3.063739649951458E-2</v>
      </c>
      <c r="T188">
        <f t="shared" si="45"/>
        <v>3.100401908159256E-2</v>
      </c>
      <c r="U188">
        <f t="shared" si="45"/>
        <v>3.5086389631032944E-2</v>
      </c>
      <c r="V188">
        <f t="shared" si="45"/>
        <v>6.5105132758617401E-2</v>
      </c>
      <c r="W188">
        <f t="shared" si="45"/>
        <v>4.2516853660345078E-2</v>
      </c>
      <c r="X188">
        <f t="shared" si="45"/>
        <v>3.8269277662038803E-2</v>
      </c>
      <c r="Y188">
        <f t="shared" si="45"/>
        <v>2.7966644614934921E-2</v>
      </c>
      <c r="Z188">
        <f t="shared" si="45"/>
        <v>4.9938183277845383E-2</v>
      </c>
      <c r="AA188">
        <f t="shared" si="45"/>
        <v>4.7252070158720016E-2</v>
      </c>
      <c r="AB188">
        <f t="shared" si="45"/>
        <v>5.2434805780649185E-2</v>
      </c>
      <c r="AC188">
        <f t="shared" si="45"/>
        <v>8.1340670585632324E-2</v>
      </c>
      <c r="AD188">
        <f t="shared" si="45"/>
        <v>3.4685324877500534E-2</v>
      </c>
      <c r="AE188">
        <f t="shared" si="45"/>
        <v>7.326154038310051E-3</v>
      </c>
      <c r="AF188">
        <f t="shared" si="45"/>
        <v>2.3172333836555481E-2</v>
      </c>
      <c r="AG188">
        <f t="shared" si="45"/>
        <v>1.9326477777212858E-3</v>
      </c>
      <c r="AH188">
        <f t="shared" si="45"/>
        <v>5.0227481871843338E-2</v>
      </c>
      <c r="AI188">
        <f t="shared" si="45"/>
        <v>4.8382304608821869E-2</v>
      </c>
      <c r="AJ188">
        <f t="shared" si="45"/>
        <v>1.0604572482407093E-2</v>
      </c>
      <c r="AK188">
        <f t="shared" si="45"/>
        <v>1.8560754135251045E-2</v>
      </c>
      <c r="AL188">
        <f t="shared" si="45"/>
        <v>7.6734453439712524E-2</v>
      </c>
      <c r="AM188">
        <f t="shared" si="45"/>
        <v>2.0055143162608147E-2</v>
      </c>
      <c r="AN188">
        <f t="shared" si="45"/>
        <v>1.0170758701860905E-2</v>
      </c>
      <c r="AO188">
        <f t="shared" si="45"/>
        <v>0.11258670687675476</v>
      </c>
      <c r="AP188">
        <f t="shared" si="45"/>
        <v>3.220658004283905E-2</v>
      </c>
      <c r="AQ188">
        <f t="shared" si="45"/>
        <v>5.8826920576393604E-3</v>
      </c>
      <c r="AR188">
        <f t="shared" si="45"/>
        <v>6.6489756107330322E-2</v>
      </c>
      <c r="AS188">
        <f t="shared" si="45"/>
        <v>1.8716886639595032E-2</v>
      </c>
      <c r="AT188">
        <f t="shared" si="45"/>
        <v>2.0957836881279945E-2</v>
      </c>
      <c r="AU188">
        <f t="shared" si="45"/>
        <v>3.9451446384191513E-2</v>
      </c>
      <c r="AV188">
        <f t="shared" si="45"/>
        <v>5.679798498749733E-2</v>
      </c>
      <c r="AW188">
        <f t="shared" si="45"/>
        <v>0.10227737575769424</v>
      </c>
      <c r="AX188">
        <f t="shared" si="45"/>
        <v>2.9638061299920082E-2</v>
      </c>
      <c r="AY188">
        <f t="shared" si="45"/>
        <v>2.9638061299920082E-2</v>
      </c>
      <c r="AZ188">
        <f t="shared" si="45"/>
        <v>8.7239695712924004E-3</v>
      </c>
      <c r="BA188">
        <f t="shared" si="45"/>
        <v>3.7543915212154388E-2</v>
      </c>
      <c r="BB188">
        <f t="shared" ref="BB188:BQ188" si="47">ABS(BB88)</f>
        <v>4.4999457895755768E-2</v>
      </c>
      <c r="BC188">
        <f t="shared" si="47"/>
        <v>1.1162973940372467E-2</v>
      </c>
      <c r="BD188">
        <f t="shared" si="47"/>
        <v>5.7379405945539474E-2</v>
      </c>
      <c r="BE188">
        <f t="shared" si="47"/>
        <v>3.2909035682678223E-2</v>
      </c>
      <c r="BF188">
        <f t="shared" si="47"/>
        <v>5.3418498486280441E-2</v>
      </c>
      <c r="BG188">
        <f t="shared" si="47"/>
        <v>2.6410739868879318E-2</v>
      </c>
      <c r="BH188">
        <f t="shared" si="47"/>
        <v>9.2480713501572609E-3</v>
      </c>
      <c r="BI188">
        <f t="shared" si="47"/>
        <v>2.5465190410614014E-2</v>
      </c>
      <c r="BJ188">
        <f t="shared" si="47"/>
        <v>3.5048544406890869E-2</v>
      </c>
      <c r="BK188">
        <f t="shared" si="47"/>
        <v>6.5047522075474262E-3</v>
      </c>
      <c r="BL188">
        <f t="shared" si="47"/>
        <v>1.0057196777779609E-4</v>
      </c>
      <c r="BM188">
        <f t="shared" si="47"/>
        <v>1.9882632419466972E-2</v>
      </c>
      <c r="BN188">
        <f t="shared" si="47"/>
        <v>1.9338421523571014E-2</v>
      </c>
      <c r="BO188">
        <f t="shared" si="47"/>
        <v>1.1305041611194611E-2</v>
      </c>
      <c r="BP188">
        <f t="shared" si="47"/>
        <v>1.6683310270309448E-2</v>
      </c>
      <c r="BQ188">
        <f t="shared" si="47"/>
        <v>1.8371278420090675E-2</v>
      </c>
      <c r="BR188">
        <f t="shared" si="44"/>
        <v>1.9796791020780802E-3</v>
      </c>
      <c r="BS188">
        <f t="shared" si="44"/>
        <v>1.2387050315737724E-2</v>
      </c>
      <c r="BT188">
        <f t="shared" si="44"/>
        <v>1.8131628632545471E-2</v>
      </c>
      <c r="BU188">
        <f t="shared" si="44"/>
        <v>6.9845885038375854E-2</v>
      </c>
      <c r="BV188">
        <f t="shared" si="44"/>
        <v>5.9872753918170929E-2</v>
      </c>
      <c r="BW188">
        <f t="shared" si="44"/>
        <v>0.13180224597454071</v>
      </c>
      <c r="BX188">
        <f t="shared" si="44"/>
        <v>5.9089731425046921E-2</v>
      </c>
      <c r="BY188">
        <f t="shared" si="44"/>
        <v>0.25445237755775452</v>
      </c>
      <c r="BZ188">
        <f t="shared" si="44"/>
        <v>5.7038166560232639E-3</v>
      </c>
      <c r="CA188">
        <f t="shared" si="44"/>
        <v>0</v>
      </c>
    </row>
    <row r="189" spans="3:83" x14ac:dyDescent="0.25">
      <c r="C189" s="46" t="s">
        <v>56</v>
      </c>
      <c r="D189">
        <f t="shared" si="46"/>
        <v>6.8123392760753632E-2</v>
      </c>
      <c r="E189">
        <f t="shared" si="45"/>
        <v>3.1374208629131317E-2</v>
      </c>
      <c r="F189">
        <f t="shared" si="45"/>
        <v>6.8702675402164459E-2</v>
      </c>
      <c r="G189">
        <f t="shared" si="45"/>
        <v>2.4591555818915367E-2</v>
      </c>
      <c r="H189">
        <f t="shared" si="45"/>
        <v>1.3604118488729E-2</v>
      </c>
      <c r="I189">
        <f t="shared" si="45"/>
        <v>1.9849356263875961E-2</v>
      </c>
      <c r="J189">
        <f t="shared" si="45"/>
        <v>8.6775250732898712E-2</v>
      </c>
      <c r="K189">
        <f t="shared" si="45"/>
        <v>4.3163590133190155E-2</v>
      </c>
      <c r="L189">
        <f t="shared" si="45"/>
        <v>6.7347115837037563E-3</v>
      </c>
      <c r="M189">
        <f t="shared" si="45"/>
        <v>6.4311817288398743E-2</v>
      </c>
      <c r="N189">
        <f t="shared" si="45"/>
        <v>2.3466451093554497E-2</v>
      </c>
      <c r="O189">
        <f t="shared" si="45"/>
        <v>3.3766210079193115E-2</v>
      </c>
      <c r="P189">
        <f t="shared" si="45"/>
        <v>8.0546392127871513E-3</v>
      </c>
      <c r="Q189">
        <f t="shared" si="45"/>
        <v>3.5061325877904892E-2</v>
      </c>
      <c r="R189">
        <f t="shared" si="45"/>
        <v>5.7353299111127853E-2</v>
      </c>
      <c r="S189">
        <f t="shared" si="45"/>
        <v>8.3420045673847198E-2</v>
      </c>
      <c r="T189">
        <f t="shared" si="45"/>
        <v>4.0232740342617035E-2</v>
      </c>
      <c r="U189">
        <f t="shared" si="45"/>
        <v>3.2178878784179688E-2</v>
      </c>
      <c r="V189">
        <f t="shared" si="45"/>
        <v>3.6584332585334778E-2</v>
      </c>
      <c r="W189">
        <f t="shared" si="45"/>
        <v>2.1191248670220375E-3</v>
      </c>
      <c r="X189">
        <f t="shared" si="45"/>
        <v>3.2452329993247986E-2</v>
      </c>
      <c r="Y189">
        <f t="shared" si="45"/>
        <v>7.104706484824419E-3</v>
      </c>
      <c r="Z189">
        <f t="shared" si="45"/>
        <v>5.7150412350893021E-2</v>
      </c>
      <c r="AA189">
        <f t="shared" si="45"/>
        <v>6.5760932862758636E-2</v>
      </c>
      <c r="AB189">
        <f t="shared" si="45"/>
        <v>1.1106038466095924E-2</v>
      </c>
      <c r="AC189">
        <f t="shared" si="45"/>
        <v>2.2813880816102028E-2</v>
      </c>
      <c r="AD189">
        <f t="shared" si="45"/>
        <v>5.0136502832174301E-2</v>
      </c>
      <c r="AE189">
        <f t="shared" si="45"/>
        <v>5.2759040147066116E-2</v>
      </c>
      <c r="AF189">
        <f t="shared" si="45"/>
        <v>3.3227033913135529E-2</v>
      </c>
      <c r="AG189">
        <f t="shared" si="45"/>
        <v>7.9247951507568359E-2</v>
      </c>
      <c r="AH189">
        <f t="shared" si="45"/>
        <v>5.8111567050218582E-2</v>
      </c>
      <c r="AI189">
        <f t="shared" si="45"/>
        <v>7.2885178029537201E-2</v>
      </c>
      <c r="AJ189">
        <f t="shared" si="45"/>
        <v>4.2470011860132217E-2</v>
      </c>
      <c r="AK189">
        <f t="shared" si="45"/>
        <v>1.1661531403660774E-2</v>
      </c>
      <c r="AL189">
        <f t="shared" si="45"/>
        <v>8.4787257015705109E-2</v>
      </c>
      <c r="AM189">
        <f t="shared" si="45"/>
        <v>8.6876805871725082E-3</v>
      </c>
      <c r="AN189">
        <f t="shared" si="45"/>
        <v>9.4934582710266113E-2</v>
      </c>
      <c r="AO189">
        <f t="shared" si="45"/>
        <v>2.7062641456723213E-2</v>
      </c>
      <c r="AP189">
        <f t="shared" si="45"/>
        <v>3.0004385858774185E-2</v>
      </c>
      <c r="AQ189">
        <f t="shared" si="45"/>
        <v>5.0154086202383041E-2</v>
      </c>
      <c r="AR189">
        <f t="shared" si="45"/>
        <v>2.5519900023937225E-2</v>
      </c>
      <c r="AS189">
        <f t="shared" si="45"/>
        <v>6.8697310052812099E-3</v>
      </c>
      <c r="AT189">
        <f t="shared" si="45"/>
        <v>9.8202988505363464E-2</v>
      </c>
      <c r="AU189">
        <f t="shared" si="45"/>
        <v>2.35728919506073E-2</v>
      </c>
      <c r="AV189">
        <f t="shared" si="45"/>
        <v>7.9359069466590881E-2</v>
      </c>
      <c r="AW189">
        <f t="shared" si="45"/>
        <v>0.10502999275922775</v>
      </c>
      <c r="AX189">
        <f t="shared" si="45"/>
        <v>2.4576906114816666E-2</v>
      </c>
      <c r="AY189">
        <f t="shared" si="45"/>
        <v>2.4576906114816666E-2</v>
      </c>
      <c r="AZ189">
        <f t="shared" si="45"/>
        <v>0.1078769862651825</v>
      </c>
      <c r="BA189">
        <f t="shared" si="45"/>
        <v>8.5230432450771332E-2</v>
      </c>
      <c r="BB189">
        <f t="shared" ref="BB189" si="48">ABS(BB89)</f>
        <v>9.0614654123783112E-2</v>
      </c>
      <c r="BC189">
        <f t="shared" si="44"/>
        <v>7.4058741331100464E-2</v>
      </c>
      <c r="BD189">
        <f t="shared" si="44"/>
        <v>1.7158230766654015E-2</v>
      </c>
      <c r="BE189">
        <f t="shared" si="44"/>
        <v>7.084154337644577E-2</v>
      </c>
      <c r="BF189">
        <f t="shared" si="44"/>
        <v>4.4370584189891815E-2</v>
      </c>
      <c r="BG189">
        <f t="shared" si="44"/>
        <v>0.10223124921321869</v>
      </c>
      <c r="BH189">
        <f t="shared" si="44"/>
        <v>1.0966177098453045E-2</v>
      </c>
      <c r="BI189">
        <f t="shared" si="44"/>
        <v>5.3459783084690571E-3</v>
      </c>
      <c r="BJ189">
        <f t="shared" si="44"/>
        <v>9.0230861678719521E-3</v>
      </c>
      <c r="BK189">
        <f t="shared" si="44"/>
        <v>6.4518585801124573E-2</v>
      </c>
      <c r="BL189">
        <f t="shared" si="44"/>
        <v>3.6815833300352097E-2</v>
      </c>
      <c r="BM189">
        <f t="shared" si="44"/>
        <v>1.8170967698097229E-2</v>
      </c>
      <c r="BN189">
        <f t="shared" si="44"/>
        <v>6.8350411951541901E-2</v>
      </c>
      <c r="BO189">
        <f t="shared" si="44"/>
        <v>4.6360552310943604E-2</v>
      </c>
      <c r="BP189">
        <f t="shared" si="44"/>
        <v>2.4651035666465759E-2</v>
      </c>
      <c r="BQ189">
        <f t="shared" si="44"/>
        <v>6.1895191669464111E-2</v>
      </c>
      <c r="BR189">
        <f t="shared" si="44"/>
        <v>3.0592460185289383E-2</v>
      </c>
      <c r="BS189">
        <f t="shared" si="44"/>
        <v>5.8758120983839035E-2</v>
      </c>
      <c r="BT189">
        <f t="shared" si="44"/>
        <v>1.4713209122419357E-2</v>
      </c>
      <c r="BU189">
        <f t="shared" si="44"/>
        <v>6.7435331642627716E-2</v>
      </c>
      <c r="BV189">
        <f t="shared" si="44"/>
        <v>0.45666584372520447</v>
      </c>
      <c r="BW189">
        <f t="shared" si="44"/>
        <v>1.2558011338114738E-2</v>
      </c>
      <c r="BX189">
        <f t="shared" si="44"/>
        <v>0.13847579061985016</v>
      </c>
      <c r="BY189">
        <f t="shared" si="44"/>
        <v>0.13488069176673889</v>
      </c>
      <c r="BZ189">
        <f t="shared" si="44"/>
        <v>0.2855953574180603</v>
      </c>
      <c r="CA189">
        <f t="shared" si="44"/>
        <v>4.4085945934057236E-2</v>
      </c>
      <c r="CB189">
        <f t="shared" si="44"/>
        <v>0</v>
      </c>
    </row>
    <row r="190" spans="3:83" x14ac:dyDescent="0.25">
      <c r="C190" s="46" t="s">
        <v>57</v>
      </c>
      <c r="D190">
        <f t="shared" si="46"/>
        <v>4.6180021017789841E-2</v>
      </c>
      <c r="E190">
        <f t="shared" si="45"/>
        <v>7.1035280823707581E-2</v>
      </c>
      <c r="F190">
        <f t="shared" si="45"/>
        <v>3.0242646113038063E-2</v>
      </c>
      <c r="G190">
        <f t="shared" si="45"/>
        <v>3.7479724735021591E-2</v>
      </c>
      <c r="H190">
        <f t="shared" si="45"/>
        <v>7.4365682899951935E-2</v>
      </c>
      <c r="I190">
        <f t="shared" si="45"/>
        <v>5.6727107614278793E-2</v>
      </c>
      <c r="J190">
        <f t="shared" si="45"/>
        <v>1.6917949542403221E-2</v>
      </c>
      <c r="K190">
        <f t="shared" si="45"/>
        <v>8.3984760567545891E-3</v>
      </c>
      <c r="L190">
        <f t="shared" si="45"/>
        <v>5.0787381827831268E-2</v>
      </c>
      <c r="M190">
        <f t="shared" si="45"/>
        <v>3.7865232676267624E-2</v>
      </c>
      <c r="N190">
        <f t="shared" si="45"/>
        <v>2.5907661765813828E-2</v>
      </c>
      <c r="O190">
        <f t="shared" si="45"/>
        <v>4.6586036682128906E-2</v>
      </c>
      <c r="P190">
        <f t="shared" si="45"/>
        <v>2.2785421460866928E-2</v>
      </c>
      <c r="Q190">
        <f t="shared" si="45"/>
        <v>5.8636505156755447E-2</v>
      </c>
      <c r="R190">
        <f t="shared" si="45"/>
        <v>6.2857456505298615E-2</v>
      </c>
      <c r="S190">
        <f t="shared" si="45"/>
        <v>5.6089077144861221E-2</v>
      </c>
      <c r="T190">
        <f t="shared" si="45"/>
        <v>4.5950520783662796E-2</v>
      </c>
      <c r="U190">
        <f t="shared" si="45"/>
        <v>5.7742089033126831E-2</v>
      </c>
      <c r="V190">
        <f t="shared" si="45"/>
        <v>9.0787753462791443E-2</v>
      </c>
      <c r="W190">
        <f t="shared" si="45"/>
        <v>9.4965271651744843E-2</v>
      </c>
      <c r="X190">
        <f t="shared" si="45"/>
        <v>5.51469586789608E-2</v>
      </c>
      <c r="Y190">
        <f t="shared" si="45"/>
        <v>4.9343816936016083E-2</v>
      </c>
      <c r="Z190">
        <f t="shared" si="45"/>
        <v>0.10333690792322159</v>
      </c>
      <c r="AA190">
        <f t="shared" si="45"/>
        <v>1.4636090956628323E-2</v>
      </c>
      <c r="AB190">
        <f t="shared" si="45"/>
        <v>7.2502709925174713E-2</v>
      </c>
      <c r="AC190">
        <f t="shared" si="45"/>
        <v>6.1331853270530701E-2</v>
      </c>
      <c r="AD190">
        <f t="shared" si="45"/>
        <v>5.2894771099090576E-2</v>
      </c>
      <c r="AE190">
        <f t="shared" si="45"/>
        <v>4.4233761727809906E-2</v>
      </c>
      <c r="AF190">
        <f t="shared" si="45"/>
        <v>3.6849994212388992E-2</v>
      </c>
      <c r="AG190">
        <f t="shared" si="45"/>
        <v>2.271842397749424E-2</v>
      </c>
      <c r="AH190">
        <f t="shared" si="45"/>
        <v>6.8808391690254211E-2</v>
      </c>
      <c r="AI190">
        <f t="shared" si="45"/>
        <v>1.1686909943819046E-2</v>
      </c>
      <c r="AJ190">
        <f t="shared" si="45"/>
        <v>4.7470424324274063E-2</v>
      </c>
      <c r="AK190">
        <f t="shared" si="45"/>
        <v>2.4630362167954445E-2</v>
      </c>
      <c r="AL190">
        <f t="shared" si="45"/>
        <v>6.6448426805436611E-3</v>
      </c>
      <c r="AM190">
        <f t="shared" si="45"/>
        <v>4.2127110064029694E-2</v>
      </c>
      <c r="AN190">
        <f t="shared" si="45"/>
        <v>2.9128696769475937E-2</v>
      </c>
      <c r="AO190">
        <f t="shared" si="45"/>
        <v>1.4955367892980576E-2</v>
      </c>
      <c r="AP190">
        <f t="shared" si="45"/>
        <v>1.9817797467112541E-2</v>
      </c>
      <c r="AQ190">
        <f t="shared" si="45"/>
        <v>3.3249307423830032E-2</v>
      </c>
      <c r="AR190">
        <f t="shared" si="45"/>
        <v>1.324214693158865E-2</v>
      </c>
      <c r="AS190">
        <f t="shared" si="45"/>
        <v>4.0877014398574829E-2</v>
      </c>
      <c r="AT190">
        <f t="shared" si="45"/>
        <v>0.114792101085186</v>
      </c>
      <c r="AU190">
        <f t="shared" si="45"/>
        <v>5.9999559074640274E-2</v>
      </c>
      <c r="AV190">
        <f t="shared" si="45"/>
        <v>8.4033839404582977E-2</v>
      </c>
      <c r="AW190">
        <f t="shared" si="45"/>
        <v>4.416729137301445E-2</v>
      </c>
      <c r="AX190">
        <f t="shared" si="45"/>
        <v>1.0489055886864662E-2</v>
      </c>
      <c r="AY190">
        <f t="shared" si="45"/>
        <v>1.0489055886864662E-2</v>
      </c>
      <c r="AZ190">
        <f t="shared" si="45"/>
        <v>1.7484074458479881E-2</v>
      </c>
      <c r="BA190">
        <f t="shared" si="45"/>
        <v>2.7630876749753952E-2</v>
      </c>
      <c r="BB190">
        <f t="shared" ref="BB190" si="49">ABS(BB90)</f>
        <v>0.19050629436969757</v>
      </c>
      <c r="BC190">
        <f t="shared" si="44"/>
        <v>1.1725512333214283E-2</v>
      </c>
      <c r="BD190">
        <f t="shared" si="44"/>
        <v>7.0045441389083862E-2</v>
      </c>
      <c r="BE190">
        <f t="shared" si="44"/>
        <v>2.431565523147583E-2</v>
      </c>
      <c r="BF190">
        <f t="shared" si="44"/>
        <v>3.9425897412002087E-3</v>
      </c>
      <c r="BG190">
        <f t="shared" si="44"/>
        <v>3.1900990754365921E-2</v>
      </c>
      <c r="BH190">
        <f t="shared" si="44"/>
        <v>3.7535909563302994E-2</v>
      </c>
      <c r="BI190">
        <f t="shared" si="44"/>
        <v>5.4509520530700684E-2</v>
      </c>
      <c r="BJ190">
        <f t="shared" si="44"/>
        <v>1.0216797702014446E-2</v>
      </c>
      <c r="BK190">
        <f t="shared" si="44"/>
        <v>3.3384967595338821E-2</v>
      </c>
      <c r="BL190">
        <f t="shared" si="44"/>
        <v>4.5348168350756168E-3</v>
      </c>
      <c r="BM190">
        <f t="shared" si="44"/>
        <v>9.881126880645752E-2</v>
      </c>
      <c r="BN190">
        <f t="shared" si="44"/>
        <v>3.184746578335762E-2</v>
      </c>
      <c r="BO190">
        <f t="shared" si="44"/>
        <v>2.100515179336071E-2</v>
      </c>
      <c r="BP190">
        <f t="shared" si="44"/>
        <v>2.9485436156392097E-2</v>
      </c>
      <c r="BQ190">
        <f t="shared" si="44"/>
        <v>1.7026267945766449E-2</v>
      </c>
      <c r="BR190">
        <f t="shared" si="44"/>
        <v>2.5587929412722588E-2</v>
      </c>
      <c r="BS190">
        <f t="shared" si="44"/>
        <v>0.13166625797748566</v>
      </c>
      <c r="BT190">
        <f t="shared" si="44"/>
        <v>0.15826937556266785</v>
      </c>
      <c r="BU190">
        <f t="shared" si="44"/>
        <v>9.301844984292984E-2</v>
      </c>
      <c r="BV190">
        <f t="shared" si="44"/>
        <v>9.2336796224117279E-2</v>
      </c>
      <c r="BW190">
        <f t="shared" si="44"/>
        <v>8.5964061319828033E-2</v>
      </c>
      <c r="BX190">
        <f t="shared" si="44"/>
        <v>6.6892437636852264E-2</v>
      </c>
      <c r="BY190">
        <f t="shared" si="44"/>
        <v>2.7904817834496498E-2</v>
      </c>
      <c r="BZ190">
        <f t="shared" si="44"/>
        <v>3.1678605824708939E-2</v>
      </c>
      <c r="CA190">
        <f t="shared" si="44"/>
        <v>0.1123339831829071</v>
      </c>
      <c r="CB190">
        <f t="shared" si="44"/>
        <v>0.10716211795806885</v>
      </c>
      <c r="CC190">
        <f t="shared" si="44"/>
        <v>0</v>
      </c>
    </row>
    <row r="191" spans="3:83" x14ac:dyDescent="0.25">
      <c r="C191" s="46" t="s">
        <v>58</v>
      </c>
      <c r="D191">
        <f t="shared" si="46"/>
        <v>1.7181165516376495E-2</v>
      </c>
      <c r="E191">
        <f t="shared" si="45"/>
        <v>2.9815873131155968E-3</v>
      </c>
      <c r="F191">
        <f t="shared" si="45"/>
        <v>1.5505887567996979E-2</v>
      </c>
      <c r="G191">
        <f t="shared" si="45"/>
        <v>1.7661610618233681E-2</v>
      </c>
      <c r="H191">
        <f t="shared" si="45"/>
        <v>3.8481694646179676E-3</v>
      </c>
      <c r="I191">
        <f t="shared" si="45"/>
        <v>1.1660618707537651E-2</v>
      </c>
      <c r="J191">
        <f t="shared" si="45"/>
        <v>1.9420808181166649E-2</v>
      </c>
      <c r="K191">
        <f t="shared" si="45"/>
        <v>2.6863129809498787E-2</v>
      </c>
      <c r="L191">
        <f t="shared" si="45"/>
        <v>2.4130574893206358E-3</v>
      </c>
      <c r="M191">
        <f t="shared" si="45"/>
        <v>4.8423305153846741E-2</v>
      </c>
      <c r="N191">
        <f t="shared" si="45"/>
        <v>2.2062050178647041E-2</v>
      </c>
      <c r="O191">
        <f t="shared" si="45"/>
        <v>4.1696608066558838E-2</v>
      </c>
      <c r="P191">
        <f t="shared" si="45"/>
        <v>9.0607423335313797E-3</v>
      </c>
      <c r="Q191">
        <f t="shared" si="45"/>
        <v>4.3675698339939117E-2</v>
      </c>
      <c r="R191">
        <f t="shared" si="45"/>
        <v>1.0808113031089306E-2</v>
      </c>
      <c r="S191">
        <f t="shared" si="45"/>
        <v>9.9683448206633329E-4</v>
      </c>
      <c r="T191">
        <f t="shared" si="45"/>
        <v>4.6436116099357605E-3</v>
      </c>
      <c r="U191">
        <f t="shared" si="45"/>
        <v>7.753472775220871E-3</v>
      </c>
      <c r="V191">
        <f t="shared" si="45"/>
        <v>2.4516971781849861E-2</v>
      </c>
      <c r="W191">
        <f t="shared" si="45"/>
        <v>3.9349190890789032E-2</v>
      </c>
      <c r="X191">
        <f t="shared" si="45"/>
        <v>3.0921135097742081E-2</v>
      </c>
      <c r="Y191">
        <f t="shared" si="45"/>
        <v>2.8701581060886383E-2</v>
      </c>
      <c r="Z191">
        <f t="shared" si="45"/>
        <v>1.3191269710659981E-2</v>
      </c>
      <c r="AA191">
        <f t="shared" si="45"/>
        <v>3.5418540239334106E-2</v>
      </c>
      <c r="AB191">
        <f t="shared" si="45"/>
        <v>2.209082804620266E-2</v>
      </c>
      <c r="AC191">
        <f t="shared" si="45"/>
        <v>2.7832094579935074E-2</v>
      </c>
      <c r="AD191">
        <f t="shared" si="45"/>
        <v>4.2226598598062992E-3</v>
      </c>
      <c r="AE191">
        <f t="shared" si="45"/>
        <v>3.0794616788625717E-2</v>
      </c>
      <c r="AF191">
        <f t="shared" si="45"/>
        <v>6.4567014575004578E-2</v>
      </c>
      <c r="AG191">
        <f t="shared" si="45"/>
        <v>1.932087168097496E-2</v>
      </c>
      <c r="AH191">
        <f t="shared" si="45"/>
        <v>1.1002271436154842E-2</v>
      </c>
      <c r="AI191">
        <f t="shared" si="45"/>
        <v>2.0380532369017601E-2</v>
      </c>
      <c r="AJ191">
        <f t="shared" si="45"/>
        <v>1.0116726160049438E-2</v>
      </c>
      <c r="AK191">
        <f t="shared" si="45"/>
        <v>1.3043282553553581E-2</v>
      </c>
      <c r="AL191">
        <f t="shared" si="45"/>
        <v>4.0338031947612762E-2</v>
      </c>
      <c r="AM191">
        <f t="shared" si="45"/>
        <v>1.5888949856162071E-2</v>
      </c>
      <c r="AN191">
        <f t="shared" si="45"/>
        <v>5.5560186505317688E-2</v>
      </c>
      <c r="AO191">
        <f t="shared" si="45"/>
        <v>3.7374023348093033E-2</v>
      </c>
      <c r="AP191">
        <f t="shared" si="45"/>
        <v>4.6690084040164948E-2</v>
      </c>
      <c r="AQ191">
        <f t="shared" si="45"/>
        <v>3.4158933907747269E-2</v>
      </c>
      <c r="AR191">
        <f t="shared" si="45"/>
        <v>4.4759204611182213E-3</v>
      </c>
      <c r="AS191">
        <f t="shared" si="45"/>
        <v>8.1696342676877975E-3</v>
      </c>
      <c r="AT191">
        <f t="shared" si="45"/>
        <v>2.0520281046628952E-2</v>
      </c>
      <c r="AU191">
        <f t="shared" si="45"/>
        <v>3.867073729634285E-2</v>
      </c>
      <c r="AV191">
        <f t="shared" si="45"/>
        <v>2.4557424709200859E-2</v>
      </c>
      <c r="AW191">
        <f t="shared" si="45"/>
        <v>8.5559943690896034E-3</v>
      </c>
      <c r="AX191">
        <f t="shared" si="45"/>
        <v>1.0399334132671356E-2</v>
      </c>
      <c r="AY191">
        <f t="shared" si="45"/>
        <v>1.0399334132671356E-2</v>
      </c>
      <c r="AZ191">
        <f t="shared" si="45"/>
        <v>3.6659662146121264E-3</v>
      </c>
      <c r="BA191">
        <f t="shared" si="45"/>
        <v>3.6558777093887329E-2</v>
      </c>
      <c r="BB191">
        <f t="shared" ref="BB191" si="50">ABS(BB91)</f>
        <v>1.4246352016925812E-2</v>
      </c>
      <c r="BC191">
        <f t="shared" si="44"/>
        <v>4.5283646322786808E-3</v>
      </c>
      <c r="BD191">
        <f t="shared" si="44"/>
        <v>3.6512460559606552E-2</v>
      </c>
      <c r="BE191">
        <f t="shared" si="44"/>
        <v>1.7542487010359764E-2</v>
      </c>
      <c r="BF191">
        <f t="shared" si="44"/>
        <v>1.8703421577811241E-2</v>
      </c>
      <c r="BG191">
        <f t="shared" si="44"/>
        <v>4.0704174898564816E-3</v>
      </c>
      <c r="BH191">
        <f t="shared" si="44"/>
        <v>2.7418304234743118E-2</v>
      </c>
      <c r="BI191">
        <f t="shared" si="44"/>
        <v>3.1029015779495239E-2</v>
      </c>
      <c r="BJ191">
        <f t="shared" si="44"/>
        <v>1.1776298051699996E-3</v>
      </c>
      <c r="BK191">
        <f t="shared" si="44"/>
        <v>1.1949223466217518E-2</v>
      </c>
      <c r="BL191">
        <f t="shared" si="44"/>
        <v>6.1505702324211597E-3</v>
      </c>
      <c r="BM191">
        <f t="shared" si="44"/>
        <v>8.383466862142086E-3</v>
      </c>
      <c r="BN191">
        <f t="shared" si="44"/>
        <v>1.4679800719022751E-2</v>
      </c>
      <c r="BO191">
        <f t="shared" si="44"/>
        <v>3.177502378821373E-2</v>
      </c>
      <c r="BP191">
        <f t="shared" si="44"/>
        <v>1.2542876647785306E-3</v>
      </c>
      <c r="BQ191">
        <f t="shared" si="44"/>
        <v>2.1835513412952423E-2</v>
      </c>
      <c r="BR191">
        <f t="shared" si="44"/>
        <v>3.0691041611135006E-3</v>
      </c>
      <c r="BS191">
        <f t="shared" si="44"/>
        <v>3.3290458377450705E-3</v>
      </c>
      <c r="BT191">
        <f t="shared" si="44"/>
        <v>1.5083136036992073E-2</v>
      </c>
      <c r="BU191">
        <f t="shared" si="44"/>
        <v>7.2452634572982788E-2</v>
      </c>
      <c r="BV191">
        <f t="shared" si="44"/>
        <v>5.4481327533721924E-2</v>
      </c>
      <c r="BW191">
        <f t="shared" si="44"/>
        <v>1.3259194791316986E-2</v>
      </c>
      <c r="BX191">
        <f t="shared" si="44"/>
        <v>1.57435592263937E-2</v>
      </c>
      <c r="BY191">
        <f t="shared" si="44"/>
        <v>8.5849687457084656E-2</v>
      </c>
      <c r="BZ191">
        <f t="shared" si="44"/>
        <v>5.9070952236652374E-2</v>
      </c>
      <c r="CA191">
        <f t="shared" si="44"/>
        <v>1.2032841332256794E-2</v>
      </c>
      <c r="CB191">
        <f t="shared" si="44"/>
        <v>9.9578574299812317E-2</v>
      </c>
      <c r="CC191">
        <f t="shared" si="44"/>
        <v>3.3520255237817764E-2</v>
      </c>
      <c r="CD191">
        <f t="shared" ref="BC191:CI197" si="51">ABS(CD91)</f>
        <v>0</v>
      </c>
    </row>
    <row r="192" spans="3:83" x14ac:dyDescent="0.25">
      <c r="C192" s="46" t="s">
        <v>65</v>
      </c>
      <c r="D192">
        <f t="shared" si="46"/>
        <v>0.111517034471035</v>
      </c>
      <c r="E192">
        <f t="shared" si="45"/>
        <v>7.2481386363506317E-2</v>
      </c>
      <c r="F192">
        <f t="shared" si="45"/>
        <v>1.4076105318963528E-2</v>
      </c>
      <c r="G192">
        <f t="shared" si="45"/>
        <v>5.7848185300827026E-2</v>
      </c>
      <c r="H192">
        <f t="shared" si="45"/>
        <v>8.3021856844425201E-2</v>
      </c>
      <c r="I192">
        <f t="shared" si="45"/>
        <v>5.3584281355142593E-2</v>
      </c>
      <c r="J192">
        <f t="shared" si="45"/>
        <v>6.9544181227684021E-2</v>
      </c>
      <c r="K192">
        <f t="shared" si="45"/>
        <v>8.3937942981719971E-2</v>
      </c>
      <c r="L192">
        <f t="shared" si="45"/>
        <v>9.7655244171619415E-2</v>
      </c>
      <c r="M192">
        <f t="shared" si="45"/>
        <v>2.5996318086981773E-2</v>
      </c>
      <c r="N192">
        <f t="shared" si="45"/>
        <v>4.9422964453697205E-2</v>
      </c>
      <c r="O192">
        <f t="shared" si="45"/>
        <v>7.3377564549446106E-2</v>
      </c>
      <c r="P192">
        <f t="shared" si="45"/>
        <v>5.0397958606481552E-2</v>
      </c>
      <c r="Q192">
        <f t="shared" si="45"/>
        <v>7.0026710629463196E-2</v>
      </c>
      <c r="R192">
        <f t="shared" si="45"/>
        <v>3.7313900887966156E-2</v>
      </c>
      <c r="S192">
        <f t="shared" si="45"/>
        <v>4.8865117132663727E-2</v>
      </c>
      <c r="T192">
        <f t="shared" si="45"/>
        <v>8.0743402242660522E-2</v>
      </c>
      <c r="U192">
        <f t="shared" si="45"/>
        <v>4.9008239060640335E-2</v>
      </c>
      <c r="V192">
        <f t="shared" si="45"/>
        <v>8.9766412973403931E-2</v>
      </c>
      <c r="W192">
        <f t="shared" si="45"/>
        <v>3.7140950560569763E-2</v>
      </c>
      <c r="X192">
        <f t="shared" si="45"/>
        <v>8.6724750697612762E-2</v>
      </c>
      <c r="Y192">
        <f t="shared" si="45"/>
        <v>4.1762504726648331E-2</v>
      </c>
      <c r="Z192">
        <f t="shared" si="45"/>
        <v>8.4507040679454803E-2</v>
      </c>
      <c r="AA192">
        <f t="shared" si="45"/>
        <v>3.3224370330572128E-2</v>
      </c>
      <c r="AB192">
        <f t="shared" si="45"/>
        <v>9.1448940336704254E-2</v>
      </c>
      <c r="AC192">
        <f t="shared" si="45"/>
        <v>7.6948143541812897E-2</v>
      </c>
      <c r="AD192">
        <f t="shared" ref="AD192:BB192" si="52">ABS(AD92)</f>
        <v>3.074076771736145E-2</v>
      </c>
      <c r="AE192">
        <f t="shared" si="52"/>
        <v>4.2188253253698349E-2</v>
      </c>
      <c r="AF192">
        <f t="shared" si="52"/>
        <v>2.3535702377557755E-2</v>
      </c>
      <c r="AG192">
        <f t="shared" si="52"/>
        <v>4.6344690024852753E-2</v>
      </c>
      <c r="AH192">
        <f t="shared" si="52"/>
        <v>2.3009752854704857E-2</v>
      </c>
      <c r="AI192">
        <f t="shared" si="52"/>
        <v>3.3663648646324873E-3</v>
      </c>
      <c r="AJ192">
        <f t="shared" si="52"/>
        <v>1.3980992138385773E-2</v>
      </c>
      <c r="AK192">
        <f t="shared" si="52"/>
        <v>3.4794535487890244E-2</v>
      </c>
      <c r="AL192">
        <f t="shared" si="52"/>
        <v>1.4094389975070953E-2</v>
      </c>
      <c r="AM192">
        <f t="shared" si="52"/>
        <v>3.0890680849552155E-2</v>
      </c>
      <c r="AN192">
        <f t="shared" si="52"/>
        <v>5.7110756635665894E-2</v>
      </c>
      <c r="AO192">
        <f t="shared" si="52"/>
        <v>4.3106984347105026E-2</v>
      </c>
      <c r="AP192">
        <f t="shared" si="52"/>
        <v>6.054108589887619E-2</v>
      </c>
      <c r="AQ192">
        <f t="shared" si="52"/>
        <v>3.9728906005620956E-2</v>
      </c>
      <c r="AR192">
        <f t="shared" si="52"/>
        <v>2.2527815774083138E-2</v>
      </c>
      <c r="AS192">
        <f t="shared" si="52"/>
        <v>5.3833786398172379E-2</v>
      </c>
      <c r="AT192">
        <f t="shared" si="52"/>
        <v>5.3637836128473282E-2</v>
      </c>
      <c r="AU192">
        <f t="shared" si="52"/>
        <v>0.12412808835506439</v>
      </c>
      <c r="AV192">
        <f t="shared" si="52"/>
        <v>3.8090202957391739E-2</v>
      </c>
      <c r="AW192">
        <f t="shared" si="52"/>
        <v>5.2534636110067368E-2</v>
      </c>
      <c r="AX192">
        <f t="shared" si="52"/>
        <v>1.8597597256302834E-2</v>
      </c>
      <c r="AY192">
        <f t="shared" si="52"/>
        <v>1.8597597256302834E-2</v>
      </c>
      <c r="AZ192">
        <f t="shared" si="52"/>
        <v>4.024432972073555E-3</v>
      </c>
      <c r="BA192">
        <f t="shared" si="52"/>
        <v>7.2073750197887421E-2</v>
      </c>
      <c r="BB192">
        <f t="shared" si="52"/>
        <v>2.7828142046928406E-2</v>
      </c>
      <c r="BC192">
        <f t="shared" si="51"/>
        <v>2.2215541452169418E-2</v>
      </c>
      <c r="BD192">
        <f t="shared" si="51"/>
        <v>0.10089583694934845</v>
      </c>
      <c r="BE192">
        <f t="shared" si="51"/>
        <v>2.2909397259354591E-2</v>
      </c>
      <c r="BF192">
        <f t="shared" si="51"/>
        <v>3.1611856073141098E-2</v>
      </c>
      <c r="BG192">
        <f t="shared" si="51"/>
        <v>2.449348010122776E-2</v>
      </c>
      <c r="BH192">
        <f t="shared" si="51"/>
        <v>6.4378045499324799E-2</v>
      </c>
      <c r="BI192">
        <f t="shared" si="51"/>
        <v>6.4515411853790283E-2</v>
      </c>
      <c r="BJ192">
        <f t="shared" si="51"/>
        <v>3.5837616771459579E-2</v>
      </c>
      <c r="BK192">
        <f t="shared" si="51"/>
        <v>4.2070496827363968E-2</v>
      </c>
      <c r="BL192">
        <f t="shared" si="51"/>
        <v>7.2573818266391754E-2</v>
      </c>
      <c r="BM192">
        <f t="shared" si="51"/>
        <v>7.5631991028785706E-2</v>
      </c>
      <c r="BN192">
        <f t="shared" si="51"/>
        <v>6.7169442772865295E-2</v>
      </c>
      <c r="BO192">
        <f t="shared" si="51"/>
        <v>6.0069553554058075E-2</v>
      </c>
      <c r="BP192">
        <f t="shared" si="51"/>
        <v>2.6786493137478828E-2</v>
      </c>
      <c r="BQ192">
        <f t="shared" si="51"/>
        <v>1.8836535513401031E-2</v>
      </c>
      <c r="BR192">
        <f t="shared" si="51"/>
        <v>1.4901851303875446E-2</v>
      </c>
      <c r="BS192">
        <f t="shared" si="51"/>
        <v>2.3540332913398743E-2</v>
      </c>
      <c r="BT192">
        <f t="shared" si="51"/>
        <v>4.196566715836525E-2</v>
      </c>
      <c r="BU192">
        <f t="shared" si="51"/>
        <v>1.2227816507220268E-2</v>
      </c>
      <c r="BV192">
        <f t="shared" si="51"/>
        <v>1.2272960506379604E-2</v>
      </c>
      <c r="BW192">
        <f t="shared" si="51"/>
        <v>2.2470476105809212E-2</v>
      </c>
      <c r="BX192">
        <f t="shared" si="51"/>
        <v>2.4760866537690163E-2</v>
      </c>
      <c r="BY192">
        <f t="shared" si="51"/>
        <v>5.1871132105588913E-2</v>
      </c>
      <c r="BZ192">
        <f t="shared" si="51"/>
        <v>4.0899083018302917E-2</v>
      </c>
      <c r="CA192">
        <f t="shared" si="51"/>
        <v>4.944036528468132E-2</v>
      </c>
      <c r="CB192">
        <f t="shared" si="51"/>
        <v>2.3012518882751465E-2</v>
      </c>
      <c r="CC192">
        <f t="shared" si="51"/>
        <v>8.9596465229988098E-2</v>
      </c>
      <c r="CD192">
        <f t="shared" si="51"/>
        <v>4.3828707188367844E-2</v>
      </c>
      <c r="CE192">
        <f t="shared" si="51"/>
        <v>0</v>
      </c>
    </row>
    <row r="193" spans="3:99" x14ac:dyDescent="0.25">
      <c r="C193" s="46" t="s">
        <v>66</v>
      </c>
      <c r="D193">
        <f>ABS(D93)</f>
        <v>0.11139338463544846</v>
      </c>
      <c r="E193">
        <f t="shared" ref="E193:BA198" si="53">ABS(E93)</f>
        <v>7.0458196103572845E-2</v>
      </c>
      <c r="F193">
        <f t="shared" si="53"/>
        <v>3.6864180583506823E-3</v>
      </c>
      <c r="G193">
        <f t="shared" si="53"/>
        <v>5.9449061751365662E-2</v>
      </c>
      <c r="H193">
        <f t="shared" si="53"/>
        <v>8.8888227939605713E-2</v>
      </c>
      <c r="I193">
        <f t="shared" si="53"/>
        <v>5.1832046359777451E-2</v>
      </c>
      <c r="J193">
        <f t="shared" si="53"/>
        <v>6.9634072482585907E-2</v>
      </c>
      <c r="K193">
        <f t="shared" si="53"/>
        <v>5.1148295402526855E-2</v>
      </c>
      <c r="L193">
        <f t="shared" si="53"/>
        <v>0.10161443054676056</v>
      </c>
      <c r="M193">
        <f t="shared" si="53"/>
        <v>1.8116651102900505E-2</v>
      </c>
      <c r="N193">
        <f t="shared" si="53"/>
        <v>4.4886458665132523E-2</v>
      </c>
      <c r="O193">
        <f t="shared" si="53"/>
        <v>6.2233556061983109E-2</v>
      </c>
      <c r="P193">
        <f t="shared" si="53"/>
        <v>4.7119446098804474E-2</v>
      </c>
      <c r="Q193">
        <f t="shared" si="53"/>
        <v>9.1286882758140564E-2</v>
      </c>
      <c r="R193">
        <f t="shared" si="53"/>
        <v>3.6611348390579224E-2</v>
      </c>
      <c r="S193">
        <f t="shared" si="53"/>
        <v>4.8690807074308395E-2</v>
      </c>
      <c r="T193">
        <f t="shared" si="53"/>
        <v>8.4106460213661194E-2</v>
      </c>
      <c r="U193">
        <f t="shared" si="53"/>
        <v>4.5659862458705902E-2</v>
      </c>
      <c r="V193">
        <f t="shared" si="53"/>
        <v>8.6674287915229797E-2</v>
      </c>
      <c r="W193">
        <f t="shared" si="53"/>
        <v>7.2720080614089966E-2</v>
      </c>
      <c r="X193">
        <f t="shared" si="53"/>
        <v>9.7661256790161133E-2</v>
      </c>
      <c r="Y193">
        <f t="shared" si="53"/>
        <v>2.0432198420166969E-2</v>
      </c>
      <c r="Z193">
        <f t="shared" si="53"/>
        <v>0.11033932119607925</v>
      </c>
      <c r="AA193">
        <f t="shared" si="53"/>
        <v>6.8500839173793793E-2</v>
      </c>
      <c r="AB193">
        <f t="shared" si="53"/>
        <v>8.6452491581439972E-2</v>
      </c>
      <c r="AC193">
        <f t="shared" si="53"/>
        <v>7.1518637239933014E-2</v>
      </c>
      <c r="AD193">
        <f t="shared" si="53"/>
        <v>3.2775342464447021E-2</v>
      </c>
      <c r="AE193">
        <f t="shared" si="53"/>
        <v>2.643560990691185E-2</v>
      </c>
      <c r="AF193">
        <f t="shared" si="53"/>
        <v>5.8940578252077103E-2</v>
      </c>
      <c r="AG193">
        <f t="shared" si="53"/>
        <v>2.6982691138982773E-2</v>
      </c>
      <c r="AH193">
        <f t="shared" si="53"/>
        <v>3.720446303486824E-2</v>
      </c>
      <c r="AI193">
        <f t="shared" si="53"/>
        <v>4.0494194254279137E-3</v>
      </c>
      <c r="AJ193">
        <f t="shared" si="53"/>
        <v>2.2388309240341187E-2</v>
      </c>
      <c r="AK193">
        <f t="shared" si="53"/>
        <v>3.8439887575805187E-3</v>
      </c>
      <c r="AL193">
        <f t="shared" si="53"/>
        <v>1.3163605704903603E-2</v>
      </c>
      <c r="AM193">
        <f t="shared" si="53"/>
        <v>3.3959344029426575E-2</v>
      </c>
      <c r="AN193">
        <f t="shared" si="53"/>
        <v>5.1864191889762878E-2</v>
      </c>
      <c r="AO193">
        <f t="shared" si="53"/>
        <v>3.8534615188837051E-2</v>
      </c>
      <c r="AP193">
        <f t="shared" si="53"/>
        <v>1.2430686503648758E-2</v>
      </c>
      <c r="AQ193">
        <f t="shared" si="53"/>
        <v>3.6707036197185516E-2</v>
      </c>
      <c r="AR193">
        <f t="shared" si="53"/>
        <v>9.2571750283241272E-2</v>
      </c>
      <c r="AS193">
        <f t="shared" si="53"/>
        <v>6.9251976907253265E-2</v>
      </c>
      <c r="AT193">
        <f t="shared" si="53"/>
        <v>2.840663306415081E-2</v>
      </c>
      <c r="AU193">
        <f t="shared" si="53"/>
        <v>0.12835091352462769</v>
      </c>
      <c r="AV193">
        <f t="shared" si="53"/>
        <v>5.503493919968605E-2</v>
      </c>
      <c r="AW193">
        <f t="shared" si="53"/>
        <v>0.10062207281589508</v>
      </c>
      <c r="AX193">
        <f t="shared" si="53"/>
        <v>1.4434644253924489E-3</v>
      </c>
      <c r="AY193">
        <f t="shared" si="53"/>
        <v>1.4434644253924489E-3</v>
      </c>
      <c r="AZ193">
        <f t="shared" si="53"/>
        <v>2.2902840282768011E-3</v>
      </c>
      <c r="BA193">
        <f t="shared" si="53"/>
        <v>3.666619211435318E-2</v>
      </c>
      <c r="BB193">
        <f>ABS(BB93)</f>
        <v>2.6114638894796371E-2</v>
      </c>
      <c r="BC193">
        <f t="shared" si="51"/>
        <v>7.5353629654273391E-4</v>
      </c>
      <c r="BD193">
        <f t="shared" si="51"/>
        <v>7.6820991933345795E-2</v>
      </c>
      <c r="BE193">
        <f t="shared" si="51"/>
        <v>7.5353629654273391E-4</v>
      </c>
      <c r="BF193">
        <f t="shared" si="51"/>
        <v>1.9111376255750656E-2</v>
      </c>
      <c r="BG193">
        <f t="shared" si="51"/>
        <v>5.4830972105264664E-2</v>
      </c>
      <c r="BH193">
        <f t="shared" si="51"/>
        <v>2.338825911283493E-2</v>
      </c>
      <c r="BI193">
        <f t="shared" si="51"/>
        <v>5.5655226111412048E-2</v>
      </c>
      <c r="BJ193">
        <f t="shared" si="51"/>
        <v>5.1774322986602783E-2</v>
      </c>
      <c r="BK193">
        <f t="shared" si="51"/>
        <v>5.3322069346904755E-2</v>
      </c>
      <c r="BL193">
        <f t="shared" si="51"/>
        <v>5.4605551064014435E-2</v>
      </c>
      <c r="BM193">
        <f t="shared" si="51"/>
        <v>7.6470814645290375E-2</v>
      </c>
      <c r="BN193">
        <f t="shared" si="51"/>
        <v>6.2004536390304565E-2</v>
      </c>
      <c r="BO193">
        <f t="shared" si="51"/>
        <v>5.5611483752727509E-2</v>
      </c>
      <c r="BP193">
        <f t="shared" si="51"/>
        <v>1.6912940889596939E-2</v>
      </c>
      <c r="BQ193">
        <f t="shared" si="51"/>
        <v>2.2739475592970848E-2</v>
      </c>
      <c r="BR193">
        <f t="shared" si="51"/>
        <v>3.3859852701425552E-2</v>
      </c>
      <c r="BS193">
        <f t="shared" si="51"/>
        <v>1.3208598829805851E-2</v>
      </c>
      <c r="BT193">
        <f t="shared" si="51"/>
        <v>1.4552883803844452E-2</v>
      </c>
      <c r="BU193">
        <f t="shared" si="51"/>
        <v>1.1445214971899986E-2</v>
      </c>
      <c r="BV193">
        <f t="shared" si="51"/>
        <v>7.4590826407074928E-3</v>
      </c>
      <c r="BW193">
        <f t="shared" si="51"/>
        <v>2.870655432343483E-2</v>
      </c>
      <c r="BX193">
        <f t="shared" si="51"/>
        <v>6.7552149295806885E-2</v>
      </c>
      <c r="BY193">
        <f t="shared" si="51"/>
        <v>4.8950266093015671E-2</v>
      </c>
      <c r="BZ193">
        <f t="shared" si="51"/>
        <v>7.4350838549435139E-3</v>
      </c>
      <c r="CA193">
        <f t="shared" si="51"/>
        <v>4.9953240901231766E-2</v>
      </c>
      <c r="CB193">
        <f t="shared" si="51"/>
        <v>7.8728403896093369E-3</v>
      </c>
      <c r="CC193">
        <f t="shared" si="51"/>
        <v>7.104676216840744E-2</v>
      </c>
      <c r="CD193">
        <f t="shared" si="51"/>
        <v>2.8951194137334824E-2</v>
      </c>
      <c r="CE193">
        <f t="shared" si="51"/>
        <v>0.4255669116973877</v>
      </c>
      <c r="CF193">
        <f t="shared" si="51"/>
        <v>0</v>
      </c>
    </row>
    <row r="194" spans="3:99" x14ac:dyDescent="0.25">
      <c r="C194" s="46" t="s">
        <v>67</v>
      </c>
      <c r="D194">
        <f t="shared" ref="D194:S209" si="54">ABS(D94)</f>
        <v>0.12196080386638641</v>
      </c>
      <c r="E194">
        <f t="shared" si="54"/>
        <v>1.7014293000102043E-2</v>
      </c>
      <c r="F194">
        <f t="shared" si="54"/>
        <v>2.3034945130348206E-2</v>
      </c>
      <c r="G194">
        <f t="shared" si="54"/>
        <v>8.4464311599731445E-2</v>
      </c>
      <c r="H194">
        <f t="shared" si="54"/>
        <v>0.11249230057001114</v>
      </c>
      <c r="I194">
        <f t="shared" si="54"/>
        <v>4.6525772660970688E-2</v>
      </c>
      <c r="J194">
        <f t="shared" si="54"/>
        <v>8.6054811254143715E-3</v>
      </c>
      <c r="K194">
        <f t="shared" si="54"/>
        <v>5.583784356713295E-2</v>
      </c>
      <c r="L194">
        <f t="shared" si="54"/>
        <v>4.3514683842658997E-2</v>
      </c>
      <c r="M194">
        <f t="shared" si="54"/>
        <v>6.363292783498764E-2</v>
      </c>
      <c r="N194">
        <f t="shared" si="54"/>
        <v>1.4679164625704288E-2</v>
      </c>
      <c r="O194">
        <f t="shared" si="54"/>
        <v>4.9960974603891373E-2</v>
      </c>
      <c r="P194">
        <f t="shared" si="54"/>
        <v>1.0684644803404808E-2</v>
      </c>
      <c r="Q194">
        <f t="shared" si="54"/>
        <v>1.9692933186888695E-2</v>
      </c>
      <c r="R194">
        <f t="shared" si="54"/>
        <v>6.6957689821720123E-2</v>
      </c>
      <c r="S194">
        <f t="shared" si="54"/>
        <v>1.6657322645187378E-2</v>
      </c>
      <c r="T194">
        <f t="shared" si="53"/>
        <v>2.5936050806194544E-3</v>
      </c>
      <c r="U194">
        <f t="shared" si="53"/>
        <v>5.5749202147126198E-3</v>
      </c>
      <c r="V194">
        <f t="shared" si="53"/>
        <v>8.8190570473670959E-2</v>
      </c>
      <c r="W194">
        <f t="shared" si="53"/>
        <v>6.1792917549610138E-2</v>
      </c>
      <c r="X194">
        <f t="shared" si="53"/>
        <v>3.8857333362102509E-2</v>
      </c>
      <c r="Y194">
        <f t="shared" si="53"/>
        <v>4.4539444148540497E-2</v>
      </c>
      <c r="Z194">
        <f t="shared" si="53"/>
        <v>8.6597353219985962E-2</v>
      </c>
      <c r="AA194">
        <f t="shared" si="53"/>
        <v>9.5779292285442352E-2</v>
      </c>
      <c r="AB194">
        <f t="shared" si="53"/>
        <v>0.17080751061439514</v>
      </c>
      <c r="AC194">
        <f t="shared" si="53"/>
        <v>0.10395292192697525</v>
      </c>
      <c r="AD194">
        <f t="shared" si="53"/>
        <v>6.3657812774181366E-2</v>
      </c>
      <c r="AE194">
        <f t="shared" si="53"/>
        <v>1.637294702231884E-2</v>
      </c>
      <c r="AF194">
        <f t="shared" si="53"/>
        <v>1.8518663942813873E-2</v>
      </c>
      <c r="AG194">
        <f t="shared" si="53"/>
        <v>1.90768763422966E-2</v>
      </c>
      <c r="AH194">
        <f t="shared" si="53"/>
        <v>2.6858825236558914E-2</v>
      </c>
      <c r="AI194">
        <f t="shared" si="53"/>
        <v>8.2591414451599121E-2</v>
      </c>
      <c r="AJ194">
        <f t="shared" si="53"/>
        <v>9.844830259680748E-3</v>
      </c>
      <c r="AK194">
        <f t="shared" si="53"/>
        <v>4.4715840369462967E-2</v>
      </c>
      <c r="AL194">
        <f t="shared" si="53"/>
        <v>2.5241173803806305E-2</v>
      </c>
      <c r="AM194">
        <f t="shared" si="53"/>
        <v>4.602423682808876E-2</v>
      </c>
      <c r="AN194">
        <f t="shared" si="53"/>
        <v>4.813232459127903E-3</v>
      </c>
      <c r="AO194">
        <f t="shared" si="53"/>
        <v>2.6361305266618729E-2</v>
      </c>
      <c r="AP194">
        <f t="shared" si="53"/>
        <v>1.4886735007166862E-2</v>
      </c>
      <c r="AQ194">
        <f t="shared" si="53"/>
        <v>6.0652400134131312E-4</v>
      </c>
      <c r="AR194">
        <f t="shared" si="53"/>
        <v>2.2640379145741463E-2</v>
      </c>
      <c r="AS194">
        <f t="shared" si="53"/>
        <v>7.8269809484481812E-2</v>
      </c>
      <c r="AT194">
        <f t="shared" si="53"/>
        <v>7.4599854648113251E-2</v>
      </c>
      <c r="AU194">
        <f t="shared" si="53"/>
        <v>2.3265635594725609E-2</v>
      </c>
      <c r="AV194">
        <f t="shared" si="53"/>
        <v>7.2320140898227692E-2</v>
      </c>
      <c r="AW194">
        <f t="shared" si="53"/>
        <v>1.0156414471566677E-2</v>
      </c>
      <c r="AX194">
        <f t="shared" si="53"/>
        <v>3.5362232476472855E-2</v>
      </c>
      <c r="AY194">
        <f t="shared" si="53"/>
        <v>3.5362232476472855E-2</v>
      </c>
      <c r="AZ194">
        <f t="shared" si="53"/>
        <v>1.2870503589510918E-2</v>
      </c>
      <c r="BA194">
        <f t="shared" si="53"/>
        <v>5.3372848778963089E-2</v>
      </c>
      <c r="BB194">
        <f t="shared" ref="BB194:BQ194" si="55">ABS(BB94)</f>
        <v>1.4305665390565991E-3</v>
      </c>
      <c r="BC194">
        <f t="shared" si="55"/>
        <v>9.9734880030155182E-2</v>
      </c>
      <c r="BD194">
        <f t="shared" si="55"/>
        <v>5.4592043161392212E-3</v>
      </c>
      <c r="BE194">
        <f t="shared" si="55"/>
        <v>9.9734880030155182E-2</v>
      </c>
      <c r="BF194">
        <f t="shared" si="55"/>
        <v>4.4464133679866791E-2</v>
      </c>
      <c r="BG194">
        <f t="shared" si="55"/>
        <v>2.64777522534132E-3</v>
      </c>
      <c r="BH194">
        <f t="shared" si="55"/>
        <v>5.4157596081495285E-2</v>
      </c>
      <c r="BI194">
        <f t="shared" si="55"/>
        <v>5.0559792667627335E-2</v>
      </c>
      <c r="BJ194">
        <f t="shared" si="55"/>
        <v>1.3043198734521866E-2</v>
      </c>
      <c r="BK194">
        <f t="shared" si="55"/>
        <v>3.9194840937852859E-2</v>
      </c>
      <c r="BL194">
        <f t="shared" si="55"/>
        <v>6.9229435175657272E-3</v>
      </c>
      <c r="BM194">
        <f t="shared" si="55"/>
        <v>9.6454687416553497E-2</v>
      </c>
      <c r="BN194">
        <f t="shared" si="55"/>
        <v>5.4547842592000961E-2</v>
      </c>
      <c r="BO194">
        <f t="shared" si="55"/>
        <v>5.5867314338684082E-2</v>
      </c>
      <c r="BP194">
        <f t="shared" si="55"/>
        <v>4.4342771172523499E-2</v>
      </c>
      <c r="BQ194">
        <f t="shared" si="55"/>
        <v>7.973923347890377E-3</v>
      </c>
      <c r="BR194">
        <f t="shared" si="51"/>
        <v>7.2162739932537079E-2</v>
      </c>
      <c r="BS194">
        <f t="shared" si="51"/>
        <v>3.9974108338356018E-2</v>
      </c>
      <c r="BT194">
        <f t="shared" si="51"/>
        <v>7.895071804523468E-2</v>
      </c>
      <c r="BU194">
        <f t="shared" si="51"/>
        <v>5.4908089339733124E-2</v>
      </c>
      <c r="BV194">
        <f t="shared" si="51"/>
        <v>0.11861182004213333</v>
      </c>
      <c r="BW194">
        <f t="shared" si="51"/>
        <v>2.8257338330149651E-2</v>
      </c>
      <c r="BX194">
        <f t="shared" si="51"/>
        <v>3.9026674348860979E-3</v>
      </c>
      <c r="BY194">
        <f t="shared" si="51"/>
        <v>3.3820781856775284E-2</v>
      </c>
      <c r="BZ194">
        <f t="shared" si="51"/>
        <v>0.22949251532554626</v>
      </c>
      <c r="CA194">
        <f t="shared" si="51"/>
        <v>3.1911745667457581E-2</v>
      </c>
      <c r="CB194">
        <f t="shared" si="51"/>
        <v>0.12321432679891586</v>
      </c>
      <c r="CC194">
        <f t="shared" si="51"/>
        <v>5.3547363728284836E-2</v>
      </c>
      <c r="CD194">
        <f t="shared" si="51"/>
        <v>7.1735549718141556E-3</v>
      </c>
      <c r="CE194">
        <f t="shared" si="51"/>
        <v>8.1555768847465515E-2</v>
      </c>
      <c r="CF194">
        <f t="shared" si="51"/>
        <v>1.8752619624137878E-2</v>
      </c>
      <c r="CG194">
        <f t="shared" si="51"/>
        <v>0</v>
      </c>
    </row>
    <row r="195" spans="3:99" x14ac:dyDescent="0.25">
      <c r="C195" s="46" t="s">
        <v>68</v>
      </c>
      <c r="D195">
        <f t="shared" si="54"/>
        <v>7.3609523475170135E-2</v>
      </c>
      <c r="E195">
        <f t="shared" si="53"/>
        <v>2.9004499316215515E-2</v>
      </c>
      <c r="F195">
        <f t="shared" si="53"/>
        <v>7.1668848395347595E-2</v>
      </c>
      <c r="G195">
        <f t="shared" si="53"/>
        <v>3.3260282129049301E-2</v>
      </c>
      <c r="H195">
        <f t="shared" si="53"/>
        <v>6.0842540115118027E-2</v>
      </c>
      <c r="I195">
        <f t="shared" si="53"/>
        <v>2.9740234836935997E-2</v>
      </c>
      <c r="J195">
        <f t="shared" si="53"/>
        <v>8.0678887665271759E-2</v>
      </c>
      <c r="K195">
        <f t="shared" si="53"/>
        <v>2.6954524219036102E-2</v>
      </c>
      <c r="L195">
        <f t="shared" si="53"/>
        <v>3.5347383469343185E-2</v>
      </c>
      <c r="M195">
        <f t="shared" si="53"/>
        <v>4.6812653541564941E-2</v>
      </c>
      <c r="N195">
        <f t="shared" si="53"/>
        <v>4.2473219335079193E-2</v>
      </c>
      <c r="O195">
        <f t="shared" si="53"/>
        <v>1.8177397549152374E-2</v>
      </c>
      <c r="P195">
        <f t="shared" si="53"/>
        <v>2.7012588456273079E-2</v>
      </c>
      <c r="Q195">
        <f t="shared" si="53"/>
        <v>3.4112028777599335E-2</v>
      </c>
      <c r="R195">
        <f t="shared" si="53"/>
        <v>1.2500043027102947E-2</v>
      </c>
      <c r="S195">
        <f t="shared" si="53"/>
        <v>6.537676602602005E-2</v>
      </c>
      <c r="T195">
        <f t="shared" si="53"/>
        <v>2.7218325063586235E-2</v>
      </c>
      <c r="U195">
        <f t="shared" si="53"/>
        <v>1.9491113722324371E-2</v>
      </c>
      <c r="V195">
        <f t="shared" si="53"/>
        <v>8.8937627151608467E-3</v>
      </c>
      <c r="W195">
        <f t="shared" si="53"/>
        <v>7.7132084406912327E-3</v>
      </c>
      <c r="X195">
        <f t="shared" si="53"/>
        <v>2.4905013851821423E-3</v>
      </c>
      <c r="Y195">
        <f t="shared" si="53"/>
        <v>1.3990003615617752E-2</v>
      </c>
      <c r="Z195">
        <f t="shared" si="53"/>
        <v>2.0514842122793198E-2</v>
      </c>
      <c r="AA195">
        <f t="shared" si="53"/>
        <v>3.6272343248128891E-2</v>
      </c>
      <c r="AB195">
        <f t="shared" si="53"/>
        <v>3.758750855922699E-2</v>
      </c>
      <c r="AC195">
        <f t="shared" si="53"/>
        <v>8.0786317586898804E-2</v>
      </c>
      <c r="AD195">
        <f t="shared" si="53"/>
        <v>2.1070180460810661E-2</v>
      </c>
      <c r="AE195">
        <f t="shared" si="53"/>
        <v>3.103276900947094E-2</v>
      </c>
      <c r="AF195">
        <f t="shared" si="53"/>
        <v>1.1755009181797504E-2</v>
      </c>
      <c r="AG195">
        <f t="shared" si="53"/>
        <v>4.9584787338972092E-2</v>
      </c>
      <c r="AH195">
        <f t="shared" si="53"/>
        <v>5.0871830433607101E-2</v>
      </c>
      <c r="AI195">
        <f t="shared" si="53"/>
        <v>0.12315107882022858</v>
      </c>
      <c r="AJ195">
        <f t="shared" si="53"/>
        <v>8.0985818058252335E-3</v>
      </c>
      <c r="AK195">
        <f t="shared" si="53"/>
        <v>3.4696299582719803E-2</v>
      </c>
      <c r="AL195">
        <f t="shared" si="53"/>
        <v>7.8511752188205719E-2</v>
      </c>
      <c r="AM195">
        <f t="shared" si="53"/>
        <v>3.5881001502275467E-2</v>
      </c>
      <c r="AN195">
        <f t="shared" si="53"/>
        <v>6.8984337151050568E-2</v>
      </c>
      <c r="AO195">
        <f t="shared" si="53"/>
        <v>3.2996021211147308E-2</v>
      </c>
      <c r="AP195">
        <f t="shared" si="53"/>
        <v>1.3689713552594185E-2</v>
      </c>
      <c r="AQ195">
        <f t="shared" si="53"/>
        <v>4.8299677670001984E-2</v>
      </c>
      <c r="AR195">
        <f t="shared" si="53"/>
        <v>3.4723725169897079E-2</v>
      </c>
      <c r="AS195">
        <f t="shared" si="53"/>
        <v>5.3123943507671356E-2</v>
      </c>
      <c r="AT195">
        <f t="shared" si="53"/>
        <v>3.6868047900497913E-3</v>
      </c>
      <c r="AU195">
        <f t="shared" si="53"/>
        <v>6.953999400138855E-3</v>
      </c>
      <c r="AV195">
        <f t="shared" si="53"/>
        <v>6.1003953218460083E-2</v>
      </c>
      <c r="AW195">
        <f t="shared" si="53"/>
        <v>0.11572729796171188</v>
      </c>
      <c r="AX195">
        <f t="shared" si="53"/>
        <v>2.4224134162068367E-2</v>
      </c>
      <c r="AY195">
        <f t="shared" si="53"/>
        <v>2.4224134162068367E-2</v>
      </c>
      <c r="AZ195">
        <f t="shared" si="53"/>
        <v>6.2545694410800934E-2</v>
      </c>
      <c r="BA195">
        <f t="shared" si="53"/>
        <v>6.8897560238838196E-2</v>
      </c>
      <c r="BB195">
        <f t="shared" ref="BB195" si="56">ABS(BB95)</f>
        <v>0.10846519470214844</v>
      </c>
      <c r="BC195">
        <f t="shared" si="51"/>
        <v>4.7526046633720398E-2</v>
      </c>
      <c r="BD195">
        <f t="shared" si="51"/>
        <v>4.9280703067779541E-2</v>
      </c>
      <c r="BE195">
        <f t="shared" si="51"/>
        <v>4.859532043337822E-2</v>
      </c>
      <c r="BF195">
        <f t="shared" si="51"/>
        <v>1.7624099273234606E-3</v>
      </c>
      <c r="BG195">
        <f t="shared" si="51"/>
        <v>4.3714586645364761E-2</v>
      </c>
      <c r="BH195">
        <f t="shared" si="51"/>
        <v>8.4061231464147568E-3</v>
      </c>
      <c r="BI195">
        <f t="shared" si="51"/>
        <v>2.2965529933571815E-2</v>
      </c>
      <c r="BJ195">
        <f t="shared" si="51"/>
        <v>2.1349446848034859E-2</v>
      </c>
      <c r="BK195">
        <f t="shared" si="51"/>
        <v>1.578608900308609E-2</v>
      </c>
      <c r="BL195">
        <f t="shared" si="51"/>
        <v>5.1747806370258331E-2</v>
      </c>
      <c r="BM195">
        <f t="shared" si="51"/>
        <v>4.6087365597486496E-2</v>
      </c>
      <c r="BN195">
        <f t="shared" si="51"/>
        <v>8.1907942891120911E-2</v>
      </c>
      <c r="BO195">
        <f t="shared" si="51"/>
        <v>6.1689678579568863E-2</v>
      </c>
      <c r="BP195">
        <f t="shared" si="51"/>
        <v>5.1480628550052643E-2</v>
      </c>
      <c r="BQ195">
        <f t="shared" si="51"/>
        <v>6.4887575805187225E-2</v>
      </c>
      <c r="BR195">
        <f t="shared" si="51"/>
        <v>4.5970041304826736E-2</v>
      </c>
      <c r="BS195">
        <f t="shared" si="51"/>
        <v>6.0924667865037918E-2</v>
      </c>
      <c r="BT195">
        <f t="shared" si="51"/>
        <v>2.7283200994133949E-2</v>
      </c>
      <c r="BU195">
        <f t="shared" si="51"/>
        <v>5.6431140750646591E-2</v>
      </c>
      <c r="BV195">
        <f t="shared" si="51"/>
        <v>0.39538624882698059</v>
      </c>
      <c r="BW195">
        <f t="shared" si="51"/>
        <v>7.5027674436569214E-2</v>
      </c>
      <c r="BX195">
        <f t="shared" si="51"/>
        <v>0.11511891335248947</v>
      </c>
      <c r="BY195">
        <f t="shared" si="51"/>
        <v>3.6095689982175827E-2</v>
      </c>
      <c r="BZ195">
        <f t="shared" si="51"/>
        <v>0.24492925405502319</v>
      </c>
      <c r="CA195">
        <f t="shared" si="51"/>
        <v>8.5252225399017334E-2</v>
      </c>
      <c r="CB195">
        <f t="shared" si="51"/>
        <v>0.43326815962791443</v>
      </c>
      <c r="CC195">
        <f t="shared" si="51"/>
        <v>4.4837165623903275E-2</v>
      </c>
      <c r="CD195">
        <f t="shared" si="51"/>
        <v>8.0679245293140411E-2</v>
      </c>
      <c r="CE195">
        <f t="shared" si="51"/>
        <v>5.9531230479478836E-2</v>
      </c>
      <c r="CF195">
        <f t="shared" si="51"/>
        <v>4.1046142578125E-2</v>
      </c>
      <c r="CG195">
        <f t="shared" si="51"/>
        <v>0.14612536132335663</v>
      </c>
      <c r="CH195">
        <f t="shared" si="51"/>
        <v>0</v>
      </c>
    </row>
    <row r="196" spans="3:99" x14ac:dyDescent="0.25">
      <c r="C196" s="46" t="s">
        <v>77</v>
      </c>
      <c r="D196">
        <f t="shared" si="54"/>
        <v>2.8445428237318993E-2</v>
      </c>
      <c r="E196">
        <f t="shared" si="53"/>
        <v>5.3052328526973724E-2</v>
      </c>
      <c r="F196">
        <f t="shared" si="53"/>
        <v>4.1645068675279617E-2</v>
      </c>
      <c r="G196">
        <f t="shared" si="53"/>
        <v>2.1014982834458351E-2</v>
      </c>
      <c r="H196">
        <f t="shared" si="53"/>
        <v>3.563932329416275E-2</v>
      </c>
      <c r="I196">
        <f t="shared" si="53"/>
        <v>2.7566131204366684E-2</v>
      </c>
      <c r="J196">
        <f t="shared" si="53"/>
        <v>2.9470294713973999E-2</v>
      </c>
      <c r="K196">
        <f t="shared" si="53"/>
        <v>8.1993229687213898E-2</v>
      </c>
      <c r="L196">
        <f t="shared" si="53"/>
        <v>3.3274468034505844E-2</v>
      </c>
      <c r="M196">
        <f t="shared" si="53"/>
        <v>7.758408784866333E-2</v>
      </c>
      <c r="N196">
        <f t="shared" si="53"/>
        <v>6.9500118494033813E-2</v>
      </c>
      <c r="O196">
        <f t="shared" si="53"/>
        <v>4.5116502791643143E-2</v>
      </c>
      <c r="P196">
        <f t="shared" si="53"/>
        <v>6.3773520290851593E-2</v>
      </c>
      <c r="Q196">
        <f t="shared" si="53"/>
        <v>4.016340896487236E-2</v>
      </c>
      <c r="R196">
        <f t="shared" si="53"/>
        <v>7.8860558569431305E-3</v>
      </c>
      <c r="S196">
        <f t="shared" si="53"/>
        <v>2.2499660030007362E-2</v>
      </c>
      <c r="T196">
        <f t="shared" si="53"/>
        <v>5.5559836328029633E-2</v>
      </c>
      <c r="U196">
        <f t="shared" si="53"/>
        <v>5.7728193700313568E-2</v>
      </c>
      <c r="V196">
        <f t="shared" si="53"/>
        <v>9.4818152487277985E-2</v>
      </c>
      <c r="W196">
        <f t="shared" si="53"/>
        <v>7.5929738581180573E-2</v>
      </c>
      <c r="X196">
        <f t="shared" si="53"/>
        <v>6.4027294516563416E-2</v>
      </c>
      <c r="Y196">
        <f t="shared" si="53"/>
        <v>2.5551116093993187E-2</v>
      </c>
      <c r="Z196">
        <f t="shared" si="53"/>
        <v>7.4239499866962433E-2</v>
      </c>
      <c r="AA196">
        <f t="shared" si="53"/>
        <v>2.6611289009451866E-2</v>
      </c>
      <c r="AB196">
        <f t="shared" si="53"/>
        <v>9.3163914978504181E-2</v>
      </c>
      <c r="AC196">
        <f t="shared" si="53"/>
        <v>6.6701978445053101E-2</v>
      </c>
      <c r="AD196">
        <f t="shared" si="53"/>
        <v>3.7664089351892471E-2</v>
      </c>
      <c r="AE196">
        <f t="shared" si="53"/>
        <v>3.410784900188446E-2</v>
      </c>
      <c r="AF196">
        <f t="shared" si="53"/>
        <v>2.3334864526987076E-2</v>
      </c>
      <c r="AG196">
        <f t="shared" si="53"/>
        <v>6.2331411987543106E-2</v>
      </c>
      <c r="AH196">
        <f t="shared" si="53"/>
        <v>2.6822213549166918E-3</v>
      </c>
      <c r="AI196">
        <f t="shared" si="53"/>
        <v>2.7228660881519318E-2</v>
      </c>
      <c r="AJ196">
        <f t="shared" si="53"/>
        <v>3.1188980210572481E-3</v>
      </c>
      <c r="AK196">
        <f t="shared" si="53"/>
        <v>1.0985481552779675E-2</v>
      </c>
      <c r="AL196">
        <f t="shared" si="53"/>
        <v>1.4790638349950314E-2</v>
      </c>
      <c r="AM196">
        <f t="shared" si="53"/>
        <v>0.14832666516304016</v>
      </c>
      <c r="AN196">
        <f t="shared" si="53"/>
        <v>0.10814806818962097</v>
      </c>
      <c r="AO196">
        <f t="shared" si="53"/>
        <v>5.5401116609573364E-2</v>
      </c>
      <c r="AP196">
        <f t="shared" si="53"/>
        <v>6.9972611963748932E-2</v>
      </c>
      <c r="AQ196">
        <f t="shared" si="53"/>
        <v>3.6785658448934555E-2</v>
      </c>
      <c r="AR196">
        <f t="shared" si="53"/>
        <v>1.0740130208432674E-2</v>
      </c>
      <c r="AS196">
        <f t="shared" si="53"/>
        <v>7.4991457164287567E-2</v>
      </c>
      <c r="AT196">
        <f t="shared" si="53"/>
        <v>6.0792524367570877E-2</v>
      </c>
      <c r="AU196">
        <f t="shared" si="53"/>
        <v>7.8264743089675903E-2</v>
      </c>
      <c r="AV196">
        <f t="shared" si="53"/>
        <v>8.1888020038604736E-2</v>
      </c>
      <c r="AW196">
        <f t="shared" si="53"/>
        <v>5.3729724138975143E-2</v>
      </c>
      <c r="AX196">
        <f t="shared" si="53"/>
        <v>5.2647702395915985E-3</v>
      </c>
      <c r="AY196">
        <f t="shared" si="53"/>
        <v>5.2647702395915985E-3</v>
      </c>
      <c r="AZ196">
        <f t="shared" si="53"/>
        <v>5.2624642848968506E-2</v>
      </c>
      <c r="BA196">
        <f t="shared" si="53"/>
        <v>6.3634693622589111E-2</v>
      </c>
      <c r="BB196">
        <f t="shared" ref="BB196" si="57">ABS(BB96)</f>
        <v>4.7918283380568027E-3</v>
      </c>
      <c r="BC196">
        <f t="shared" si="51"/>
        <v>2.1783214062452316E-2</v>
      </c>
      <c r="BD196">
        <f t="shared" si="51"/>
        <v>2.4841142818331718E-2</v>
      </c>
      <c r="BE196">
        <f t="shared" si="51"/>
        <v>2.1783214062452316E-2</v>
      </c>
      <c r="BF196">
        <f t="shared" si="51"/>
        <v>8.2339951768517494E-3</v>
      </c>
      <c r="BG196">
        <f t="shared" si="51"/>
        <v>4.138578474521637E-2</v>
      </c>
      <c r="BH196">
        <f t="shared" si="51"/>
        <v>2.564026415348053E-2</v>
      </c>
      <c r="BI196">
        <f t="shared" si="51"/>
        <v>1.8580325413495302E-3</v>
      </c>
      <c r="BJ196">
        <f t="shared" si="51"/>
        <v>1.5285155735909939E-2</v>
      </c>
      <c r="BK196">
        <f t="shared" si="51"/>
        <v>2.6993980631232262E-2</v>
      </c>
      <c r="BL196">
        <f t="shared" si="51"/>
        <v>3.5865925252437592E-2</v>
      </c>
      <c r="BM196">
        <f t="shared" si="51"/>
        <v>4.9360159784555435E-2</v>
      </c>
      <c r="BN196">
        <f t="shared" si="51"/>
        <v>5.3442500531673431E-2</v>
      </c>
      <c r="BO196">
        <f t="shared" si="51"/>
        <v>0.10109315812587738</v>
      </c>
      <c r="BP196">
        <f t="shared" si="51"/>
        <v>8.8676385581493378E-2</v>
      </c>
      <c r="BQ196">
        <f t="shared" si="51"/>
        <v>9.3563228845596313E-2</v>
      </c>
      <c r="BR196">
        <f t="shared" si="51"/>
        <v>0.14001227915287018</v>
      </c>
      <c r="BS196">
        <f t="shared" si="51"/>
        <v>8.279002457857132E-2</v>
      </c>
      <c r="BT196">
        <f t="shared" si="51"/>
        <v>8.5351519286632538E-2</v>
      </c>
      <c r="BU196">
        <f t="shared" si="51"/>
        <v>2.9718745499849319E-3</v>
      </c>
      <c r="BV196">
        <f t="shared" si="51"/>
        <v>9.3060038983821869E-2</v>
      </c>
      <c r="BW196">
        <f t="shared" si="51"/>
        <v>5.7440767996013165E-3</v>
      </c>
      <c r="BX196">
        <f t="shared" si="51"/>
        <v>4.5617807656526566E-2</v>
      </c>
      <c r="BY196">
        <f t="shared" si="51"/>
        <v>1.5357234515249729E-2</v>
      </c>
      <c r="BZ196">
        <f t="shared" si="51"/>
        <v>0.10203200578689575</v>
      </c>
      <c r="CA196">
        <f t="shared" si="51"/>
        <v>3.3440150320529938E-2</v>
      </c>
      <c r="CB196">
        <f t="shared" si="51"/>
        <v>5.7409103959798813E-2</v>
      </c>
      <c r="CC196">
        <f t="shared" si="51"/>
        <v>6.9844610989093781E-2</v>
      </c>
      <c r="CD196">
        <f t="shared" si="51"/>
        <v>1.1475717648863792E-2</v>
      </c>
      <c r="CE196">
        <f t="shared" si="51"/>
        <v>9.3371562659740448E-2</v>
      </c>
      <c r="CF196">
        <f t="shared" si="51"/>
        <v>9.0635478496551514E-2</v>
      </c>
      <c r="CG196">
        <f t="shared" si="51"/>
        <v>1.9654097035527229E-2</v>
      </c>
      <c r="CH196">
        <f t="shared" si="51"/>
        <v>3.029768168926239E-2</v>
      </c>
      <c r="CI196">
        <f t="shared" si="51"/>
        <v>0</v>
      </c>
    </row>
    <row r="197" spans="3:99" x14ac:dyDescent="0.25">
      <c r="C197" s="46" t="s">
        <v>78</v>
      </c>
      <c r="D197">
        <f t="shared" si="54"/>
        <v>3.5268089268356562E-3</v>
      </c>
      <c r="E197">
        <f t="shared" si="53"/>
        <v>6.0369834303855896E-2</v>
      </c>
      <c r="F197">
        <f t="shared" si="53"/>
        <v>2.2636603564023972E-2</v>
      </c>
      <c r="G197">
        <f t="shared" si="53"/>
        <v>3.3321067690849304E-2</v>
      </c>
      <c r="H197">
        <f t="shared" si="53"/>
        <v>6.9113769568502903E-3</v>
      </c>
      <c r="I197">
        <f t="shared" si="53"/>
        <v>5.3026329725980759E-2</v>
      </c>
      <c r="J197">
        <f t="shared" si="53"/>
        <v>2.175510860979557E-2</v>
      </c>
      <c r="K197">
        <f t="shared" si="53"/>
        <v>8.7688200175762177E-2</v>
      </c>
      <c r="L197">
        <f t="shared" si="53"/>
        <v>1.8185408785939217E-2</v>
      </c>
      <c r="M197">
        <f t="shared" si="53"/>
        <v>7.7415183186531067E-2</v>
      </c>
      <c r="N197">
        <f t="shared" si="53"/>
        <v>5.7864096015691757E-2</v>
      </c>
      <c r="O197">
        <f t="shared" si="53"/>
        <v>6.0024745762348175E-2</v>
      </c>
      <c r="P197">
        <f t="shared" si="53"/>
        <v>4.3998360633850098E-2</v>
      </c>
      <c r="Q197">
        <f t="shared" si="53"/>
        <v>4.2497832328081131E-2</v>
      </c>
      <c r="R197">
        <f t="shared" si="53"/>
        <v>1.0731002315878868E-2</v>
      </c>
      <c r="S197">
        <f t="shared" si="53"/>
        <v>6.0249201953411102E-2</v>
      </c>
      <c r="T197">
        <f t="shared" si="53"/>
        <v>4.9360025674104691E-2</v>
      </c>
      <c r="U197">
        <f t="shared" si="53"/>
        <v>5.5703543126583099E-2</v>
      </c>
      <c r="V197">
        <f t="shared" si="53"/>
        <v>8.2054309546947479E-2</v>
      </c>
      <c r="W197">
        <f t="shared" si="53"/>
        <v>6.3361942768096924E-2</v>
      </c>
      <c r="X197">
        <f t="shared" si="53"/>
        <v>5.8301441371440887E-2</v>
      </c>
      <c r="Y197">
        <f t="shared" si="53"/>
        <v>2.5929305702447891E-2</v>
      </c>
      <c r="Z197">
        <f t="shared" si="53"/>
        <v>0.12104016542434692</v>
      </c>
      <c r="AA197">
        <f t="shared" si="53"/>
        <v>7.2956696152687073E-2</v>
      </c>
      <c r="AB197">
        <f t="shared" si="53"/>
        <v>0.1031297966837883</v>
      </c>
      <c r="AC197">
        <f t="shared" si="53"/>
        <v>8.2628652453422546E-2</v>
      </c>
      <c r="AD197">
        <f t="shared" si="53"/>
        <v>8.9077195152640343E-3</v>
      </c>
      <c r="AE197">
        <f t="shared" si="53"/>
        <v>4.6154647134244442E-3</v>
      </c>
      <c r="AF197">
        <f t="shared" si="53"/>
        <v>4.3332707136869431E-3</v>
      </c>
      <c r="AG197">
        <f t="shared" si="53"/>
        <v>8.2967877388000488E-2</v>
      </c>
      <c r="AH197">
        <f t="shared" si="53"/>
        <v>5.5677410215139389E-2</v>
      </c>
      <c r="AI197">
        <f t="shared" si="53"/>
        <v>4.2928550392389297E-2</v>
      </c>
      <c r="AJ197">
        <f t="shared" si="53"/>
        <v>9.4517739489674568E-3</v>
      </c>
      <c r="AK197">
        <f t="shared" si="53"/>
        <v>2.2839387878775597E-2</v>
      </c>
      <c r="AL197">
        <f t="shared" si="53"/>
        <v>2.3753967136144638E-2</v>
      </c>
      <c r="AM197">
        <f t="shared" si="53"/>
        <v>8.483114093542099E-2</v>
      </c>
      <c r="AN197">
        <f t="shared" si="53"/>
        <v>2.909034863114357E-2</v>
      </c>
      <c r="AO197">
        <f t="shared" si="53"/>
        <v>3.9721792563796043E-4</v>
      </c>
      <c r="AP197">
        <f t="shared" si="53"/>
        <v>2.9642505571246147E-2</v>
      </c>
      <c r="AQ197">
        <f t="shared" si="53"/>
        <v>1.5301615931093693E-2</v>
      </c>
      <c r="AR197">
        <f t="shared" si="53"/>
        <v>3.9842940866947174E-2</v>
      </c>
      <c r="AS197">
        <f t="shared" si="53"/>
        <v>9.9607957527041435E-3</v>
      </c>
      <c r="AT197">
        <f t="shared" si="53"/>
        <v>5.4927491582930088E-3</v>
      </c>
      <c r="AU197">
        <f t="shared" si="53"/>
        <v>3.8768976926803589E-2</v>
      </c>
      <c r="AV197">
        <f t="shared" si="53"/>
        <v>6.6563650965690613E-2</v>
      </c>
      <c r="AW197">
        <f t="shared" si="53"/>
        <v>4.6017494052648544E-2</v>
      </c>
      <c r="AX197">
        <f t="shared" si="53"/>
        <v>3.099844790995121E-2</v>
      </c>
      <c r="AY197">
        <f t="shared" si="53"/>
        <v>3.099844790995121E-2</v>
      </c>
      <c r="AZ197">
        <f t="shared" si="53"/>
        <v>6.7846424877643585E-2</v>
      </c>
      <c r="BA197">
        <f t="shared" si="53"/>
        <v>4.8161808401346207E-2</v>
      </c>
      <c r="BB197">
        <f t="shared" ref="BB197" si="58">ABS(BB97)</f>
        <v>3.287842869758606E-2</v>
      </c>
      <c r="BC197">
        <f t="shared" si="51"/>
        <v>1.3817550614476204E-2</v>
      </c>
      <c r="BD197">
        <f t="shared" si="51"/>
        <v>4.5424293726682663E-2</v>
      </c>
      <c r="BE197">
        <f t="shared" si="51"/>
        <v>2.6375018060207367E-2</v>
      </c>
      <c r="BF197">
        <f t="shared" si="51"/>
        <v>1.174495555460453E-2</v>
      </c>
      <c r="BG197">
        <f t="shared" si="51"/>
        <v>7.3604181408882141E-2</v>
      </c>
      <c r="BH197">
        <f t="shared" si="51"/>
        <v>6.4032159745693207E-2</v>
      </c>
      <c r="BI197">
        <f t="shared" si="51"/>
        <v>6.8575423210859299E-3</v>
      </c>
      <c r="BJ197">
        <f t="shared" si="51"/>
        <v>8.6678806692361832E-3</v>
      </c>
      <c r="BK197">
        <f t="shared" si="51"/>
        <v>2.2192154079675674E-2</v>
      </c>
      <c r="BL197">
        <f t="shared" si="51"/>
        <v>3.663366287946701E-2</v>
      </c>
      <c r="BM197">
        <f t="shared" si="51"/>
        <v>3.9532288908958435E-2</v>
      </c>
      <c r="BN197">
        <f t="shared" si="51"/>
        <v>1.511617936193943E-2</v>
      </c>
      <c r="BO197">
        <f t="shared" si="51"/>
        <v>2.2121923044323921E-2</v>
      </c>
      <c r="BP197">
        <f t="shared" si="51"/>
        <v>5.836152657866478E-2</v>
      </c>
      <c r="BQ197">
        <f t="shared" si="51"/>
        <v>3.5030853003263474E-2</v>
      </c>
      <c r="BR197">
        <f t="shared" si="51"/>
        <v>0.11200635135173798</v>
      </c>
      <c r="BS197">
        <f t="shared" si="51"/>
        <v>3.1368255615234375E-2</v>
      </c>
      <c r="BT197">
        <f t="shared" si="51"/>
        <v>3.3464230597019196E-2</v>
      </c>
      <c r="BU197">
        <f t="shared" si="51"/>
        <v>1.996435783803463E-2</v>
      </c>
      <c r="BV197">
        <f t="shared" si="51"/>
        <v>0.13133075833320618</v>
      </c>
      <c r="BW197">
        <f t="shared" si="51"/>
        <v>1.541530154645443E-2</v>
      </c>
      <c r="BX197">
        <f t="shared" ref="BC197:CO202" si="59">ABS(BX97)</f>
        <v>7.7186405658721924E-2</v>
      </c>
      <c r="BY197">
        <f t="shared" si="59"/>
        <v>7.909662276506424E-2</v>
      </c>
      <c r="BZ197">
        <f t="shared" si="59"/>
        <v>0.15055437386035919</v>
      </c>
      <c r="CA197">
        <f t="shared" si="59"/>
        <v>4.3338863179087639E-3</v>
      </c>
      <c r="CB197">
        <f t="shared" si="59"/>
        <v>0.13476660847663879</v>
      </c>
      <c r="CC197">
        <f t="shared" si="59"/>
        <v>5.3779229521751404E-2</v>
      </c>
      <c r="CD197">
        <f t="shared" si="59"/>
        <v>8.7616359815001488E-3</v>
      </c>
      <c r="CE197">
        <f t="shared" si="59"/>
        <v>4.042547196149826E-2</v>
      </c>
      <c r="CF197">
        <f t="shared" si="59"/>
        <v>5.9403013437986374E-2</v>
      </c>
      <c r="CG197">
        <f t="shared" si="59"/>
        <v>2.2079234942793846E-2</v>
      </c>
      <c r="CH197">
        <f t="shared" si="59"/>
        <v>5.568106472492218E-2</v>
      </c>
      <c r="CI197">
        <f t="shared" si="59"/>
        <v>0.33719688653945923</v>
      </c>
      <c r="CJ197">
        <f t="shared" si="59"/>
        <v>0</v>
      </c>
    </row>
    <row r="198" spans="3:99" x14ac:dyDescent="0.25">
      <c r="C198" s="46" t="s">
        <v>79</v>
      </c>
      <c r="D198">
        <f t="shared" si="54"/>
        <v>0.1192098930478096</v>
      </c>
      <c r="E198">
        <f t="shared" si="53"/>
        <v>3.4820880740880966E-2</v>
      </c>
      <c r="F198">
        <f t="shared" si="53"/>
        <v>3.2496925443410873E-2</v>
      </c>
      <c r="G198">
        <f t="shared" si="53"/>
        <v>2.2787222638726234E-2</v>
      </c>
      <c r="H198">
        <f t="shared" si="53"/>
        <v>1.0708705522119999E-2</v>
      </c>
      <c r="I198">
        <f t="shared" si="53"/>
        <v>9.3872356228530407E-4</v>
      </c>
      <c r="J198">
        <f t="shared" si="53"/>
        <v>3.4444179385900497E-2</v>
      </c>
      <c r="K198">
        <f t="shared" si="53"/>
        <v>1.1255834251642227E-3</v>
      </c>
      <c r="L198">
        <f t="shared" si="53"/>
        <v>2.1737514063715935E-2</v>
      </c>
      <c r="M198">
        <f t="shared" si="53"/>
        <v>3.8894928991794586E-2</v>
      </c>
      <c r="N198">
        <f t="shared" si="53"/>
        <v>1.2567087076604366E-2</v>
      </c>
      <c r="O198">
        <f t="shared" si="53"/>
        <v>4.0064167231321335E-2</v>
      </c>
      <c r="P198">
        <f t="shared" si="53"/>
        <v>4.8972178250551224E-2</v>
      </c>
      <c r="Q198">
        <f t="shared" si="53"/>
        <v>2.0881675183773041E-2</v>
      </c>
      <c r="R198">
        <f t="shared" si="53"/>
        <v>2.421535924077034E-2</v>
      </c>
      <c r="S198">
        <f t="shared" si="53"/>
        <v>6.21379055082798E-2</v>
      </c>
      <c r="T198">
        <f t="shared" si="53"/>
        <v>4.7482930123806E-2</v>
      </c>
      <c r="U198">
        <f t="shared" si="53"/>
        <v>3.7739668041467667E-2</v>
      </c>
      <c r="V198">
        <f t="shared" si="53"/>
        <v>5.4047994315624237E-2</v>
      </c>
      <c r="W198">
        <f t="shared" si="53"/>
        <v>3.0886346474289894E-2</v>
      </c>
      <c r="X198">
        <f t="shared" si="53"/>
        <v>5.8551974594593048E-2</v>
      </c>
      <c r="Y198">
        <f t="shared" si="53"/>
        <v>3.1770292669534683E-2</v>
      </c>
      <c r="Z198">
        <f t="shared" si="53"/>
        <v>4.2281206697225571E-2</v>
      </c>
      <c r="AA198">
        <f t="shared" si="53"/>
        <v>4.3999612331390381E-2</v>
      </c>
      <c r="AB198">
        <f t="shared" si="53"/>
        <v>4.4141978025436401E-2</v>
      </c>
      <c r="AC198">
        <f t="shared" si="53"/>
        <v>6.7538410425186157E-2</v>
      </c>
      <c r="AD198">
        <f t="shared" ref="E198:BA203" si="60">ABS(AD98)</f>
        <v>5.5667895823717117E-2</v>
      </c>
      <c r="AE198">
        <f t="shared" si="60"/>
        <v>1.3678637333214283E-2</v>
      </c>
      <c r="AF198">
        <f t="shared" si="60"/>
        <v>1.846124604344368E-2</v>
      </c>
      <c r="AG198">
        <f t="shared" si="60"/>
        <v>9.9763117730617523E-2</v>
      </c>
      <c r="AH198">
        <f t="shared" si="60"/>
        <v>5.627436563372612E-3</v>
      </c>
      <c r="AI198">
        <f t="shared" si="60"/>
        <v>5.4631449282169342E-2</v>
      </c>
      <c r="AJ198">
        <f t="shared" si="60"/>
        <v>3.0972599983215332E-2</v>
      </c>
      <c r="AK198">
        <f t="shared" si="60"/>
        <v>8.2724615931510925E-3</v>
      </c>
      <c r="AL198">
        <f t="shared" si="60"/>
        <v>1.1854443699121475E-2</v>
      </c>
      <c r="AM198">
        <f t="shared" si="60"/>
        <v>2.8910317269037478E-5</v>
      </c>
      <c r="AN198">
        <f t="shared" si="60"/>
        <v>9.559013694524765E-2</v>
      </c>
      <c r="AO198">
        <f t="shared" si="60"/>
        <v>3.8788009434938431E-2</v>
      </c>
      <c r="AP198">
        <f t="shared" si="60"/>
        <v>6.1868135817348957E-3</v>
      </c>
      <c r="AQ198">
        <f t="shared" si="60"/>
        <v>1.7162211239337921E-2</v>
      </c>
      <c r="AR198">
        <f t="shared" si="60"/>
        <v>3.257310763001442E-2</v>
      </c>
      <c r="AS198">
        <f t="shared" si="60"/>
        <v>1.8927665427327156E-2</v>
      </c>
      <c r="AT198">
        <f t="shared" si="60"/>
        <v>4.5784194022417068E-2</v>
      </c>
      <c r="AU198">
        <f t="shared" si="60"/>
        <v>3.9873417466878891E-2</v>
      </c>
      <c r="AV198">
        <f t="shared" si="60"/>
        <v>4.0122609585523605E-2</v>
      </c>
      <c r="AW198">
        <f t="shared" si="60"/>
        <v>7.8482454409822822E-4</v>
      </c>
      <c r="AX198">
        <f t="shared" si="60"/>
        <v>1.6717102844268084E-3</v>
      </c>
      <c r="AY198">
        <f t="shared" si="60"/>
        <v>1.6717102844268084E-3</v>
      </c>
      <c r="AZ198">
        <f t="shared" si="60"/>
        <v>2.7198582887649536E-2</v>
      </c>
      <c r="BA198">
        <f t="shared" si="60"/>
        <v>1.9498851150274277E-2</v>
      </c>
      <c r="BB198">
        <f t="shared" ref="BB198" si="61">ABS(BB98)</f>
        <v>8.2740448415279388E-3</v>
      </c>
      <c r="BC198">
        <f t="shared" si="59"/>
        <v>2.0976895466446877E-2</v>
      </c>
      <c r="BD198">
        <f t="shared" si="59"/>
        <v>4.4441550970077515E-2</v>
      </c>
      <c r="BE198">
        <f t="shared" si="59"/>
        <v>1.5542671084403992E-2</v>
      </c>
      <c r="BF198">
        <f t="shared" si="59"/>
        <v>7.033797912299633E-3</v>
      </c>
      <c r="BG198">
        <f t="shared" si="59"/>
        <v>1.32161695510149E-2</v>
      </c>
      <c r="BH198">
        <f t="shared" si="59"/>
        <v>3.8192529231309891E-2</v>
      </c>
      <c r="BI198">
        <f t="shared" si="59"/>
        <v>2.8286581858992577E-2</v>
      </c>
      <c r="BJ198">
        <f t="shared" si="59"/>
        <v>1.0613402351737022E-2</v>
      </c>
      <c r="BK198">
        <f t="shared" si="59"/>
        <v>2.7455441653728485E-2</v>
      </c>
      <c r="BL198">
        <f t="shared" si="59"/>
        <v>1.012325007468462E-2</v>
      </c>
      <c r="BM198">
        <f t="shared" si="59"/>
        <v>6.4188852906227112E-2</v>
      </c>
      <c r="BN198">
        <f t="shared" si="59"/>
        <v>7.7145561575889587E-2</v>
      </c>
      <c r="BO198">
        <f t="shared" si="59"/>
        <v>3.4976225346326828E-2</v>
      </c>
      <c r="BP198">
        <f t="shared" si="59"/>
        <v>3.1764470040798187E-3</v>
      </c>
      <c r="BQ198">
        <f t="shared" si="59"/>
        <v>4.9753375351428986E-2</v>
      </c>
      <c r="BR198">
        <f t="shared" si="59"/>
        <v>1.2132641859352589E-2</v>
      </c>
      <c r="BS198">
        <f t="shared" si="59"/>
        <v>1.0554981417953968E-2</v>
      </c>
      <c r="BT198">
        <f t="shared" si="59"/>
        <v>9.6478965133428574E-3</v>
      </c>
      <c r="BU198">
        <f t="shared" si="59"/>
        <v>2.9681714251637459E-2</v>
      </c>
      <c r="BV198">
        <f t="shared" si="59"/>
        <v>4.2301077395677567E-2</v>
      </c>
      <c r="BW198">
        <f t="shared" si="59"/>
        <v>3.3415870275348425E-3</v>
      </c>
      <c r="BX198">
        <f t="shared" si="59"/>
        <v>4.0009650401771069E-3</v>
      </c>
      <c r="BY198">
        <f t="shared" si="59"/>
        <v>1.8052741885185242E-2</v>
      </c>
      <c r="BZ198">
        <f t="shared" si="59"/>
        <v>5.6144646368920803E-3</v>
      </c>
      <c r="CA198">
        <f t="shared" si="59"/>
        <v>9.4264820218086243E-3</v>
      </c>
      <c r="CB198">
        <f t="shared" si="59"/>
        <v>6.59140944480896E-3</v>
      </c>
      <c r="CC198">
        <f t="shared" si="59"/>
        <v>2.7885325835086405E-4</v>
      </c>
      <c r="CD198">
        <f t="shared" si="59"/>
        <v>2.2921625524759293E-2</v>
      </c>
      <c r="CE198">
        <f t="shared" si="59"/>
        <v>2.609357051551342E-2</v>
      </c>
      <c r="CF198">
        <f t="shared" si="59"/>
        <v>1.978251151740551E-2</v>
      </c>
      <c r="CG198">
        <f t="shared" si="59"/>
        <v>4.6325039118528366E-2</v>
      </c>
      <c r="CH198">
        <f t="shared" si="59"/>
        <v>1.9734065979719162E-2</v>
      </c>
      <c r="CI198">
        <f t="shared" si="59"/>
        <v>7.0577330887317657E-2</v>
      </c>
      <c r="CJ198">
        <f t="shared" si="59"/>
        <v>6.1318591237068176E-2</v>
      </c>
      <c r="CK198">
        <f t="shared" si="59"/>
        <v>0</v>
      </c>
    </row>
    <row r="199" spans="3:99" x14ac:dyDescent="0.25">
      <c r="C199" s="46" t="s">
        <v>80</v>
      </c>
      <c r="D199">
        <f t="shared" si="54"/>
        <v>0.20753294229507446</v>
      </c>
      <c r="E199">
        <f t="shared" si="60"/>
        <v>6.6213145852088928E-2</v>
      </c>
      <c r="F199">
        <f t="shared" si="60"/>
        <v>3.3796165138483047E-2</v>
      </c>
      <c r="G199">
        <f t="shared" si="60"/>
        <v>9.297851356677711E-4</v>
      </c>
      <c r="H199">
        <f t="shared" si="60"/>
        <v>2.8756139799952507E-2</v>
      </c>
      <c r="I199">
        <f t="shared" si="60"/>
        <v>4.4473796151578426E-3</v>
      </c>
      <c r="J199">
        <f t="shared" si="60"/>
        <v>1.30580710247159E-2</v>
      </c>
      <c r="K199">
        <f t="shared" si="60"/>
        <v>3.9343196898698807E-2</v>
      </c>
      <c r="L199">
        <f t="shared" si="60"/>
        <v>3.2578423619270325E-2</v>
      </c>
      <c r="M199">
        <f t="shared" si="60"/>
        <v>8.3807475864887238E-2</v>
      </c>
      <c r="N199">
        <f t="shared" si="60"/>
        <v>5.2779121324419975E-3</v>
      </c>
      <c r="O199">
        <f t="shared" si="60"/>
        <v>8.7416224181652069E-2</v>
      </c>
      <c r="P199">
        <f t="shared" si="60"/>
        <v>8.0663584172725677E-2</v>
      </c>
      <c r="Q199">
        <f t="shared" si="60"/>
        <v>4.1466258466243744E-2</v>
      </c>
      <c r="R199">
        <f t="shared" si="60"/>
        <v>4.2398259043693542E-2</v>
      </c>
      <c r="S199">
        <f t="shared" si="60"/>
        <v>7.7977403998374939E-2</v>
      </c>
      <c r="T199">
        <f t="shared" si="60"/>
        <v>4.1767966002225876E-2</v>
      </c>
      <c r="U199">
        <f t="shared" si="60"/>
        <v>4.726756364107132E-2</v>
      </c>
      <c r="V199">
        <f t="shared" si="60"/>
        <v>3.7232022732496262E-2</v>
      </c>
      <c r="W199">
        <f t="shared" si="60"/>
        <v>1.6689354553818703E-2</v>
      </c>
      <c r="X199">
        <f t="shared" si="60"/>
        <v>4.6153821051120758E-2</v>
      </c>
      <c r="Y199">
        <f t="shared" si="60"/>
        <v>2.0104218274354935E-3</v>
      </c>
      <c r="Z199">
        <f t="shared" si="60"/>
        <v>3.5952787846326828E-2</v>
      </c>
      <c r="AA199">
        <f t="shared" si="60"/>
        <v>2.5491466745734215E-2</v>
      </c>
      <c r="AB199">
        <f t="shared" si="60"/>
        <v>1.1987893842160702E-2</v>
      </c>
      <c r="AC199">
        <f t="shared" si="60"/>
        <v>5.739293247461319E-2</v>
      </c>
      <c r="AD199">
        <f t="shared" si="60"/>
        <v>0.10386905819177628</v>
      </c>
      <c r="AE199">
        <f t="shared" si="60"/>
        <v>2.3678736761212349E-2</v>
      </c>
      <c r="AF199">
        <f t="shared" si="60"/>
        <v>8.1758508458733559E-3</v>
      </c>
      <c r="AG199">
        <f t="shared" si="60"/>
        <v>0.10038749128580093</v>
      </c>
      <c r="AH199">
        <f t="shared" si="60"/>
        <v>6.3140862621366978E-3</v>
      </c>
      <c r="AI199">
        <f t="shared" si="60"/>
        <v>0.19888488948345184</v>
      </c>
      <c r="AJ199">
        <f t="shared" si="60"/>
        <v>5.9799760580062866E-2</v>
      </c>
      <c r="AK199">
        <f t="shared" si="60"/>
        <v>7.1064643561840057E-3</v>
      </c>
      <c r="AL199">
        <f t="shared" si="60"/>
        <v>3.81954126060009E-2</v>
      </c>
      <c r="AM199">
        <f t="shared" si="60"/>
        <v>5.9697419404983521E-2</v>
      </c>
      <c r="AN199">
        <f t="shared" si="60"/>
        <v>8.1549644470214844E-2</v>
      </c>
      <c r="AO199">
        <f t="shared" si="60"/>
        <v>5.1222272217273712E-2</v>
      </c>
      <c r="AP199">
        <f t="shared" si="60"/>
        <v>3.014742024242878E-2</v>
      </c>
      <c r="AQ199">
        <f t="shared" si="60"/>
        <v>5.5813085287809372E-2</v>
      </c>
      <c r="AR199">
        <f t="shared" si="60"/>
        <v>3.8258831948041916E-2</v>
      </c>
      <c r="AS199">
        <f t="shared" si="60"/>
        <v>5.7387672364711761E-2</v>
      </c>
      <c r="AT199">
        <f t="shared" si="60"/>
        <v>4.8429589718580246E-2</v>
      </c>
      <c r="AU199">
        <f t="shared" si="60"/>
        <v>9.6488550305366516E-2</v>
      </c>
      <c r="AV199">
        <f t="shared" si="60"/>
        <v>9.774673730134964E-2</v>
      </c>
      <c r="AW199">
        <f t="shared" si="60"/>
        <v>5.7391513139009476E-2</v>
      </c>
      <c r="AX199">
        <f t="shared" si="60"/>
        <v>1.6300326213240623E-2</v>
      </c>
      <c r="AY199">
        <f t="shared" si="60"/>
        <v>1.6300326213240623E-2</v>
      </c>
      <c r="AZ199">
        <f t="shared" si="60"/>
        <v>3.5237178206443787E-2</v>
      </c>
      <c r="BA199">
        <f t="shared" si="60"/>
        <v>6.5480455756187439E-2</v>
      </c>
      <c r="BB199">
        <f t="shared" ref="BB199" si="62">ABS(BB99)</f>
        <v>5.7792183943092823E-3</v>
      </c>
      <c r="BC199">
        <f t="shared" si="59"/>
        <v>2.6368601247668266E-2</v>
      </c>
      <c r="BD199">
        <f t="shared" si="59"/>
        <v>0.10250236839056015</v>
      </c>
      <c r="BE199">
        <f t="shared" si="59"/>
        <v>2.676699310541153E-2</v>
      </c>
      <c r="BF199">
        <f t="shared" si="59"/>
        <v>5.0541996024549007E-3</v>
      </c>
      <c r="BG199">
        <f t="shared" si="59"/>
        <v>7.763733621686697E-3</v>
      </c>
      <c r="BH199">
        <f t="shared" si="59"/>
        <v>1.5654193237423897E-2</v>
      </c>
      <c r="BI199">
        <f t="shared" si="59"/>
        <v>4.5257691293954849E-2</v>
      </c>
      <c r="BJ199">
        <f t="shared" si="59"/>
        <v>3.050554171204567E-2</v>
      </c>
      <c r="BK199">
        <f t="shared" si="59"/>
        <v>4.5461762696504593E-2</v>
      </c>
      <c r="BL199">
        <f t="shared" si="59"/>
        <v>1.6711405478417873E-3</v>
      </c>
      <c r="BM199">
        <f t="shared" si="59"/>
        <v>5.9952177107334137E-2</v>
      </c>
      <c r="BN199">
        <f t="shared" si="59"/>
        <v>0.10124894231557846</v>
      </c>
      <c r="BO199">
        <f t="shared" si="59"/>
        <v>5.5821806192398071E-2</v>
      </c>
      <c r="BP199">
        <f t="shared" si="59"/>
        <v>2.2765735629945993E-3</v>
      </c>
      <c r="BQ199">
        <f t="shared" si="59"/>
        <v>2.7871206402778625E-3</v>
      </c>
      <c r="BR199">
        <f t="shared" si="59"/>
        <v>4.85982745885849E-2</v>
      </c>
      <c r="BS199">
        <f t="shared" si="59"/>
        <v>4.7654509544372559E-2</v>
      </c>
      <c r="BT199">
        <f t="shared" si="59"/>
        <v>2.706516720354557E-2</v>
      </c>
      <c r="BU199">
        <f t="shared" si="59"/>
        <v>5.4430744057754055E-5</v>
      </c>
      <c r="BV199">
        <f t="shared" si="59"/>
        <v>2.4191448464989662E-2</v>
      </c>
      <c r="BW199">
        <f t="shared" si="59"/>
        <v>6.2007554806768894E-3</v>
      </c>
      <c r="BX199">
        <f t="shared" si="59"/>
        <v>3.1053882092237473E-2</v>
      </c>
      <c r="BY199">
        <f t="shared" si="59"/>
        <v>3.9506494998931885E-2</v>
      </c>
      <c r="BZ199">
        <f t="shared" si="59"/>
        <v>4.1498471051454544E-2</v>
      </c>
      <c r="CA199">
        <f t="shared" si="59"/>
        <v>1.6766989603638649E-2</v>
      </c>
      <c r="CB199">
        <f t="shared" si="59"/>
        <v>5.2760832011699677E-2</v>
      </c>
      <c r="CC199">
        <f t="shared" si="59"/>
        <v>3.9620376192033291E-3</v>
      </c>
      <c r="CD199">
        <f t="shared" si="59"/>
        <v>5.8320503681898117E-2</v>
      </c>
      <c r="CE199">
        <f t="shared" si="59"/>
        <v>5.0109941512346268E-2</v>
      </c>
      <c r="CF199">
        <f t="shared" si="59"/>
        <v>3.8104921579360962E-2</v>
      </c>
      <c r="CG199">
        <f t="shared" si="59"/>
        <v>2.8107922524213791E-2</v>
      </c>
      <c r="CH199">
        <f t="shared" si="59"/>
        <v>6.1828378587961197E-2</v>
      </c>
      <c r="CI199">
        <f t="shared" si="59"/>
        <v>0.11579937487840652</v>
      </c>
      <c r="CJ199">
        <f t="shared" si="59"/>
        <v>9.8823793232440948E-2</v>
      </c>
      <c r="CK199">
        <f t="shared" si="59"/>
        <v>0.31571987271308899</v>
      </c>
      <c r="CL199">
        <f t="shared" si="59"/>
        <v>0</v>
      </c>
    </row>
    <row r="200" spans="3:99" x14ac:dyDescent="0.25">
      <c r="C200" s="46" t="s">
        <v>81</v>
      </c>
      <c r="D200">
        <f t="shared" si="54"/>
        <v>4.9591578543186188E-2</v>
      </c>
      <c r="E200">
        <f t="shared" si="60"/>
        <v>5.5967174470424652E-2</v>
      </c>
      <c r="F200">
        <f t="shared" si="60"/>
        <v>6.6489793360233307E-2</v>
      </c>
      <c r="G200">
        <f t="shared" si="60"/>
        <v>9.0018860995769501E-2</v>
      </c>
      <c r="H200">
        <f t="shared" si="60"/>
        <v>1.9553789868950844E-2</v>
      </c>
      <c r="I200">
        <f t="shared" si="60"/>
        <v>8.5155656561255455E-3</v>
      </c>
      <c r="J200">
        <f t="shared" si="60"/>
        <v>7.8066565096378326E-2</v>
      </c>
      <c r="K200">
        <f t="shared" si="60"/>
        <v>4.5386571437120438E-2</v>
      </c>
      <c r="L200">
        <f t="shared" si="60"/>
        <v>3.2299473881721497E-2</v>
      </c>
      <c r="M200">
        <f t="shared" si="60"/>
        <v>1.5585492365062237E-2</v>
      </c>
      <c r="N200">
        <f t="shared" si="60"/>
        <v>3.7831220775842667E-2</v>
      </c>
      <c r="O200">
        <f t="shared" si="60"/>
        <v>1.3274526223540306E-2</v>
      </c>
      <c r="P200">
        <f t="shared" si="60"/>
        <v>1.1500832624733448E-2</v>
      </c>
      <c r="Q200">
        <f t="shared" si="60"/>
        <v>9.2227412387728691E-3</v>
      </c>
      <c r="R200">
        <f t="shared" si="60"/>
        <v>3.7866987287998199E-2</v>
      </c>
      <c r="S200">
        <f t="shared" si="60"/>
        <v>6.7959815263748169E-2</v>
      </c>
      <c r="T200">
        <f t="shared" si="60"/>
        <v>0.10341887921094894</v>
      </c>
      <c r="U200">
        <f t="shared" si="60"/>
        <v>8.1453293561935425E-2</v>
      </c>
      <c r="V200">
        <f t="shared" si="60"/>
        <v>0.10984250903129578</v>
      </c>
      <c r="W200">
        <f t="shared" si="60"/>
        <v>6.2379121780395508E-2</v>
      </c>
      <c r="X200">
        <f t="shared" si="60"/>
        <v>0.12781308591365814</v>
      </c>
      <c r="Y200">
        <f t="shared" si="60"/>
        <v>3.5809658467769623E-2</v>
      </c>
      <c r="Z200">
        <f t="shared" si="60"/>
        <v>5.2565392106771469E-2</v>
      </c>
      <c r="AA200">
        <f t="shared" si="60"/>
        <v>9.2036038637161255E-2</v>
      </c>
      <c r="AB200">
        <f t="shared" si="60"/>
        <v>5.3750593215227127E-2</v>
      </c>
      <c r="AC200">
        <f t="shared" si="60"/>
        <v>0.13696424663066864</v>
      </c>
      <c r="AD200">
        <f t="shared" si="60"/>
        <v>2.6978172361850739E-2</v>
      </c>
      <c r="AE200">
        <f t="shared" si="60"/>
        <v>3.3154711127281189E-2</v>
      </c>
      <c r="AF200">
        <f t="shared" si="60"/>
        <v>1.862536184489727E-2</v>
      </c>
      <c r="AG200">
        <f t="shared" si="60"/>
        <v>8.2867562770843506E-2</v>
      </c>
      <c r="AH200">
        <f t="shared" si="60"/>
        <v>5.675046518445015E-2</v>
      </c>
      <c r="AI200">
        <f t="shared" si="60"/>
        <v>6.3966430723667145E-2</v>
      </c>
      <c r="AJ200">
        <f t="shared" si="60"/>
        <v>2.6141723617911339E-2</v>
      </c>
      <c r="AK200">
        <f t="shared" si="60"/>
        <v>3.9729822427034378E-2</v>
      </c>
      <c r="AL200">
        <f t="shared" si="60"/>
        <v>2.3352440446615219E-2</v>
      </c>
      <c r="AM200">
        <f t="shared" si="60"/>
        <v>4.3340041302144527E-3</v>
      </c>
      <c r="AN200">
        <f t="shared" si="60"/>
        <v>3.3194240182638168E-2</v>
      </c>
      <c r="AO200">
        <f t="shared" si="60"/>
        <v>2.1018095314502716E-2</v>
      </c>
      <c r="AP200">
        <f t="shared" si="60"/>
        <v>4.6329613775014877E-2</v>
      </c>
      <c r="AQ200">
        <f t="shared" si="60"/>
        <v>3.2331328839063644E-2</v>
      </c>
      <c r="AR200">
        <f t="shared" si="60"/>
        <v>8.1227034330368042E-2</v>
      </c>
      <c r="AS200">
        <f t="shared" si="60"/>
        <v>0.11318033933639526</v>
      </c>
      <c r="AT200">
        <f t="shared" si="60"/>
        <v>2.0147951319813728E-2</v>
      </c>
      <c r="AU200">
        <f t="shared" si="60"/>
        <v>7.5109727680683136E-2</v>
      </c>
      <c r="AV200">
        <f t="shared" si="60"/>
        <v>7.6518408954143524E-2</v>
      </c>
      <c r="AW200">
        <f t="shared" si="60"/>
        <v>1.2549186125397682E-2</v>
      </c>
      <c r="AX200">
        <f t="shared" si="60"/>
        <v>2.7517583221197128E-3</v>
      </c>
      <c r="AY200">
        <f t="shared" si="60"/>
        <v>2.7517583221197128E-3</v>
      </c>
      <c r="AZ200">
        <f t="shared" si="60"/>
        <v>2.8656378388404846E-2</v>
      </c>
      <c r="BA200">
        <f t="shared" si="60"/>
        <v>7.3935434222221375E-2</v>
      </c>
      <c r="BB200">
        <f t="shared" ref="BB200" si="63">ABS(BB100)</f>
        <v>5.5357601493597031E-2</v>
      </c>
      <c r="BC200">
        <f t="shared" si="59"/>
        <v>1.0078861378133297E-2</v>
      </c>
      <c r="BD200">
        <f t="shared" si="59"/>
        <v>1.4826382510364056E-2</v>
      </c>
      <c r="BE200">
        <f t="shared" si="59"/>
        <v>1.3017384335398674E-3</v>
      </c>
      <c r="BF200">
        <f t="shared" si="59"/>
        <v>6.7215479910373688E-2</v>
      </c>
      <c r="BG200">
        <f t="shared" si="59"/>
        <v>2.9573231935501099E-2</v>
      </c>
      <c r="BH200">
        <f t="shared" si="59"/>
        <v>6.7224964499473572E-2</v>
      </c>
      <c r="BI200">
        <f t="shared" si="59"/>
        <v>3.7469338625669479E-2</v>
      </c>
      <c r="BJ200">
        <f t="shared" si="59"/>
        <v>1.6767468303442001E-2</v>
      </c>
      <c r="BK200">
        <f t="shared" si="59"/>
        <v>5.478342529386282E-3</v>
      </c>
      <c r="BL200">
        <f t="shared" si="59"/>
        <v>8.498193696141243E-3</v>
      </c>
      <c r="BM200">
        <f t="shared" si="59"/>
        <v>8.3914346992969513E-2</v>
      </c>
      <c r="BN200">
        <f t="shared" si="59"/>
        <v>3.0675746500492096E-2</v>
      </c>
      <c r="BO200">
        <f t="shared" si="59"/>
        <v>3.2496631145477295E-2</v>
      </c>
      <c r="BP200">
        <f t="shared" si="59"/>
        <v>2.6819260790944099E-2</v>
      </c>
      <c r="BQ200">
        <f t="shared" si="59"/>
        <v>2.1807104349136353E-2</v>
      </c>
      <c r="BR200">
        <f t="shared" si="59"/>
        <v>0.1160910427570343</v>
      </c>
      <c r="BS200">
        <f t="shared" si="59"/>
        <v>2.4115679785609245E-2</v>
      </c>
      <c r="BT200">
        <f t="shared" si="59"/>
        <v>7.1566149592399597E-2</v>
      </c>
      <c r="BU200">
        <f t="shared" si="59"/>
        <v>8.2998000085353851E-2</v>
      </c>
      <c r="BV200">
        <f t="shared" si="59"/>
        <v>1.9742520526051521E-2</v>
      </c>
      <c r="BW200">
        <f t="shared" si="59"/>
        <v>9.5285668969154358E-2</v>
      </c>
      <c r="BX200">
        <f t="shared" si="59"/>
        <v>0.11855978518724442</v>
      </c>
      <c r="BY200">
        <f t="shared" si="59"/>
        <v>1.1469699529698119E-4</v>
      </c>
      <c r="BZ200">
        <f t="shared" si="59"/>
        <v>1.7759213224053383E-2</v>
      </c>
      <c r="CA200">
        <f t="shared" si="59"/>
        <v>0.11113033443689346</v>
      </c>
      <c r="CB200">
        <f t="shared" si="59"/>
        <v>1.2755255214869976E-2</v>
      </c>
      <c r="CC200">
        <f t="shared" si="59"/>
        <v>2.0732294768095016E-2</v>
      </c>
      <c r="CD200">
        <f t="shared" si="59"/>
        <v>1.6388654708862305E-2</v>
      </c>
      <c r="CE200">
        <f t="shared" si="59"/>
        <v>8.8099807500839233E-2</v>
      </c>
      <c r="CF200">
        <f t="shared" si="59"/>
        <v>7.7698491513729095E-2</v>
      </c>
      <c r="CG200">
        <f t="shared" si="59"/>
        <v>9.124060720205307E-2</v>
      </c>
      <c r="CH200">
        <f t="shared" si="59"/>
        <v>1.0307504562661052E-3</v>
      </c>
      <c r="CI200">
        <f t="shared" si="59"/>
        <v>5.2699781954288483E-2</v>
      </c>
      <c r="CJ200">
        <f t="shared" si="59"/>
        <v>4.3500848114490509E-2</v>
      </c>
      <c r="CK200">
        <f t="shared" si="59"/>
        <v>0.14232861995697021</v>
      </c>
      <c r="CL200">
        <f t="shared" si="59"/>
        <v>0.20604231953620911</v>
      </c>
      <c r="CM200">
        <f t="shared" si="59"/>
        <v>0</v>
      </c>
    </row>
    <row r="201" spans="3:99" x14ac:dyDescent="0.25">
      <c r="C201" s="46" t="s">
        <v>82</v>
      </c>
      <c r="D201">
        <f t="shared" si="54"/>
        <v>0.14291352033615112</v>
      </c>
      <c r="E201">
        <f t="shared" si="60"/>
        <v>8.0055192112922668E-2</v>
      </c>
      <c r="F201">
        <f t="shared" si="60"/>
        <v>1.345736812800169E-2</v>
      </c>
      <c r="G201">
        <f t="shared" si="60"/>
        <v>5.4738115519285202E-2</v>
      </c>
      <c r="H201">
        <f t="shared" si="60"/>
        <v>1.1918365955352783E-2</v>
      </c>
      <c r="I201">
        <f t="shared" si="60"/>
        <v>8.1956591457128525E-3</v>
      </c>
      <c r="J201">
        <f t="shared" si="60"/>
        <v>5.9258654713630676E-2</v>
      </c>
      <c r="K201">
        <f t="shared" si="60"/>
        <v>2.9317736625671387E-2</v>
      </c>
      <c r="L201">
        <f t="shared" si="60"/>
        <v>1.0235744528472424E-2</v>
      </c>
      <c r="M201">
        <f t="shared" si="60"/>
        <v>0.1230240985751152</v>
      </c>
      <c r="N201">
        <f t="shared" si="60"/>
        <v>2.0374288782477379E-2</v>
      </c>
      <c r="O201">
        <f t="shared" si="60"/>
        <v>4.7133468091487885E-2</v>
      </c>
      <c r="P201">
        <f t="shared" si="60"/>
        <v>0.1047699972987175</v>
      </c>
      <c r="Q201">
        <f t="shared" si="60"/>
        <v>0.11226324737071991</v>
      </c>
      <c r="R201">
        <f t="shared" si="60"/>
        <v>5.1924251019954681E-2</v>
      </c>
      <c r="S201">
        <f t="shared" si="60"/>
        <v>6.3449718058109283E-2</v>
      </c>
      <c r="T201">
        <f t="shared" si="60"/>
        <v>7.131563127040863E-2</v>
      </c>
      <c r="U201">
        <f t="shared" si="60"/>
        <v>6.1489496380090714E-2</v>
      </c>
      <c r="V201">
        <f t="shared" si="60"/>
        <v>5.9578817337751389E-2</v>
      </c>
      <c r="W201">
        <f t="shared" si="60"/>
        <v>2.0850727334618568E-2</v>
      </c>
      <c r="X201">
        <f t="shared" si="60"/>
        <v>5.9265591204166412E-2</v>
      </c>
      <c r="Y201">
        <f t="shared" si="60"/>
        <v>1.3373984256759286E-3</v>
      </c>
      <c r="Z201">
        <f t="shared" si="60"/>
        <v>1.3189078308641911E-2</v>
      </c>
      <c r="AA201">
        <f t="shared" si="60"/>
        <v>2.7957914397120476E-2</v>
      </c>
      <c r="AB201">
        <f t="shared" si="60"/>
        <v>7.8586451709270477E-2</v>
      </c>
      <c r="AC201">
        <f t="shared" si="60"/>
        <v>8.4916345775127411E-2</v>
      </c>
      <c r="AD201">
        <f t="shared" si="60"/>
        <v>0.10446631163358688</v>
      </c>
      <c r="AE201">
        <f t="shared" si="60"/>
        <v>3.7217665463685989E-2</v>
      </c>
      <c r="AF201">
        <f t="shared" si="60"/>
        <v>2.4908609688282013E-2</v>
      </c>
      <c r="AG201">
        <f t="shared" si="60"/>
        <v>7.1804285049438477E-2</v>
      </c>
      <c r="AH201">
        <f t="shared" si="60"/>
        <v>6.1722468584775925E-2</v>
      </c>
      <c r="AI201">
        <f t="shared" si="60"/>
        <v>1.55292684212327E-2</v>
      </c>
      <c r="AJ201">
        <f t="shared" si="60"/>
        <v>2.3020241409540176E-2</v>
      </c>
      <c r="AK201">
        <f t="shared" si="60"/>
        <v>2.4325069040060043E-2</v>
      </c>
      <c r="AL201">
        <f t="shared" si="60"/>
        <v>3.3170703798532486E-2</v>
      </c>
      <c r="AM201">
        <f t="shared" si="60"/>
        <v>2.773527754470706E-3</v>
      </c>
      <c r="AN201">
        <f t="shared" si="60"/>
        <v>3.2975167036056519E-2</v>
      </c>
      <c r="AO201">
        <f t="shared" si="60"/>
        <v>5.9994477778673172E-2</v>
      </c>
      <c r="AP201">
        <f t="shared" si="60"/>
        <v>3.1262572854757309E-2</v>
      </c>
      <c r="AQ201">
        <f t="shared" si="60"/>
        <v>2.1008575335144997E-2</v>
      </c>
      <c r="AR201">
        <f t="shared" si="60"/>
        <v>3.4219183027744293E-2</v>
      </c>
      <c r="AS201">
        <f t="shared" si="60"/>
        <v>6.5659652464091778E-3</v>
      </c>
      <c r="AT201">
        <f t="shared" si="60"/>
        <v>4.4092673808336258E-2</v>
      </c>
      <c r="AU201">
        <f t="shared" si="60"/>
        <v>7.4917055666446686E-2</v>
      </c>
      <c r="AV201">
        <f t="shared" si="60"/>
        <v>0.10711893439292908</v>
      </c>
      <c r="AW201">
        <f t="shared" si="60"/>
        <v>5.8792732656002045E-2</v>
      </c>
      <c r="AX201">
        <f t="shared" si="60"/>
        <v>4.1641876101493835E-2</v>
      </c>
      <c r="AY201">
        <f t="shared" si="60"/>
        <v>4.1641876101493835E-2</v>
      </c>
      <c r="AZ201">
        <f t="shared" si="60"/>
        <v>8.4972511976957321E-3</v>
      </c>
      <c r="BA201">
        <f t="shared" si="60"/>
        <v>1.7621910199522972E-2</v>
      </c>
      <c r="BB201">
        <f t="shared" ref="BB201" si="64">ABS(BB101)</f>
        <v>2.8105212841182947E-3</v>
      </c>
      <c r="BC201">
        <f t="shared" si="59"/>
        <v>1.6068598255515099E-2</v>
      </c>
      <c r="BD201">
        <f t="shared" si="59"/>
        <v>0.10031872987747192</v>
      </c>
      <c r="BE201">
        <f t="shared" si="59"/>
        <v>5.5817298591136932E-2</v>
      </c>
      <c r="BF201">
        <f t="shared" si="59"/>
        <v>3.197333961725235E-2</v>
      </c>
      <c r="BG201">
        <f t="shared" si="59"/>
        <v>3.0389690771698952E-2</v>
      </c>
      <c r="BH201">
        <f t="shared" si="59"/>
        <v>4.2373999021947384E-3</v>
      </c>
      <c r="BI201">
        <f t="shared" si="59"/>
        <v>2.4042190983891487E-2</v>
      </c>
      <c r="BJ201">
        <f t="shared" si="59"/>
        <v>2.5405492633581161E-2</v>
      </c>
      <c r="BK201">
        <f t="shared" si="59"/>
        <v>4.9984250217676163E-2</v>
      </c>
      <c r="BL201">
        <f t="shared" si="59"/>
        <v>2.1661100909113884E-2</v>
      </c>
      <c r="BM201">
        <f t="shared" si="59"/>
        <v>0.12421688437461853</v>
      </c>
      <c r="BN201">
        <f t="shared" si="59"/>
        <v>0.12513419985771179</v>
      </c>
      <c r="BO201">
        <f t="shared" si="59"/>
        <v>7.8347302973270416E-2</v>
      </c>
      <c r="BP201">
        <f t="shared" si="59"/>
        <v>2.7638254687190056E-2</v>
      </c>
      <c r="BQ201">
        <f t="shared" si="59"/>
        <v>1.918160542845726E-2</v>
      </c>
      <c r="BR201">
        <f t="shared" si="59"/>
        <v>3.972238302230835E-2</v>
      </c>
      <c r="BS201">
        <f t="shared" si="59"/>
        <v>7.0667141117155552E-3</v>
      </c>
      <c r="BT201">
        <f t="shared" si="59"/>
        <v>5.6253328919410706E-2</v>
      </c>
      <c r="BU201">
        <f t="shared" si="59"/>
        <v>1.9308050395920873E-3</v>
      </c>
      <c r="BV201">
        <f t="shared" si="59"/>
        <v>0.10392863303422928</v>
      </c>
      <c r="BW201">
        <f t="shared" si="59"/>
        <v>0.11226772516965866</v>
      </c>
      <c r="BX201">
        <f t="shared" si="59"/>
        <v>1.9252154976129532E-2</v>
      </c>
      <c r="BY201">
        <f t="shared" si="59"/>
        <v>3.4730546176433563E-2</v>
      </c>
      <c r="BZ201">
        <f t="shared" si="59"/>
        <v>4.742952436208725E-2</v>
      </c>
      <c r="CA201">
        <f t="shared" si="59"/>
        <v>8.8336452841758728E-2</v>
      </c>
      <c r="CB201">
        <f t="shared" si="59"/>
        <v>7.4771761894226074E-2</v>
      </c>
      <c r="CC201">
        <f t="shared" si="59"/>
        <v>4.6023000031709671E-2</v>
      </c>
      <c r="CD201">
        <f t="shared" si="59"/>
        <v>8.8678501546382904E-2</v>
      </c>
      <c r="CE201">
        <f t="shared" si="59"/>
        <v>8.1938579678535461E-2</v>
      </c>
      <c r="CF201">
        <f t="shared" si="59"/>
        <v>5.4622862488031387E-2</v>
      </c>
      <c r="CG201">
        <f t="shared" si="59"/>
        <v>5.002284049987793E-2</v>
      </c>
      <c r="CH201">
        <f t="shared" si="59"/>
        <v>6.9243445992469788E-2</v>
      </c>
      <c r="CI201">
        <f t="shared" si="59"/>
        <v>1.7958451062440872E-2</v>
      </c>
      <c r="CJ201">
        <f t="shared" si="59"/>
        <v>2.0154355093836784E-2</v>
      </c>
      <c r="CK201">
        <f t="shared" si="59"/>
        <v>0.16655932366847992</v>
      </c>
      <c r="CL201">
        <f t="shared" si="59"/>
        <v>0.17655399441719055</v>
      </c>
      <c r="CM201">
        <f t="shared" si="59"/>
        <v>0.22999599575996399</v>
      </c>
      <c r="CN201">
        <f t="shared" si="59"/>
        <v>0</v>
      </c>
    </row>
    <row r="202" spans="3:99" x14ac:dyDescent="0.25">
      <c r="C202" s="46" t="s">
        <v>83</v>
      </c>
      <c r="D202">
        <f t="shared" si="54"/>
        <v>0.19214352965354919</v>
      </c>
      <c r="E202">
        <f t="shared" si="60"/>
        <v>6.1954174190759659E-2</v>
      </c>
      <c r="F202">
        <f t="shared" si="60"/>
        <v>3.8696322590112686E-2</v>
      </c>
      <c r="G202">
        <f t="shared" si="60"/>
        <v>3.7428267300128937E-2</v>
      </c>
      <c r="H202">
        <f t="shared" si="60"/>
        <v>4.3667536228895187E-2</v>
      </c>
      <c r="I202">
        <f t="shared" si="60"/>
        <v>1.1611319147050381E-2</v>
      </c>
      <c r="J202">
        <f t="shared" si="60"/>
        <v>4.819023422896862E-3</v>
      </c>
      <c r="K202">
        <f t="shared" si="60"/>
        <v>4.1963666677474976E-2</v>
      </c>
      <c r="L202">
        <f t="shared" si="60"/>
        <v>8.3013236522674561E-2</v>
      </c>
      <c r="M202">
        <f t="shared" si="60"/>
        <v>4.2307231575250626E-2</v>
      </c>
      <c r="N202">
        <f t="shared" si="60"/>
        <v>5.8638311922550201E-2</v>
      </c>
      <c r="O202">
        <f t="shared" si="60"/>
        <v>9.4438992440700531E-2</v>
      </c>
      <c r="P202">
        <f t="shared" si="60"/>
        <v>2.4062186479568481E-2</v>
      </c>
      <c r="Q202">
        <f t="shared" si="60"/>
        <v>2.1974252536892891E-2</v>
      </c>
      <c r="R202">
        <f t="shared" si="60"/>
        <v>2.4097472429275513E-2</v>
      </c>
      <c r="S202">
        <f t="shared" si="60"/>
        <v>5.5500376969575882E-2</v>
      </c>
      <c r="T202">
        <f t="shared" si="60"/>
        <v>4.0975078940391541E-2</v>
      </c>
      <c r="U202">
        <f t="shared" si="60"/>
        <v>4.3065402656793594E-2</v>
      </c>
      <c r="V202">
        <f t="shared" si="60"/>
        <v>4.0849942713975906E-2</v>
      </c>
      <c r="W202">
        <f t="shared" si="60"/>
        <v>7.4288749601691961E-4</v>
      </c>
      <c r="X202">
        <f t="shared" si="60"/>
        <v>4.7964591532945633E-2</v>
      </c>
      <c r="Y202">
        <f t="shared" si="60"/>
        <v>3.0630830675363541E-2</v>
      </c>
      <c r="Z202">
        <f t="shared" si="60"/>
        <v>2.5173740461468697E-2</v>
      </c>
      <c r="AA202">
        <f t="shared" si="60"/>
        <v>3.3409226685762405E-2</v>
      </c>
      <c r="AB202">
        <f t="shared" si="60"/>
        <v>2.6640651747584343E-2</v>
      </c>
      <c r="AC202">
        <f t="shared" si="60"/>
        <v>5.5605601519346237E-2</v>
      </c>
      <c r="AD202">
        <f t="shared" si="60"/>
        <v>7.9004809260368347E-2</v>
      </c>
      <c r="AE202">
        <f t="shared" si="60"/>
        <v>5.6845308281481266E-3</v>
      </c>
      <c r="AF202">
        <f t="shared" si="60"/>
        <v>1.6564203426241875E-2</v>
      </c>
      <c r="AG202">
        <f t="shared" si="60"/>
        <v>9.2705763876438141E-2</v>
      </c>
      <c r="AH202">
        <f t="shared" si="60"/>
        <v>6.2970094382762909E-2</v>
      </c>
      <c r="AI202">
        <f t="shared" si="60"/>
        <v>0.12384755909442902</v>
      </c>
      <c r="AJ202">
        <f t="shared" si="60"/>
        <v>9.7816839814186096E-2</v>
      </c>
      <c r="AK202">
        <f t="shared" si="60"/>
        <v>8.3044925704598427E-3</v>
      </c>
      <c r="AL202">
        <f t="shared" si="60"/>
        <v>2.9768107458949089E-2</v>
      </c>
      <c r="AM202">
        <f t="shared" si="60"/>
        <v>6.7144699394702911E-2</v>
      </c>
      <c r="AN202">
        <f t="shared" si="60"/>
        <v>7.4757829308509827E-2</v>
      </c>
      <c r="AO202">
        <f t="shared" si="60"/>
        <v>4.0691334754228592E-2</v>
      </c>
      <c r="AP202">
        <f t="shared" si="60"/>
        <v>2.1399818360805511E-2</v>
      </c>
      <c r="AQ202">
        <f t="shared" si="60"/>
        <v>5.8078311383724213E-2</v>
      </c>
      <c r="AR202">
        <f t="shared" si="60"/>
        <v>3.7185877561569214E-2</v>
      </c>
      <c r="AS202">
        <f t="shared" si="60"/>
        <v>5.1286987960338593E-2</v>
      </c>
      <c r="AT202">
        <f t="shared" si="60"/>
        <v>4.367901012301445E-2</v>
      </c>
      <c r="AU202">
        <f t="shared" si="60"/>
        <v>7.7869541943073273E-2</v>
      </c>
      <c r="AV202">
        <f t="shared" si="60"/>
        <v>5.0636030733585358E-2</v>
      </c>
      <c r="AW202">
        <f t="shared" si="60"/>
        <v>2.8864029794931412E-2</v>
      </c>
      <c r="AX202">
        <f t="shared" si="60"/>
        <v>4.6404753811657429E-3</v>
      </c>
      <c r="AY202">
        <f t="shared" si="60"/>
        <v>4.6404753811657429E-3</v>
      </c>
      <c r="AZ202">
        <f t="shared" si="60"/>
        <v>4.5893967151641846E-2</v>
      </c>
      <c r="BA202">
        <f t="shared" si="60"/>
        <v>8.2543119788169861E-2</v>
      </c>
      <c r="BB202">
        <f t="shared" ref="BB202" si="65">ABS(BB102)</f>
        <v>1.7942147329449654E-2</v>
      </c>
      <c r="BC202">
        <f t="shared" si="59"/>
        <v>4.0312651544809341E-2</v>
      </c>
      <c r="BD202">
        <f t="shared" si="59"/>
        <v>7.2265774011611938E-2</v>
      </c>
      <c r="BE202">
        <f t="shared" si="59"/>
        <v>3.341129794716835E-2</v>
      </c>
      <c r="BF202">
        <f t="shared" si="59"/>
        <v>3.876781789585948E-3</v>
      </c>
      <c r="BG202">
        <f t="shared" si="59"/>
        <v>2.857225714251399E-3</v>
      </c>
      <c r="BH202">
        <f t="shared" si="59"/>
        <v>1.0675090597942472E-3</v>
      </c>
      <c r="BI202">
        <f t="shared" si="59"/>
        <v>5.3224574774503708E-2</v>
      </c>
      <c r="BJ202">
        <f t="shared" si="59"/>
        <v>4.1002396494150162E-2</v>
      </c>
      <c r="BK202">
        <f t="shared" si="59"/>
        <v>3.7850819062441587E-3</v>
      </c>
      <c r="BL202">
        <f t="shared" si="59"/>
        <v>4.283459484577179E-2</v>
      </c>
      <c r="BM202">
        <f t="shared" si="59"/>
        <v>1.6458677127957344E-2</v>
      </c>
      <c r="BN202">
        <f t="shared" si="59"/>
        <v>3.9213713258504868E-2</v>
      </c>
      <c r="BO202">
        <f t="shared" si="59"/>
        <v>5.2438449114561081E-2</v>
      </c>
      <c r="BP202">
        <f t="shared" si="59"/>
        <v>2.0561902783811092E-3</v>
      </c>
      <c r="BQ202">
        <f t="shared" si="59"/>
        <v>3.6646023392677307E-2</v>
      </c>
      <c r="BR202">
        <f t="shared" si="59"/>
        <v>4.4871531426906586E-2</v>
      </c>
      <c r="BS202">
        <f t="shared" si="59"/>
        <v>9.0808935463428497E-2</v>
      </c>
      <c r="BT202">
        <f t="shared" si="59"/>
        <v>1.8775023519992828E-2</v>
      </c>
      <c r="BU202">
        <f t="shared" si="59"/>
        <v>4.3040156364440918E-2</v>
      </c>
      <c r="BV202">
        <f t="shared" si="59"/>
        <v>1.5271684154868126E-2</v>
      </c>
      <c r="BW202">
        <f t="shared" si="59"/>
        <v>7.1821119636297226E-3</v>
      </c>
      <c r="BX202">
        <f t="shared" si="59"/>
        <v>6.6006416454911232E-4</v>
      </c>
      <c r="BY202">
        <f t="shared" si="59"/>
        <v>3.1308576464653015E-2</v>
      </c>
      <c r="BZ202">
        <f t="shared" si="59"/>
        <v>3.6655794829130173E-2</v>
      </c>
      <c r="CA202">
        <f t="shared" si="59"/>
        <v>2.3470884189009666E-2</v>
      </c>
      <c r="CB202">
        <f t="shared" si="59"/>
        <v>2.2664666175842285E-2</v>
      </c>
      <c r="CC202">
        <f t="shared" si="59"/>
        <v>1.9980248063802719E-2</v>
      </c>
      <c r="CD202">
        <f t="shared" si="59"/>
        <v>4.1363239288330078E-2</v>
      </c>
      <c r="CE202">
        <f t="shared" si="59"/>
        <v>3.6302197724580765E-2</v>
      </c>
      <c r="CF202">
        <f t="shared" si="59"/>
        <v>3.3606443554162979E-2</v>
      </c>
      <c r="CG202">
        <f t="shared" si="59"/>
        <v>2.5686692446470261E-2</v>
      </c>
      <c r="CH202">
        <f t="shared" si="59"/>
        <v>4.895608127117157E-2</v>
      </c>
      <c r="CI202">
        <f t="shared" si="59"/>
        <v>0.10704022645950317</v>
      </c>
      <c r="CJ202">
        <f t="shared" si="59"/>
        <v>5.5010516196489334E-2</v>
      </c>
      <c r="CK202">
        <f t="shared" si="59"/>
        <v>0.21271899342536926</v>
      </c>
      <c r="CL202">
        <f t="shared" si="59"/>
        <v>0.38106152415275574</v>
      </c>
      <c r="CM202">
        <f t="shared" si="59"/>
        <v>0.19607900083065033</v>
      </c>
      <c r="CN202">
        <f t="shared" si="59"/>
        <v>8.7203532457351685E-2</v>
      </c>
      <c r="CO202">
        <f t="shared" si="59"/>
        <v>0</v>
      </c>
    </row>
    <row r="203" spans="3:99" x14ac:dyDescent="0.25">
      <c r="C203" s="46" t="s">
        <v>84</v>
      </c>
      <c r="D203">
        <f t="shared" si="54"/>
        <v>8.1162974238395691E-2</v>
      </c>
      <c r="E203">
        <f t="shared" si="60"/>
        <v>6.9987237453460693E-2</v>
      </c>
      <c r="F203">
        <f t="shared" si="60"/>
        <v>5.5452673695981503E-3</v>
      </c>
      <c r="G203">
        <f t="shared" si="60"/>
        <v>5.18961101770401E-2</v>
      </c>
      <c r="H203">
        <f t="shared" si="60"/>
        <v>8.4372527897357941E-2</v>
      </c>
      <c r="I203">
        <f t="shared" si="60"/>
        <v>9.4940565526485443E-2</v>
      </c>
      <c r="J203">
        <f t="shared" si="60"/>
        <v>3.9941377937793732E-2</v>
      </c>
      <c r="K203">
        <f t="shared" si="60"/>
        <v>3.2526507973670959E-2</v>
      </c>
      <c r="L203">
        <f t="shared" si="60"/>
        <v>0.10749145597219467</v>
      </c>
      <c r="M203">
        <f t="shared" si="60"/>
        <v>1.43642732873559E-2</v>
      </c>
      <c r="N203">
        <f t="shared" si="60"/>
        <v>0.10673817992210388</v>
      </c>
      <c r="O203">
        <f t="shared" si="60"/>
        <v>8.2974791526794434E-2</v>
      </c>
      <c r="P203">
        <f t="shared" si="60"/>
        <v>0.1132657378911972</v>
      </c>
      <c r="Q203">
        <f t="shared" si="60"/>
        <v>4.7139674425125122E-2</v>
      </c>
      <c r="R203">
        <f t="shared" si="60"/>
        <v>3.4779820125550032E-3</v>
      </c>
      <c r="S203">
        <f t="shared" si="60"/>
        <v>8.3604994870256633E-5</v>
      </c>
      <c r="T203">
        <f t="shared" si="60"/>
        <v>3.4498877823352814E-2</v>
      </c>
      <c r="U203">
        <f t="shared" si="60"/>
        <v>3.9598435163497925E-2</v>
      </c>
      <c r="V203">
        <f t="shared" si="60"/>
        <v>7.2887204587459564E-2</v>
      </c>
      <c r="W203">
        <f t="shared" si="60"/>
        <v>5.0039313733577728E-2</v>
      </c>
      <c r="X203">
        <f t="shared" si="60"/>
        <v>4.9677520990371704E-2</v>
      </c>
      <c r="Y203">
        <f t="shared" si="60"/>
        <v>2.6938248425722122E-2</v>
      </c>
      <c r="Z203">
        <f t="shared" si="60"/>
        <v>0.10686510801315308</v>
      </c>
      <c r="AA203">
        <f t="shared" si="60"/>
        <v>6.3936144113540649E-2</v>
      </c>
      <c r="AB203">
        <f t="shared" si="60"/>
        <v>8.528171107172966E-3</v>
      </c>
      <c r="AC203">
        <f t="shared" si="60"/>
        <v>6.7499533295631409E-2</v>
      </c>
      <c r="AD203">
        <f t="shared" si="60"/>
        <v>3.1294147484004498E-3</v>
      </c>
      <c r="AE203">
        <f t="shared" si="60"/>
        <v>1.6641683876514435E-2</v>
      </c>
      <c r="AF203">
        <f t="shared" si="60"/>
        <v>5.3610585629940033E-2</v>
      </c>
      <c r="AG203">
        <f t="shared" si="60"/>
        <v>1.0238030925393105E-2</v>
      </c>
      <c r="AH203">
        <f t="shared" si="60"/>
        <v>4.1859578341245651E-2</v>
      </c>
      <c r="AI203">
        <f t="shared" si="60"/>
        <v>3.1688589602708817E-2</v>
      </c>
      <c r="AJ203">
        <f t="shared" si="60"/>
        <v>8.5527032613754272E-2</v>
      </c>
      <c r="AK203">
        <f t="shared" si="60"/>
        <v>8.9702736586332321E-3</v>
      </c>
      <c r="AL203">
        <f t="shared" si="60"/>
        <v>8.7064607068896294E-3</v>
      </c>
      <c r="AM203">
        <f t="shared" si="60"/>
        <v>3.3068160992115736E-3</v>
      </c>
      <c r="AN203">
        <f t="shared" ref="E203:BA208" si="66">ABS(AN103)</f>
        <v>5.2001770585775375E-2</v>
      </c>
      <c r="AO203">
        <f t="shared" si="66"/>
        <v>6.9833323359489441E-2</v>
      </c>
      <c r="AP203">
        <f t="shared" si="66"/>
        <v>4.0295971557497978E-3</v>
      </c>
      <c r="AQ203">
        <f t="shared" si="66"/>
        <v>8.3314497023820877E-3</v>
      </c>
      <c r="AR203">
        <f t="shared" si="66"/>
        <v>2.3824445903301239E-2</v>
      </c>
      <c r="AS203">
        <f t="shared" si="66"/>
        <v>3.1491484493017197E-2</v>
      </c>
      <c r="AT203">
        <f t="shared" si="66"/>
        <v>7.976001501083374E-2</v>
      </c>
      <c r="AU203">
        <f t="shared" si="66"/>
        <v>4.9430165439844131E-2</v>
      </c>
      <c r="AV203">
        <f t="shared" si="66"/>
        <v>4.4652286916971207E-2</v>
      </c>
      <c r="AW203">
        <f t="shared" si="66"/>
        <v>6.6514231264591217E-2</v>
      </c>
      <c r="AX203">
        <f t="shared" si="66"/>
        <v>3.0520686879754066E-2</v>
      </c>
      <c r="AY203">
        <f t="shared" si="66"/>
        <v>3.0520686879754066E-2</v>
      </c>
      <c r="AZ203">
        <f t="shared" si="66"/>
        <v>2.355043962597847E-2</v>
      </c>
      <c r="BA203">
        <f t="shared" si="66"/>
        <v>5.1634635776281357E-2</v>
      </c>
      <c r="BB203">
        <f t="shared" ref="BB203:CT208" si="67">ABS(BB103)</f>
        <v>3.1246347352862358E-2</v>
      </c>
      <c r="BC203">
        <f t="shared" si="67"/>
        <v>0.11914382874965668</v>
      </c>
      <c r="BD203">
        <f t="shared" si="67"/>
        <v>7.3670133948326111E-2</v>
      </c>
      <c r="BE203">
        <f t="shared" si="67"/>
        <v>0.10786035656929016</v>
      </c>
      <c r="BF203">
        <f t="shared" si="67"/>
        <v>1.4116083271801472E-2</v>
      </c>
      <c r="BG203">
        <f t="shared" si="67"/>
        <v>4.7488845884799957E-2</v>
      </c>
      <c r="BH203">
        <f t="shared" si="67"/>
        <v>4.3837200850248337E-2</v>
      </c>
      <c r="BI203">
        <f t="shared" si="67"/>
        <v>1.4139337465167046E-2</v>
      </c>
      <c r="BJ203">
        <f t="shared" si="67"/>
        <v>1.4218177646398544E-2</v>
      </c>
      <c r="BK203">
        <f t="shared" si="67"/>
        <v>1.9827425479888916E-2</v>
      </c>
      <c r="BL203">
        <f t="shared" si="67"/>
        <v>9.6630416810512543E-2</v>
      </c>
      <c r="BM203">
        <f t="shared" si="67"/>
        <v>0.11111845821142197</v>
      </c>
      <c r="BN203">
        <f t="shared" si="67"/>
        <v>0.12375224381685257</v>
      </c>
      <c r="BO203">
        <f t="shared" si="67"/>
        <v>3.2386355102062225E-2</v>
      </c>
      <c r="BP203">
        <f t="shared" si="67"/>
        <v>3.8677643984556198E-2</v>
      </c>
      <c r="BQ203">
        <f t="shared" si="67"/>
        <v>6.6790111362934113E-2</v>
      </c>
      <c r="BR203">
        <f t="shared" si="67"/>
        <v>0.10162327438592911</v>
      </c>
      <c r="BS203">
        <f t="shared" si="67"/>
        <v>2.1374905481934547E-2</v>
      </c>
      <c r="BT203">
        <f t="shared" si="67"/>
        <v>2.0239371806383133E-2</v>
      </c>
      <c r="BU203">
        <f t="shared" si="67"/>
        <v>1.871831901371479E-2</v>
      </c>
      <c r="BV203">
        <f t="shared" si="67"/>
        <v>1.8440099433064461E-2</v>
      </c>
      <c r="BW203">
        <f t="shared" si="67"/>
        <v>1.5046223998069763E-2</v>
      </c>
      <c r="BX203">
        <f t="shared" si="67"/>
        <v>6.3042387366294861E-2</v>
      </c>
      <c r="BY203">
        <f t="shared" si="67"/>
        <v>1.0857352754101157E-3</v>
      </c>
      <c r="BZ203">
        <f t="shared" si="67"/>
        <v>5.9826266020536423E-2</v>
      </c>
      <c r="CA203">
        <f t="shared" si="67"/>
        <v>5.114876851439476E-2</v>
      </c>
      <c r="CB203">
        <f t="shared" si="67"/>
        <v>2.6723973453044891E-2</v>
      </c>
      <c r="CC203">
        <f t="shared" si="67"/>
        <v>4.5040402561426163E-2</v>
      </c>
      <c r="CD203">
        <f t="shared" si="67"/>
        <v>2.5580676272511482E-2</v>
      </c>
      <c r="CE203">
        <f t="shared" si="67"/>
        <v>4.9402400851249695E-2</v>
      </c>
      <c r="CF203">
        <f t="shared" si="67"/>
        <v>7.6343365013599396E-2</v>
      </c>
      <c r="CG203">
        <f t="shared" si="67"/>
        <v>3.7057559937238693E-2</v>
      </c>
      <c r="CH203">
        <f t="shared" si="67"/>
        <v>3.1545523554086685E-2</v>
      </c>
      <c r="CI203">
        <f t="shared" si="67"/>
        <v>6.7429691553115845E-2</v>
      </c>
      <c r="CJ203">
        <f t="shared" si="67"/>
        <v>0.10120522230863571</v>
      </c>
      <c r="CK203">
        <f t="shared" si="67"/>
        <v>4.4549949467182159E-2</v>
      </c>
      <c r="CL203">
        <f t="shared" si="67"/>
        <v>4.9776501953601837E-2</v>
      </c>
      <c r="CM203">
        <f t="shared" si="67"/>
        <v>0.12177164852619171</v>
      </c>
      <c r="CN203">
        <f t="shared" si="67"/>
        <v>2.1759327501058578E-3</v>
      </c>
      <c r="CO203">
        <f t="shared" si="67"/>
        <v>1.1642114259302616E-3</v>
      </c>
      <c r="CP203">
        <f t="shared" si="67"/>
        <v>0</v>
      </c>
    </row>
    <row r="204" spans="3:99" x14ac:dyDescent="0.25">
      <c r="C204" s="46" t="s">
        <v>85</v>
      </c>
      <c r="D204">
        <f t="shared" si="54"/>
        <v>7.0966258645057678E-2</v>
      </c>
      <c r="E204">
        <f t="shared" si="66"/>
        <v>5.7957243174314499E-2</v>
      </c>
      <c r="F204">
        <f t="shared" si="66"/>
        <v>6.0669155791401863E-3</v>
      </c>
      <c r="G204">
        <f t="shared" si="66"/>
        <v>1.0725191794335842E-2</v>
      </c>
      <c r="H204">
        <f t="shared" si="66"/>
        <v>3.4484986215829849E-2</v>
      </c>
      <c r="I204">
        <f t="shared" si="66"/>
        <v>4.81686070561409E-2</v>
      </c>
      <c r="J204">
        <f t="shared" si="66"/>
        <v>1.145609375089407E-2</v>
      </c>
      <c r="K204">
        <f t="shared" si="66"/>
        <v>2.4383159354329109E-2</v>
      </c>
      <c r="L204">
        <f t="shared" si="66"/>
        <v>1.3279691338539124E-2</v>
      </c>
      <c r="M204">
        <f t="shared" si="66"/>
        <v>7.8057143837213516E-3</v>
      </c>
      <c r="N204">
        <f t="shared" si="66"/>
        <v>3.3932983875274658E-2</v>
      </c>
      <c r="O204">
        <f t="shared" si="66"/>
        <v>8.6707793176174164E-2</v>
      </c>
      <c r="P204">
        <f t="shared" si="66"/>
        <v>5.8096077293157578E-2</v>
      </c>
      <c r="Q204">
        <f t="shared" si="66"/>
        <v>3.0386781319975853E-2</v>
      </c>
      <c r="R204">
        <f t="shared" si="66"/>
        <v>9.5789739862084389E-3</v>
      </c>
      <c r="S204">
        <f t="shared" si="66"/>
        <v>3.9120577275753021E-2</v>
      </c>
      <c r="T204">
        <f t="shared" si="66"/>
        <v>1.0083691217005253E-2</v>
      </c>
      <c r="U204">
        <f t="shared" si="66"/>
        <v>1.50954844430089E-2</v>
      </c>
      <c r="V204">
        <f t="shared" si="66"/>
        <v>2.2471804171800613E-2</v>
      </c>
      <c r="W204">
        <f t="shared" si="66"/>
        <v>1.6312927007675171E-2</v>
      </c>
      <c r="X204">
        <f t="shared" si="66"/>
        <v>1.9599024206399918E-2</v>
      </c>
      <c r="Y204">
        <f t="shared" si="66"/>
        <v>9.3495817855000496E-3</v>
      </c>
      <c r="Z204">
        <f t="shared" si="66"/>
        <v>4.4268988072872162E-2</v>
      </c>
      <c r="AA204">
        <f t="shared" si="66"/>
        <v>4.2951054871082306E-2</v>
      </c>
      <c r="AB204">
        <f t="shared" si="66"/>
        <v>5.3749114274978638E-2</v>
      </c>
      <c r="AC204">
        <f t="shared" si="66"/>
        <v>1.8460281193256378E-2</v>
      </c>
      <c r="AD204">
        <f t="shared" si="66"/>
        <v>8.6530140833929181E-4</v>
      </c>
      <c r="AE204">
        <f t="shared" si="66"/>
        <v>1.5517600812017918E-2</v>
      </c>
      <c r="AF204">
        <f t="shared" si="66"/>
        <v>4.6464256010949612E-3</v>
      </c>
      <c r="AG204">
        <f t="shared" si="66"/>
        <v>2.3372190073132515E-2</v>
      </c>
      <c r="AH204">
        <f t="shared" si="66"/>
        <v>3.5955335944890976E-2</v>
      </c>
      <c r="AI204">
        <f t="shared" si="66"/>
        <v>6.3844751566648483E-3</v>
      </c>
      <c r="AJ204">
        <f t="shared" si="66"/>
        <v>5.1500037312507629E-2</v>
      </c>
      <c r="AK204">
        <f t="shared" si="66"/>
        <v>1.8504379317164421E-2</v>
      </c>
      <c r="AL204">
        <f t="shared" si="66"/>
        <v>1.5307923778891563E-2</v>
      </c>
      <c r="AM204">
        <f t="shared" si="66"/>
        <v>3.0997281428426504E-3</v>
      </c>
      <c r="AN204">
        <f t="shared" si="66"/>
        <v>4.3536625802516937E-2</v>
      </c>
      <c r="AO204">
        <f t="shared" si="66"/>
        <v>4.3608669191598892E-2</v>
      </c>
      <c r="AP204">
        <f t="shared" si="66"/>
        <v>8.5362875834107399E-3</v>
      </c>
      <c r="AQ204">
        <f t="shared" si="66"/>
        <v>2.9052714817225933E-3</v>
      </c>
      <c r="AR204">
        <f t="shared" si="66"/>
        <v>2.8045004233717918E-2</v>
      </c>
      <c r="AS204">
        <f t="shared" si="66"/>
        <v>3.4445267170667648E-2</v>
      </c>
      <c r="AT204">
        <f t="shared" si="66"/>
        <v>5.4014783352613449E-2</v>
      </c>
      <c r="AU204">
        <f t="shared" si="66"/>
        <v>2.7116969227790833E-2</v>
      </c>
      <c r="AV204">
        <f t="shared" si="66"/>
        <v>2.5242714211344719E-2</v>
      </c>
      <c r="AW204">
        <f t="shared" si="66"/>
        <v>6.3960351049900055E-2</v>
      </c>
      <c r="AX204">
        <f t="shared" si="66"/>
        <v>3.230634331703186E-2</v>
      </c>
      <c r="AY204">
        <f t="shared" si="66"/>
        <v>3.230634331703186E-2</v>
      </c>
      <c r="AZ204">
        <f t="shared" si="66"/>
        <v>3.5231087356805801E-2</v>
      </c>
      <c r="BA204">
        <f t="shared" si="66"/>
        <v>3.3904481679201126E-2</v>
      </c>
      <c r="BB204">
        <f t="shared" ref="BB204" si="68">ABS(BB104)</f>
        <v>5.2565094083547592E-3</v>
      </c>
      <c r="BC204">
        <f t="shared" si="67"/>
        <v>6.2589883804321289E-2</v>
      </c>
      <c r="BD204">
        <f t="shared" si="67"/>
        <v>4.1785899549722672E-2</v>
      </c>
      <c r="BE204">
        <f t="shared" si="67"/>
        <v>5.220407247543335E-2</v>
      </c>
      <c r="BF204">
        <f t="shared" si="67"/>
        <v>2.9850935563445091E-2</v>
      </c>
      <c r="BG204">
        <f t="shared" si="67"/>
        <v>3.2374709844589233E-2</v>
      </c>
      <c r="BH204">
        <f t="shared" si="67"/>
        <v>1.8834305927157402E-2</v>
      </c>
      <c r="BI204">
        <f t="shared" si="67"/>
        <v>1.4670967124402523E-2</v>
      </c>
      <c r="BJ204">
        <f t="shared" si="67"/>
        <v>4.495435394346714E-3</v>
      </c>
      <c r="BK204">
        <f t="shared" si="67"/>
        <v>1.3677777722477913E-2</v>
      </c>
      <c r="BL204">
        <f t="shared" si="67"/>
        <v>7.3787234723567963E-2</v>
      </c>
      <c r="BM204">
        <f t="shared" si="67"/>
        <v>7.3392763733863831E-2</v>
      </c>
      <c r="BN204">
        <f t="shared" si="67"/>
        <v>7.6973006129264832E-2</v>
      </c>
      <c r="BO204">
        <f t="shared" si="67"/>
        <v>1.2921709567308426E-2</v>
      </c>
      <c r="BP204">
        <f t="shared" si="67"/>
        <v>1.8898969516158104E-2</v>
      </c>
      <c r="BQ204">
        <f t="shared" si="67"/>
        <v>1.6501277685165405E-2</v>
      </c>
      <c r="BR204">
        <f t="shared" si="67"/>
        <v>6.4606614410877228E-2</v>
      </c>
      <c r="BS204">
        <f t="shared" si="67"/>
        <v>1.2851165374740958E-3</v>
      </c>
      <c r="BT204">
        <f t="shared" si="67"/>
        <v>2.5046128779649734E-2</v>
      </c>
      <c r="BU204">
        <f t="shared" si="67"/>
        <v>3.1918589025735855E-2</v>
      </c>
      <c r="BV204">
        <f t="shared" si="67"/>
        <v>2.4887790903449059E-2</v>
      </c>
      <c r="BW204">
        <f t="shared" si="67"/>
        <v>3.6763234529644251E-3</v>
      </c>
      <c r="BX204">
        <f t="shared" si="67"/>
        <v>3.1693983823060989E-2</v>
      </c>
      <c r="BY204">
        <f t="shared" si="67"/>
        <v>1.135949045419693E-2</v>
      </c>
      <c r="BZ204">
        <f t="shared" si="67"/>
        <v>4.3488539755344391E-2</v>
      </c>
      <c r="CA204">
        <f t="shared" si="67"/>
        <v>2.7398534119129181E-2</v>
      </c>
      <c r="CB204">
        <f t="shared" si="67"/>
        <v>3.1562186777591705E-2</v>
      </c>
      <c r="CC204">
        <f t="shared" si="67"/>
        <v>2.3495419882237911E-3</v>
      </c>
      <c r="CD204">
        <f t="shared" si="67"/>
        <v>2.5755492970347404E-2</v>
      </c>
      <c r="CE204">
        <f t="shared" si="67"/>
        <v>1.5772381797432899E-2</v>
      </c>
      <c r="CF204">
        <f t="shared" si="67"/>
        <v>7.9987816512584686E-2</v>
      </c>
      <c r="CG204">
        <f t="shared" si="67"/>
        <v>3.088739886879921E-2</v>
      </c>
      <c r="CH204">
        <f t="shared" si="67"/>
        <v>3.2558798789978027E-2</v>
      </c>
      <c r="CI204">
        <f t="shared" si="67"/>
        <v>1.7628941684961319E-2</v>
      </c>
      <c r="CJ204">
        <f t="shared" si="67"/>
        <v>4.6841107308864594E-2</v>
      </c>
      <c r="CK204">
        <f t="shared" si="67"/>
        <v>3.2531894743442535E-2</v>
      </c>
      <c r="CL204">
        <f t="shared" si="67"/>
        <v>4.3623644858598709E-2</v>
      </c>
      <c r="CM204">
        <f t="shared" si="67"/>
        <v>7.0999011397361755E-2</v>
      </c>
      <c r="CN204">
        <f t="shared" si="67"/>
        <v>1.6884177923202515E-2</v>
      </c>
      <c r="CO204">
        <f t="shared" si="67"/>
        <v>4.4655809178948402E-3</v>
      </c>
      <c r="CP204">
        <f t="shared" si="67"/>
        <v>0.29853576421737671</v>
      </c>
      <c r="CQ204">
        <f t="shared" si="67"/>
        <v>0</v>
      </c>
    </row>
    <row r="205" spans="3:99" x14ac:dyDescent="0.25">
      <c r="C205" s="46" t="s">
        <v>86</v>
      </c>
      <c r="D205">
        <f t="shared" si="54"/>
        <v>5.2335731685161591E-2</v>
      </c>
      <c r="E205">
        <f t="shared" si="66"/>
        <v>0.16125738620758057</v>
      </c>
      <c r="F205">
        <f t="shared" si="66"/>
        <v>1.8179625272750854E-2</v>
      </c>
      <c r="G205">
        <f t="shared" si="66"/>
        <v>1.2853578664362431E-2</v>
      </c>
      <c r="H205">
        <f t="shared" si="66"/>
        <v>1.5091327950358391E-2</v>
      </c>
      <c r="I205">
        <f t="shared" si="66"/>
        <v>8.8954105973243713E-2</v>
      </c>
      <c r="J205">
        <f t="shared" si="66"/>
        <v>4.5712653547525406E-2</v>
      </c>
      <c r="K205">
        <f t="shared" si="66"/>
        <v>6.7690253257751465E-2</v>
      </c>
      <c r="L205">
        <f t="shared" si="66"/>
        <v>2.990354597568512E-2</v>
      </c>
      <c r="M205">
        <f t="shared" si="66"/>
        <v>5.0483375787734985E-2</v>
      </c>
      <c r="N205">
        <f t="shared" si="66"/>
        <v>4.3598273769021034E-3</v>
      </c>
      <c r="O205">
        <f t="shared" si="66"/>
        <v>4.848833754658699E-2</v>
      </c>
      <c r="P205">
        <f t="shared" si="66"/>
        <v>3.8963217288255692E-2</v>
      </c>
      <c r="Q205">
        <f t="shared" si="66"/>
        <v>5.2429359406232834E-2</v>
      </c>
      <c r="R205">
        <f t="shared" si="66"/>
        <v>5.5467337369918823E-2</v>
      </c>
      <c r="S205">
        <f t="shared" si="66"/>
        <v>4.4362984597682953E-2</v>
      </c>
      <c r="T205">
        <f t="shared" si="66"/>
        <v>1.0366890346631408E-3</v>
      </c>
      <c r="U205">
        <f t="shared" si="66"/>
        <v>1.2996084056794643E-2</v>
      </c>
      <c r="V205">
        <f t="shared" si="66"/>
        <v>1.4767980203032494E-2</v>
      </c>
      <c r="W205">
        <f t="shared" si="66"/>
        <v>0.10780161619186401</v>
      </c>
      <c r="X205">
        <f t="shared" si="66"/>
        <v>1.0800397023558617E-2</v>
      </c>
      <c r="Y205">
        <f t="shared" si="66"/>
        <v>2.8925999999046326E-2</v>
      </c>
      <c r="Z205">
        <f t="shared" si="66"/>
        <v>0.14161568880081177</v>
      </c>
      <c r="AA205">
        <f t="shared" si="66"/>
        <v>6.8606801331043243E-2</v>
      </c>
      <c r="AB205">
        <f t="shared" si="66"/>
        <v>7.6183043420314789E-2</v>
      </c>
      <c r="AC205">
        <f t="shared" si="66"/>
        <v>2.3422835394740105E-2</v>
      </c>
      <c r="AD205">
        <f t="shared" si="66"/>
        <v>2.3071832954883575E-2</v>
      </c>
      <c r="AE205">
        <f t="shared" si="66"/>
        <v>3.7634596228599548E-2</v>
      </c>
      <c r="AF205">
        <f t="shared" si="66"/>
        <v>4.0024951100349426E-2</v>
      </c>
      <c r="AG205">
        <f t="shared" si="66"/>
        <v>0.11350097507238388</v>
      </c>
      <c r="AH205">
        <f t="shared" si="66"/>
        <v>2.6747088879346848E-2</v>
      </c>
      <c r="AI205">
        <f t="shared" si="66"/>
        <v>1.2935059145092964E-2</v>
      </c>
      <c r="AJ205">
        <f t="shared" si="66"/>
        <v>3.0697114765644073E-2</v>
      </c>
      <c r="AK205">
        <f t="shared" si="66"/>
        <v>2.4641308933496475E-2</v>
      </c>
      <c r="AL205">
        <f t="shared" si="66"/>
        <v>1.1359764263033867E-2</v>
      </c>
      <c r="AM205">
        <f t="shared" si="66"/>
        <v>3.9621055126190186E-2</v>
      </c>
      <c r="AN205">
        <f t="shared" si="66"/>
        <v>4.6532442793250084E-3</v>
      </c>
      <c r="AO205">
        <f t="shared" si="66"/>
        <v>3.2297868281602859E-2</v>
      </c>
      <c r="AP205">
        <f t="shared" si="66"/>
        <v>4.3367374688386917E-2</v>
      </c>
      <c r="AQ205">
        <f t="shared" si="66"/>
        <v>5.8925691992044449E-3</v>
      </c>
      <c r="AR205">
        <f t="shared" si="66"/>
        <v>7.9391412436962128E-3</v>
      </c>
      <c r="AS205">
        <f t="shared" si="66"/>
        <v>9.8867537453770638E-3</v>
      </c>
      <c r="AT205">
        <f t="shared" si="66"/>
        <v>3.6721527576446533E-2</v>
      </c>
      <c r="AU205">
        <f t="shared" si="66"/>
        <v>6.0113187879323959E-2</v>
      </c>
      <c r="AV205">
        <f t="shared" si="66"/>
        <v>9.4359926879405975E-2</v>
      </c>
      <c r="AW205">
        <f t="shared" si="66"/>
        <v>2.3076068609952927E-2</v>
      </c>
      <c r="AX205">
        <f t="shared" si="66"/>
        <v>3.1863715499639511E-2</v>
      </c>
      <c r="AY205">
        <f t="shared" si="66"/>
        <v>3.1863715499639511E-2</v>
      </c>
      <c r="AZ205">
        <f t="shared" si="66"/>
        <v>1.1624883860349655E-2</v>
      </c>
      <c r="BA205">
        <f t="shared" si="66"/>
        <v>6.7232288420200348E-2</v>
      </c>
      <c r="BB205">
        <f t="shared" ref="BB205" si="69">ABS(BB105)</f>
        <v>1.4379342086613178E-2</v>
      </c>
      <c r="BC205">
        <f t="shared" si="67"/>
        <v>0.1186792403459549</v>
      </c>
      <c r="BD205">
        <f t="shared" si="67"/>
        <v>8.4280349314212799E-2</v>
      </c>
      <c r="BE205">
        <f t="shared" si="67"/>
        <v>0.1070445328950882</v>
      </c>
      <c r="BF205">
        <f t="shared" si="67"/>
        <v>2.7081115171313286E-2</v>
      </c>
      <c r="BG205">
        <f t="shared" si="67"/>
        <v>1.2327889911830425E-2</v>
      </c>
      <c r="BH205">
        <f t="shared" si="67"/>
        <v>7.2139918804168701E-2</v>
      </c>
      <c r="BI205">
        <f t="shared" si="67"/>
        <v>7.7811673283576965E-2</v>
      </c>
      <c r="BJ205">
        <f t="shared" si="67"/>
        <v>5.0445057451725006E-2</v>
      </c>
      <c r="BK205">
        <f t="shared" si="67"/>
        <v>4.5071937143802643E-2</v>
      </c>
      <c r="BL205">
        <f t="shared" si="67"/>
        <v>7.2824001312255859E-2</v>
      </c>
      <c r="BM205">
        <f t="shared" si="67"/>
        <v>2.6280883699655533E-2</v>
      </c>
      <c r="BN205">
        <f t="shared" si="67"/>
        <v>6.1112292110919952E-2</v>
      </c>
      <c r="BO205">
        <f t="shared" si="67"/>
        <v>3.5958763211965561E-2</v>
      </c>
      <c r="BP205">
        <f t="shared" si="67"/>
        <v>1.6797022894024849E-2</v>
      </c>
      <c r="BQ205">
        <f t="shared" si="67"/>
        <v>2.4400826543569565E-2</v>
      </c>
      <c r="BR205">
        <f t="shared" si="67"/>
        <v>3.7268407642841339E-2</v>
      </c>
      <c r="BS205">
        <f t="shared" si="67"/>
        <v>7.2975670918822289E-3</v>
      </c>
      <c r="BT205">
        <f t="shared" si="67"/>
        <v>6.4820617437362671E-2</v>
      </c>
      <c r="BU205">
        <f t="shared" si="67"/>
        <v>1.2707303278148174E-2</v>
      </c>
      <c r="BV205">
        <f t="shared" si="67"/>
        <v>3.0864818021655083E-2</v>
      </c>
      <c r="BW205">
        <f t="shared" si="67"/>
        <v>5.559949204325676E-3</v>
      </c>
      <c r="BX205">
        <f t="shared" si="67"/>
        <v>5.8373354375362396E-2</v>
      </c>
      <c r="BY205">
        <f t="shared" si="67"/>
        <v>4.7777076251804829E-3</v>
      </c>
      <c r="BZ205">
        <f t="shared" si="67"/>
        <v>2.7185417711734772E-2</v>
      </c>
      <c r="CA205">
        <f t="shared" si="67"/>
        <v>2.0251104608178139E-2</v>
      </c>
      <c r="CB205">
        <f t="shared" si="67"/>
        <v>1.4916227199137211E-2</v>
      </c>
      <c r="CC205">
        <f t="shared" si="67"/>
        <v>2.6396494358778E-2</v>
      </c>
      <c r="CD205">
        <f t="shared" si="67"/>
        <v>2.8355496004223824E-2</v>
      </c>
      <c r="CE205">
        <f t="shared" si="67"/>
        <v>5.5876895785331726E-2</v>
      </c>
      <c r="CF205">
        <f t="shared" si="67"/>
        <v>4.667484387755394E-2</v>
      </c>
      <c r="CG205">
        <f t="shared" si="67"/>
        <v>4.0082309395074844E-2</v>
      </c>
      <c r="CH205">
        <f t="shared" si="67"/>
        <v>1.4684180729091167E-2</v>
      </c>
      <c r="CI205">
        <f t="shared" si="67"/>
        <v>1.8037242814898491E-2</v>
      </c>
      <c r="CJ205">
        <f t="shared" si="67"/>
        <v>5.5132541805505753E-2</v>
      </c>
      <c r="CK205">
        <f t="shared" si="67"/>
        <v>1.191310491412878E-2</v>
      </c>
      <c r="CL205">
        <f t="shared" si="67"/>
        <v>3.0069738626480103E-2</v>
      </c>
      <c r="CM205">
        <f t="shared" si="67"/>
        <v>0.11623408645391464</v>
      </c>
      <c r="CN205">
        <f t="shared" si="67"/>
        <v>0.11036211252212524</v>
      </c>
      <c r="CO205">
        <f t="shared" si="67"/>
        <v>6.7110657691955566E-3</v>
      </c>
      <c r="CP205">
        <f t="shared" si="67"/>
        <v>0.24942483007907867</v>
      </c>
      <c r="CQ205">
        <f t="shared" si="67"/>
        <v>0.16804046928882599</v>
      </c>
      <c r="CR205">
        <f t="shared" si="67"/>
        <v>0</v>
      </c>
    </row>
    <row r="206" spans="3:99" x14ac:dyDescent="0.25">
      <c r="C206" s="46" t="s">
        <v>87</v>
      </c>
      <c r="D206">
        <f t="shared" si="54"/>
        <v>0.1424524337053299</v>
      </c>
      <c r="E206">
        <f t="shared" si="66"/>
        <v>1.1323119513690472E-2</v>
      </c>
      <c r="F206">
        <f t="shared" si="66"/>
        <v>8.0015897750854492E-2</v>
      </c>
      <c r="G206">
        <f t="shared" si="66"/>
        <v>3.192974254488945E-2</v>
      </c>
      <c r="H206">
        <f t="shared" si="66"/>
        <v>2.5591618395992599E-5</v>
      </c>
      <c r="I206">
        <f t="shared" si="66"/>
        <v>2.3666800931096077E-2</v>
      </c>
      <c r="J206">
        <f t="shared" si="66"/>
        <v>1.1514485813677301E-2</v>
      </c>
      <c r="K206">
        <f t="shared" si="66"/>
        <v>4.8263091593980803E-2</v>
      </c>
      <c r="L206">
        <f t="shared" si="66"/>
        <v>4.1884426027536399E-2</v>
      </c>
      <c r="M206">
        <f t="shared" si="66"/>
        <v>9.5456846058368697E-2</v>
      </c>
      <c r="N206">
        <f t="shared" si="66"/>
        <v>3.1138747930526699E-2</v>
      </c>
      <c r="O206">
        <f t="shared" si="66"/>
        <v>1.31303323432803E-2</v>
      </c>
      <c r="P206">
        <f t="shared" si="66"/>
        <v>7.2581969201564803E-2</v>
      </c>
      <c r="Q206">
        <f t="shared" si="66"/>
        <v>3.1275466084480286E-2</v>
      </c>
      <c r="R206">
        <f t="shared" si="66"/>
        <v>1.98770370334387E-2</v>
      </c>
      <c r="S206">
        <f t="shared" si="66"/>
        <v>1.8900046125054359E-2</v>
      </c>
      <c r="T206">
        <f t="shared" si="66"/>
        <v>4.0829826146364198E-2</v>
      </c>
      <c r="U206">
        <f t="shared" si="66"/>
        <v>3.25285382568836E-2</v>
      </c>
      <c r="V206">
        <f t="shared" si="66"/>
        <v>1.9044809043407399E-2</v>
      </c>
      <c r="W206">
        <f t="shared" si="66"/>
        <v>1.1052714660763741E-2</v>
      </c>
      <c r="X206">
        <f t="shared" si="66"/>
        <v>2.54445243626833E-2</v>
      </c>
      <c r="Y206">
        <f t="shared" si="66"/>
        <v>6.1302099376916899E-2</v>
      </c>
      <c r="Z206">
        <f t="shared" si="66"/>
        <v>2.5953272357583001E-2</v>
      </c>
      <c r="AA206">
        <f t="shared" si="66"/>
        <v>3.7807790795341134E-4</v>
      </c>
      <c r="AB206">
        <f t="shared" si="66"/>
        <v>3.6147471517324399E-2</v>
      </c>
      <c r="AC206">
        <f t="shared" si="66"/>
        <v>2.1080708131194101E-2</v>
      </c>
      <c r="AD206">
        <f t="shared" si="66"/>
        <v>6.0601510107517201E-2</v>
      </c>
      <c r="AE206">
        <f t="shared" si="66"/>
        <v>5.7773888111114502E-2</v>
      </c>
      <c r="AF206">
        <f t="shared" si="66"/>
        <v>2.4327302351593971E-2</v>
      </c>
      <c r="AG206">
        <f t="shared" si="66"/>
        <v>0.10567659139633179</v>
      </c>
      <c r="AH206">
        <f t="shared" si="66"/>
        <v>4.7983955591917038E-2</v>
      </c>
      <c r="AI206">
        <f t="shared" si="66"/>
        <v>4.2496960610151298E-2</v>
      </c>
      <c r="AJ206">
        <f t="shared" si="66"/>
        <v>4.0206529200077057E-2</v>
      </c>
      <c r="AK206">
        <f t="shared" si="66"/>
        <v>2.1629538387060165E-2</v>
      </c>
      <c r="AL206">
        <f t="shared" si="66"/>
        <v>5.5644731037318707E-3</v>
      </c>
      <c r="AM206">
        <f t="shared" si="66"/>
        <v>1.3323548249900341E-2</v>
      </c>
      <c r="AN206">
        <f t="shared" si="66"/>
        <v>0.11378222703933716</v>
      </c>
      <c r="AO206">
        <f t="shared" si="66"/>
        <v>5.66822849214077E-2</v>
      </c>
      <c r="AP206">
        <f t="shared" si="66"/>
        <v>5.9908855706453303E-2</v>
      </c>
      <c r="AQ206">
        <f t="shared" si="66"/>
        <v>4.8071678727865198E-2</v>
      </c>
      <c r="AR206">
        <f t="shared" si="66"/>
        <v>0.10971083492040634</v>
      </c>
      <c r="AS206">
        <f t="shared" si="66"/>
        <v>3.4626048058271401E-2</v>
      </c>
      <c r="AT206">
        <f t="shared" si="66"/>
        <v>2.6165887713432312E-2</v>
      </c>
      <c r="AU206">
        <f t="shared" si="66"/>
        <v>7.2577998042106601E-2</v>
      </c>
      <c r="AV206">
        <f t="shared" si="66"/>
        <v>0.10475171357393299</v>
      </c>
      <c r="AW206">
        <f t="shared" si="66"/>
        <v>0.13499577343463898</v>
      </c>
      <c r="AX206">
        <f t="shared" si="66"/>
        <v>5.6093908846378326E-2</v>
      </c>
      <c r="AY206">
        <f t="shared" si="66"/>
        <v>5.6093908846378326E-2</v>
      </c>
      <c r="AZ206">
        <f t="shared" si="66"/>
        <v>5.4430089890956879E-2</v>
      </c>
      <c r="BA206">
        <f t="shared" si="66"/>
        <v>6.7906774580478696E-2</v>
      </c>
      <c r="BB206">
        <f t="shared" ref="BB206" si="70">ABS(BB106)</f>
        <v>0.11669282615184784</v>
      </c>
      <c r="BC206">
        <f t="shared" si="67"/>
        <v>4.7678788541816175E-4</v>
      </c>
      <c r="BD206">
        <f t="shared" si="67"/>
        <v>9.1637663543224293E-2</v>
      </c>
      <c r="BE206">
        <f t="shared" si="67"/>
        <v>4.7678788541816175E-4</v>
      </c>
      <c r="BF206">
        <f t="shared" si="67"/>
        <v>3.8730066269636154E-2</v>
      </c>
      <c r="BG206">
        <f t="shared" si="67"/>
        <v>0.1276199072599411</v>
      </c>
      <c r="BH206">
        <f t="shared" si="67"/>
        <v>9.1839335858821897E-2</v>
      </c>
      <c r="BI206">
        <f t="shared" si="67"/>
        <v>3.1357426196336698E-2</v>
      </c>
      <c r="BJ206">
        <f t="shared" si="67"/>
        <v>5.0337584689259529E-3</v>
      </c>
      <c r="BK206">
        <f t="shared" si="67"/>
        <v>3.6681793630123097E-2</v>
      </c>
      <c r="BL206">
        <f t="shared" si="67"/>
        <v>1.23772546648979E-2</v>
      </c>
      <c r="BM206">
        <f t="shared" si="67"/>
        <v>5.1417030394077301E-2</v>
      </c>
      <c r="BN206">
        <f t="shared" si="67"/>
        <v>6.3393689692020416E-2</v>
      </c>
      <c r="BO206">
        <f t="shared" si="67"/>
        <v>3.094073012471199E-2</v>
      </c>
      <c r="BP206">
        <f t="shared" si="67"/>
        <v>2.0473903045058299E-2</v>
      </c>
      <c r="BQ206">
        <f t="shared" si="67"/>
        <v>9.8294295370578766E-2</v>
      </c>
      <c r="BR206">
        <f t="shared" si="67"/>
        <v>1.9439609721302986E-2</v>
      </c>
      <c r="BS206">
        <f t="shared" si="67"/>
        <v>2.6702562347054482E-2</v>
      </c>
      <c r="BT206">
        <f t="shared" si="67"/>
        <v>8.2251086831092807E-2</v>
      </c>
      <c r="BU206">
        <f t="shared" si="67"/>
        <v>7.7576977200806098E-3</v>
      </c>
      <c r="BV206">
        <f t="shared" si="67"/>
        <v>4.4987250119447701E-2</v>
      </c>
      <c r="BW206">
        <f t="shared" si="67"/>
        <v>3.7513833492994302E-2</v>
      </c>
      <c r="BX206">
        <f t="shared" si="67"/>
        <v>6.9479912519454998E-2</v>
      </c>
      <c r="BY206">
        <f t="shared" si="67"/>
        <v>2.025500126183033E-2</v>
      </c>
      <c r="BZ206">
        <f t="shared" si="67"/>
        <v>3.5341959446668597E-2</v>
      </c>
      <c r="CA206">
        <f t="shared" si="67"/>
        <v>4.6539708971977199E-2</v>
      </c>
      <c r="CB206">
        <f t="shared" si="67"/>
        <v>4.61872108280659E-2</v>
      </c>
      <c r="CC206">
        <f t="shared" si="67"/>
        <v>3.7665951997041702E-2</v>
      </c>
      <c r="CD206">
        <f t="shared" si="67"/>
        <v>5.5224105715751648E-2</v>
      </c>
      <c r="CE206">
        <f t="shared" si="67"/>
        <v>2.51902975142002E-2</v>
      </c>
      <c r="CF206">
        <f t="shared" si="67"/>
        <v>4.011237621307373E-2</v>
      </c>
      <c r="CG206">
        <f t="shared" si="67"/>
        <v>8.7508531287312508E-3</v>
      </c>
      <c r="CH206">
        <f t="shared" si="67"/>
        <v>5.19234277307987E-2</v>
      </c>
      <c r="CI206">
        <f t="shared" si="67"/>
        <v>7.1732841432094574E-2</v>
      </c>
      <c r="CJ206">
        <f t="shared" si="67"/>
        <v>2.6743138208985301E-2</v>
      </c>
      <c r="CK206">
        <f t="shared" si="67"/>
        <v>1.0350811295211315E-2</v>
      </c>
      <c r="CL206">
        <f t="shared" si="67"/>
        <v>6.4152128994464874E-2</v>
      </c>
      <c r="CM206">
        <f t="shared" si="67"/>
        <v>2.95917224138975E-2</v>
      </c>
      <c r="CN206">
        <f t="shared" si="67"/>
        <v>9.1695800423622131E-2</v>
      </c>
      <c r="CO206">
        <f t="shared" si="67"/>
        <v>6.1681237071752548E-2</v>
      </c>
      <c r="CP206">
        <f t="shared" si="67"/>
        <v>8.5654102265834794E-2</v>
      </c>
      <c r="CQ206">
        <f t="shared" si="67"/>
        <v>5.4277077317237903E-2</v>
      </c>
      <c r="CR206">
        <f t="shared" si="67"/>
        <v>1.0895160958170891E-2</v>
      </c>
    </row>
    <row r="207" spans="3:99" x14ac:dyDescent="0.25">
      <c r="C207" s="46" t="s">
        <v>88</v>
      </c>
      <c r="D207">
        <f t="shared" si="54"/>
        <v>3.7035092711448669E-2</v>
      </c>
      <c r="E207">
        <f t="shared" si="66"/>
        <v>3.3761940896511078E-2</v>
      </c>
      <c r="F207">
        <f t="shared" si="66"/>
        <v>1.8208777531981468E-2</v>
      </c>
      <c r="G207">
        <f t="shared" si="66"/>
        <v>6.8593765608966403E-3</v>
      </c>
      <c r="H207">
        <f t="shared" si="66"/>
        <v>3.2763839699327946E-3</v>
      </c>
      <c r="I207">
        <f t="shared" si="66"/>
        <v>1.184978405945E-3</v>
      </c>
      <c r="J207">
        <f t="shared" si="66"/>
        <v>2.6307445019483601E-2</v>
      </c>
      <c r="K207">
        <f t="shared" si="66"/>
        <v>8.5608530789613724E-3</v>
      </c>
      <c r="L207">
        <f t="shared" si="66"/>
        <v>1.9464548677206001E-2</v>
      </c>
      <c r="M207">
        <f t="shared" si="66"/>
        <v>3.0864082276821098E-2</v>
      </c>
      <c r="N207">
        <f t="shared" si="66"/>
        <v>6.3178548589348793E-3</v>
      </c>
      <c r="O207">
        <f t="shared" si="66"/>
        <v>2.1627195179462433E-2</v>
      </c>
      <c r="P207">
        <f t="shared" si="66"/>
        <v>2.6016937568783802E-2</v>
      </c>
      <c r="Q207">
        <f t="shared" si="66"/>
        <v>3.278191015124321E-2</v>
      </c>
      <c r="R207">
        <f t="shared" si="66"/>
        <v>0.17011573910713196</v>
      </c>
      <c r="S207">
        <f t="shared" si="66"/>
        <v>4.1365098208188997E-2</v>
      </c>
      <c r="T207">
        <f t="shared" si="66"/>
        <v>5.94460628926754E-2</v>
      </c>
      <c r="U207">
        <f t="shared" si="66"/>
        <v>4.0139466524124097E-2</v>
      </c>
      <c r="V207">
        <f t="shared" si="66"/>
        <v>5.89364171028137E-2</v>
      </c>
      <c r="W207">
        <f t="shared" si="66"/>
        <v>2.8841868042945901E-3</v>
      </c>
      <c r="X207">
        <f t="shared" si="66"/>
        <v>7.8756913542747498E-2</v>
      </c>
      <c r="Y207">
        <f t="shared" si="66"/>
        <v>5.4027199745178223E-2</v>
      </c>
      <c r="Z207">
        <f t="shared" si="66"/>
        <v>5.5646758526563603E-2</v>
      </c>
      <c r="AA207">
        <f t="shared" si="66"/>
        <v>3.9231047034263597E-2</v>
      </c>
      <c r="AB207">
        <f t="shared" si="66"/>
        <v>2.6793731376528698E-2</v>
      </c>
      <c r="AC207">
        <f t="shared" si="66"/>
        <v>5.9185598045587498E-2</v>
      </c>
      <c r="AD207">
        <f t="shared" si="66"/>
        <v>2.6002164930105209E-2</v>
      </c>
      <c r="AE207">
        <f t="shared" si="66"/>
        <v>4.4178619980812101E-2</v>
      </c>
      <c r="AF207">
        <f t="shared" si="66"/>
        <v>2.1706670522689799E-2</v>
      </c>
      <c r="AG207">
        <f t="shared" si="66"/>
        <v>1.77787281572819E-2</v>
      </c>
      <c r="AH207">
        <f t="shared" si="66"/>
        <v>8.4705948829650896E-3</v>
      </c>
      <c r="AI207">
        <f t="shared" si="66"/>
        <v>3.9999406784772901E-2</v>
      </c>
      <c r="AJ207">
        <f t="shared" si="66"/>
        <v>3.1544830650091199E-2</v>
      </c>
      <c r="AK207">
        <f t="shared" si="66"/>
        <v>3.8437878247350454E-3</v>
      </c>
      <c r="AL207">
        <f t="shared" si="66"/>
        <v>4.6542894095182398E-2</v>
      </c>
      <c r="AM207">
        <f t="shared" si="66"/>
        <v>4.9539241939783103E-2</v>
      </c>
      <c r="AN207">
        <f t="shared" si="66"/>
        <v>4.3850452639162497E-3</v>
      </c>
      <c r="AO207">
        <f t="shared" si="66"/>
        <v>2.1458322589751333E-4</v>
      </c>
      <c r="AP207">
        <f t="shared" si="66"/>
        <v>3.4504089504480397E-2</v>
      </c>
      <c r="AQ207">
        <f t="shared" si="66"/>
        <v>1.01487590000033E-2</v>
      </c>
      <c r="AR207">
        <f t="shared" si="66"/>
        <v>4.9305412918329239E-2</v>
      </c>
      <c r="AS207">
        <f t="shared" si="66"/>
        <v>5.5613771080970764E-2</v>
      </c>
      <c r="AT207">
        <f t="shared" si="66"/>
        <v>5.0975937396287897E-2</v>
      </c>
      <c r="AU207">
        <f t="shared" si="66"/>
        <v>3.7691261619329501E-2</v>
      </c>
      <c r="AV207">
        <f t="shared" si="66"/>
        <v>2.97300517559052E-2</v>
      </c>
      <c r="AW207">
        <f t="shared" si="66"/>
        <v>2.6731880381703377E-2</v>
      </c>
      <c r="AX207">
        <f t="shared" si="66"/>
        <v>2.6500312611460686E-2</v>
      </c>
      <c r="AY207">
        <f t="shared" si="66"/>
        <v>2.6500312611460686E-2</v>
      </c>
      <c r="AZ207">
        <f t="shared" si="66"/>
        <v>3.9965161122381696E-3</v>
      </c>
      <c r="BA207">
        <f t="shared" si="66"/>
        <v>1.9110631197690998E-2</v>
      </c>
      <c r="BB207">
        <f t="shared" ref="BB207" si="71">ABS(BB107)</f>
        <v>1.8720386549830399E-2</v>
      </c>
      <c r="BC207">
        <f t="shared" si="67"/>
        <v>3.9356071501970298E-2</v>
      </c>
      <c r="BD207">
        <f t="shared" si="67"/>
        <v>2.2897554561495781E-2</v>
      </c>
      <c r="BE207">
        <f t="shared" si="67"/>
        <v>3.96785624325275E-2</v>
      </c>
      <c r="BF207">
        <f t="shared" si="67"/>
        <v>4.0363341569900513E-2</v>
      </c>
      <c r="BG207">
        <f t="shared" si="67"/>
        <v>2.9105218127369881E-3</v>
      </c>
      <c r="BH207">
        <f t="shared" si="67"/>
        <v>2.88748610764742E-2</v>
      </c>
      <c r="BI207">
        <f t="shared" si="67"/>
        <v>4.5233853161334998E-2</v>
      </c>
      <c r="BJ207">
        <f t="shared" si="67"/>
        <v>2.2786401212215399E-2</v>
      </c>
      <c r="BK207">
        <f t="shared" si="67"/>
        <v>1.9904937595128999E-2</v>
      </c>
      <c r="BL207">
        <f t="shared" si="67"/>
        <v>2.8806561604142199E-2</v>
      </c>
      <c r="BM207">
        <f t="shared" si="67"/>
        <v>1.3541631400585201E-2</v>
      </c>
      <c r="BN207">
        <f t="shared" si="67"/>
        <v>4.9800984561443329E-2</v>
      </c>
      <c r="BO207">
        <f t="shared" si="67"/>
        <v>0.1003485843539238</v>
      </c>
      <c r="BP207">
        <f t="shared" si="67"/>
        <v>7.1994861355051398E-4</v>
      </c>
      <c r="BQ207">
        <f t="shared" si="67"/>
        <v>6.2453751452267196E-3</v>
      </c>
      <c r="BR207">
        <f t="shared" si="67"/>
        <v>6.8007092922925949E-3</v>
      </c>
      <c r="BS207">
        <f t="shared" si="67"/>
        <v>2.3253033868968487E-3</v>
      </c>
      <c r="BT207">
        <f t="shared" si="67"/>
        <v>1.83797534555197E-2</v>
      </c>
      <c r="BU207">
        <f t="shared" si="67"/>
        <v>1.5245601534843445E-2</v>
      </c>
      <c r="BV207">
        <f t="shared" si="67"/>
        <v>5.0141442567110103E-2</v>
      </c>
      <c r="BW207">
        <f t="shared" si="67"/>
        <v>3.70303653180599E-2</v>
      </c>
      <c r="BX207">
        <f t="shared" si="67"/>
        <v>4.83288764953613E-2</v>
      </c>
      <c r="BY207">
        <f t="shared" si="67"/>
        <v>9.5777558162808401E-3</v>
      </c>
      <c r="BZ207">
        <f t="shared" si="67"/>
        <v>4.0789663791656501E-2</v>
      </c>
      <c r="CA207">
        <f t="shared" si="67"/>
        <v>4.54957708716393E-2</v>
      </c>
      <c r="CB207">
        <f t="shared" si="67"/>
        <v>3.5436607897281598E-2</v>
      </c>
      <c r="CC207">
        <f t="shared" si="67"/>
        <v>5.1306512206792797E-2</v>
      </c>
      <c r="CD207">
        <f t="shared" si="67"/>
        <v>1.1794819496572018E-2</v>
      </c>
      <c r="CE207">
        <f t="shared" si="67"/>
        <v>1.3992054155096401E-3</v>
      </c>
      <c r="CF207">
        <f t="shared" si="67"/>
        <v>1.47213961463422E-3</v>
      </c>
      <c r="CG207">
        <f t="shared" si="67"/>
        <v>2.1974757313728301E-2</v>
      </c>
      <c r="CH207">
        <f t="shared" si="67"/>
        <v>5.2443228662014001E-2</v>
      </c>
      <c r="CI207">
        <f t="shared" si="67"/>
        <v>3.6167830228805542E-2</v>
      </c>
      <c r="CJ207">
        <f t="shared" si="67"/>
        <v>1.8251400440931299E-2</v>
      </c>
      <c r="CK207">
        <f t="shared" si="67"/>
        <v>1.86080355197191E-2</v>
      </c>
      <c r="CL207">
        <f t="shared" si="67"/>
        <v>4.3983638286590597E-2</v>
      </c>
      <c r="CM207">
        <f t="shared" si="67"/>
        <v>9.2136204242706299E-2</v>
      </c>
      <c r="CN207">
        <f t="shared" si="67"/>
        <v>1.3935152441263201E-2</v>
      </c>
      <c r="CO207">
        <f t="shared" si="67"/>
        <v>4.4706013053655597E-2</v>
      </c>
      <c r="CP207">
        <f t="shared" si="67"/>
        <v>3.29096093773842E-2</v>
      </c>
      <c r="CQ207">
        <f t="shared" si="67"/>
        <v>1.72862708568573E-2</v>
      </c>
      <c r="CR207">
        <f t="shared" si="67"/>
        <v>2.4780267849564601E-2</v>
      </c>
      <c r="CS207">
        <f t="shared" si="67"/>
        <v>1.1122778989374638E-2</v>
      </c>
      <c r="CT207">
        <f t="shared" si="67"/>
        <v>0</v>
      </c>
    </row>
    <row r="208" spans="3:99" x14ac:dyDescent="0.25">
      <c r="C208" s="46" t="s">
        <v>89</v>
      </c>
      <c r="D208">
        <f t="shared" si="54"/>
        <v>3.36141772568226E-2</v>
      </c>
      <c r="E208">
        <f t="shared" si="66"/>
        <v>2.1689487621188164E-2</v>
      </c>
      <c r="F208">
        <f t="shared" si="66"/>
        <v>2.9724918305873899E-2</v>
      </c>
      <c r="G208">
        <f t="shared" si="66"/>
        <v>1.440547127276659E-2</v>
      </c>
      <c r="H208">
        <f t="shared" si="66"/>
        <v>6.8012084811925897E-3</v>
      </c>
      <c r="I208">
        <f t="shared" si="66"/>
        <v>4.4096097350120503E-2</v>
      </c>
      <c r="J208">
        <f t="shared" si="66"/>
        <v>5.49524538218975E-2</v>
      </c>
      <c r="K208">
        <f t="shared" si="66"/>
        <v>5.05468994379044E-2</v>
      </c>
      <c r="L208">
        <f t="shared" si="66"/>
        <v>9.9600187968462706E-4</v>
      </c>
      <c r="M208">
        <f t="shared" si="66"/>
        <v>5.0092343240976299E-2</v>
      </c>
      <c r="N208">
        <f t="shared" si="66"/>
        <v>1.6862895339727402E-2</v>
      </c>
      <c r="O208">
        <f t="shared" si="66"/>
        <v>2.0348725840449298E-2</v>
      </c>
      <c r="P208">
        <f t="shared" si="66"/>
        <v>6.0572471469640697E-2</v>
      </c>
      <c r="Q208">
        <f t="shared" si="66"/>
        <v>9.4748465344309807E-3</v>
      </c>
      <c r="R208">
        <f t="shared" si="66"/>
        <v>1.9038258120417595E-2</v>
      </c>
      <c r="S208">
        <f t="shared" si="66"/>
        <v>6.5930716693401295E-2</v>
      </c>
      <c r="T208">
        <f t="shared" si="66"/>
        <v>1.8856766109820499E-4</v>
      </c>
      <c r="U208">
        <f t="shared" si="66"/>
        <v>2.22157686948776E-2</v>
      </c>
      <c r="V208">
        <f t="shared" si="66"/>
        <v>4.85183298587799E-2</v>
      </c>
      <c r="W208">
        <f t="shared" si="66"/>
        <v>5.98241575062275E-2</v>
      </c>
      <c r="X208">
        <f t="shared" si="66"/>
        <v>2.32875943183899E-2</v>
      </c>
      <c r="Y208">
        <f t="shared" si="66"/>
        <v>8.0496281385421753E-2</v>
      </c>
      <c r="Z208">
        <f t="shared" si="66"/>
        <v>3.2118316739797599E-2</v>
      </c>
      <c r="AA208">
        <f t="shared" si="66"/>
        <v>3.7955839186906801E-2</v>
      </c>
      <c r="AB208">
        <f t="shared" si="66"/>
        <v>2.8649507090449298E-2</v>
      </c>
      <c r="AC208">
        <f t="shared" si="66"/>
        <v>4.9250483512878397E-2</v>
      </c>
      <c r="AD208">
        <f t="shared" si="66"/>
        <v>7.2676329873502298E-3</v>
      </c>
      <c r="AE208">
        <f t="shared" si="66"/>
        <v>3.8882069289684303E-2</v>
      </c>
      <c r="AF208">
        <f t="shared" si="66"/>
        <v>6.9186508655548096E-2</v>
      </c>
      <c r="AG208">
        <f t="shared" si="66"/>
        <v>7.6429300010204301E-2</v>
      </c>
      <c r="AH208">
        <f t="shared" si="66"/>
        <v>1.6930088400840801E-2</v>
      </c>
      <c r="AI208">
        <f t="shared" si="66"/>
        <v>8.7184295058250427E-2</v>
      </c>
      <c r="AJ208">
        <f t="shared" si="66"/>
        <v>2.9916744679212601E-2</v>
      </c>
      <c r="AK208">
        <f t="shared" si="66"/>
        <v>3.7200292572379099E-3</v>
      </c>
      <c r="AL208">
        <f t="shared" si="66"/>
        <v>4.8204287886619568E-2</v>
      </c>
      <c r="AM208">
        <f t="shared" si="66"/>
        <v>3.7380632013082497E-2</v>
      </c>
      <c r="AN208">
        <f t="shared" si="66"/>
        <v>5.2969347685575485E-2</v>
      </c>
      <c r="AO208">
        <f t="shared" si="66"/>
        <v>4.8759367316961302E-2</v>
      </c>
      <c r="AP208">
        <f t="shared" si="66"/>
        <v>5.2776038646697998E-3</v>
      </c>
      <c r="AQ208">
        <f t="shared" si="66"/>
        <v>1.17194270715117E-2</v>
      </c>
      <c r="AR208">
        <f t="shared" si="66"/>
        <v>1.115967333316803E-2</v>
      </c>
      <c r="AS208">
        <f t="shared" si="66"/>
        <v>1.3098530471324921E-3</v>
      </c>
      <c r="AT208">
        <f t="shared" si="66"/>
        <v>3.4704904537647963E-3</v>
      </c>
      <c r="AU208">
        <f t="shared" si="66"/>
        <v>2.1301751956343699E-2</v>
      </c>
      <c r="AV208">
        <f t="shared" si="66"/>
        <v>2.25214287638664E-2</v>
      </c>
      <c r="AW208">
        <f t="shared" si="66"/>
        <v>1.64234347175807E-3</v>
      </c>
      <c r="AX208">
        <f t="shared" ref="E208:BA209" si="72">ABS(AX108)</f>
        <v>4.5912377536296803E-2</v>
      </c>
      <c r="AY208">
        <f t="shared" si="72"/>
        <v>4.5912377536296803E-2</v>
      </c>
      <c r="AZ208">
        <f t="shared" si="72"/>
        <v>2.9878258705139198E-2</v>
      </c>
      <c r="BA208">
        <f t="shared" si="72"/>
        <v>2.4700902868062258E-3</v>
      </c>
      <c r="BB208">
        <f t="shared" ref="BB208" si="73">ABS(BB108)</f>
        <v>7.2465158998966217E-2</v>
      </c>
      <c r="BC208">
        <f t="shared" si="67"/>
        <v>2.4037152528762817E-2</v>
      </c>
      <c r="BD208">
        <f t="shared" si="67"/>
        <v>2.4946099147200598E-2</v>
      </c>
      <c r="BE208">
        <f t="shared" si="67"/>
        <v>3.4254185855388641E-2</v>
      </c>
      <c r="BF208">
        <f t="shared" si="67"/>
        <v>1.3984492979943801E-2</v>
      </c>
      <c r="BG208">
        <f t="shared" si="67"/>
        <v>2.9027003794908499E-2</v>
      </c>
      <c r="BH208">
        <f t="shared" si="67"/>
        <v>3.264748677611351E-2</v>
      </c>
      <c r="BI208">
        <f t="shared" si="67"/>
        <v>2.23064124584198E-2</v>
      </c>
      <c r="BJ208">
        <f t="shared" si="67"/>
        <v>4.2104098945856094E-2</v>
      </c>
      <c r="BK208">
        <f t="shared" si="67"/>
        <v>2.6099096983671188E-2</v>
      </c>
      <c r="BL208">
        <f t="shared" si="67"/>
        <v>2.4839488789439201E-2</v>
      </c>
      <c r="BM208">
        <f t="shared" si="67"/>
        <v>4.7984500415623197E-3</v>
      </c>
      <c r="BN208">
        <f t="shared" si="67"/>
        <v>2.6529325172305107E-2</v>
      </c>
      <c r="BO208">
        <f t="shared" si="67"/>
        <v>3.3718951046466827E-2</v>
      </c>
      <c r="BP208">
        <f t="shared" si="67"/>
        <v>7.5962236151099196E-3</v>
      </c>
      <c r="BQ208">
        <f t="shared" si="67"/>
        <v>1.1854890733957299E-2</v>
      </c>
      <c r="BR208">
        <f t="shared" si="67"/>
        <v>1.0207001119852101E-2</v>
      </c>
      <c r="BS208">
        <f t="shared" si="67"/>
        <v>2.6796115562319801E-2</v>
      </c>
      <c r="BT208">
        <f t="shared" si="67"/>
        <v>2.4584705010056499E-2</v>
      </c>
      <c r="BU208">
        <f t="shared" si="67"/>
        <v>2.3244963958859399E-2</v>
      </c>
      <c r="BV208">
        <f t="shared" si="67"/>
        <v>4.9116704612970401E-2</v>
      </c>
      <c r="BW208">
        <f t="shared" si="67"/>
        <v>7.2225541807711098E-3</v>
      </c>
      <c r="BX208">
        <f t="shared" si="67"/>
        <v>2.3178711533546399E-2</v>
      </c>
      <c r="BY208">
        <f t="shared" si="67"/>
        <v>3.0748980119824399E-2</v>
      </c>
      <c r="BZ208">
        <f t="shared" si="67"/>
        <v>4.51855175197124E-2</v>
      </c>
      <c r="CA208">
        <f t="shared" ref="CA208:CU208" si="74">ABS(CA108)</f>
        <v>2.97814849764109E-2</v>
      </c>
      <c r="CB208">
        <f t="shared" si="74"/>
        <v>5.8562792837619802E-2</v>
      </c>
      <c r="CC208">
        <f t="shared" si="74"/>
        <v>2.24332641810179E-2</v>
      </c>
      <c r="CD208">
        <f t="shared" si="74"/>
        <v>3.22147272527218E-2</v>
      </c>
      <c r="CE208">
        <f t="shared" si="74"/>
        <v>5.4187916219234467E-2</v>
      </c>
      <c r="CF208">
        <f t="shared" si="74"/>
        <v>8.0579444766044617E-2</v>
      </c>
      <c r="CG208">
        <f t="shared" si="74"/>
        <v>6.5068379044532804E-2</v>
      </c>
      <c r="CH208">
        <f t="shared" si="74"/>
        <v>4.5091103762388202E-2</v>
      </c>
      <c r="CI208">
        <f t="shared" si="74"/>
        <v>1.954050175845623E-2</v>
      </c>
      <c r="CJ208">
        <f t="shared" si="74"/>
        <v>2.7213163673877699E-2</v>
      </c>
      <c r="CK208">
        <f t="shared" si="74"/>
        <v>0.10993664711713791</v>
      </c>
      <c r="CL208">
        <f t="shared" si="74"/>
        <v>0.17663908004760742</v>
      </c>
      <c r="CM208">
        <f t="shared" si="74"/>
        <v>5.8751754462718964E-2</v>
      </c>
      <c r="CN208">
        <f t="shared" si="74"/>
        <v>5.2651375532150269E-2</v>
      </c>
      <c r="CO208">
        <f t="shared" si="74"/>
        <v>7.7590093016624451E-2</v>
      </c>
      <c r="CP208">
        <f t="shared" si="74"/>
        <v>2.6735497638583183E-2</v>
      </c>
      <c r="CQ208">
        <f t="shared" si="74"/>
        <v>5.0002406351268291E-3</v>
      </c>
      <c r="CR208">
        <f t="shared" si="74"/>
        <v>1.920783706009388E-2</v>
      </c>
      <c r="CS208">
        <f t="shared" si="74"/>
        <v>1.5275850892067001E-2</v>
      </c>
      <c r="CT208">
        <f t="shared" si="74"/>
        <v>2.5774366222321987E-3</v>
      </c>
      <c r="CU208">
        <f t="shared" si="74"/>
        <v>0</v>
      </c>
    </row>
    <row r="209" spans="3:100" x14ac:dyDescent="0.25">
      <c r="C209" s="46" t="s">
        <v>92</v>
      </c>
      <c r="D209">
        <f t="shared" si="54"/>
        <v>5.8891132473945618E-2</v>
      </c>
      <c r="E209">
        <f t="shared" si="72"/>
        <v>0.16769436001777649</v>
      </c>
      <c r="F209">
        <f t="shared" si="72"/>
        <v>4.2378157377243E-2</v>
      </c>
      <c r="G209">
        <f t="shared" si="72"/>
        <v>0.13038656115531921</v>
      </c>
      <c r="H209">
        <f t="shared" si="72"/>
        <v>8.5838757455348969E-2</v>
      </c>
      <c r="I209">
        <f t="shared" si="72"/>
        <v>6.0089278966188403E-2</v>
      </c>
      <c r="J209">
        <f t="shared" si="72"/>
        <v>1.15192430093884E-2</v>
      </c>
      <c r="K209">
        <f t="shared" si="72"/>
        <v>8.7073303759098095E-2</v>
      </c>
      <c r="L209">
        <f t="shared" si="72"/>
        <v>4.1942991316318498E-2</v>
      </c>
      <c r="M209">
        <f t="shared" si="72"/>
        <v>9.4858139753341703E-2</v>
      </c>
      <c r="N209">
        <f t="shared" si="72"/>
        <v>3.5673014819621998E-2</v>
      </c>
      <c r="O209">
        <f t="shared" si="72"/>
        <v>0.13244020938873299</v>
      </c>
      <c r="P209">
        <f t="shared" si="72"/>
        <v>6.4140141010284396E-2</v>
      </c>
      <c r="Q209">
        <f t="shared" si="72"/>
        <v>7.9745449125766754E-2</v>
      </c>
      <c r="R209">
        <f t="shared" si="72"/>
        <v>4.5603979378938703E-2</v>
      </c>
      <c r="S209">
        <f t="shared" si="72"/>
        <v>2.1829254925251007E-2</v>
      </c>
      <c r="T209">
        <f t="shared" si="72"/>
        <v>7.0037186145782498E-2</v>
      </c>
      <c r="U209">
        <f t="shared" si="72"/>
        <v>4.8676796257495901E-2</v>
      </c>
      <c r="V209">
        <f t="shared" si="72"/>
        <v>2.6273116469383202E-2</v>
      </c>
      <c r="W209">
        <f t="shared" si="72"/>
        <v>3.8629341870546341E-2</v>
      </c>
      <c r="X209">
        <f t="shared" si="72"/>
        <v>6.2025323510169997E-2</v>
      </c>
      <c r="Y209">
        <f t="shared" si="72"/>
        <v>2.6267448440194099E-2</v>
      </c>
      <c r="Z209">
        <f t="shared" si="72"/>
        <v>2.5567706674337387E-2</v>
      </c>
      <c r="AA209">
        <f t="shared" si="72"/>
        <v>1.4386150985956201E-2</v>
      </c>
      <c r="AB209">
        <f t="shared" si="72"/>
        <v>1.9943889230489731E-2</v>
      </c>
      <c r="AC209">
        <f t="shared" si="72"/>
        <v>2.6761990040540699E-2</v>
      </c>
      <c r="AD209">
        <f t="shared" si="72"/>
        <v>8.3909831941127805E-2</v>
      </c>
      <c r="AE209">
        <f t="shared" si="72"/>
        <v>4.3072227388620397E-2</v>
      </c>
      <c r="AF209">
        <f t="shared" si="72"/>
        <v>3.5486310720443726E-2</v>
      </c>
      <c r="AG209">
        <f t="shared" si="72"/>
        <v>4.0754284709692001E-2</v>
      </c>
      <c r="AH209">
        <f t="shared" si="72"/>
        <v>5.9819207526743412E-3</v>
      </c>
      <c r="AI209">
        <f t="shared" si="72"/>
        <v>2.3748330771923065E-2</v>
      </c>
      <c r="AJ209">
        <f t="shared" si="72"/>
        <v>5.656713992357254E-2</v>
      </c>
      <c r="AK209">
        <f t="shared" si="72"/>
        <v>7.2458637878298759E-3</v>
      </c>
      <c r="AL209">
        <f t="shared" si="72"/>
        <v>3.8771003484726001E-2</v>
      </c>
      <c r="AM209">
        <f t="shared" si="72"/>
        <v>1.56558598973788E-4</v>
      </c>
      <c r="AN209">
        <f t="shared" si="72"/>
        <v>3.1371165066957474E-2</v>
      </c>
      <c r="AO209">
        <f t="shared" si="72"/>
        <v>5.7933624833822299E-2</v>
      </c>
      <c r="AP209">
        <f t="shared" si="72"/>
        <v>1.0698773898184299E-2</v>
      </c>
      <c r="AQ209">
        <f t="shared" si="72"/>
        <v>4.2304587550461301E-3</v>
      </c>
      <c r="AR209">
        <f t="shared" si="72"/>
        <v>5.0837077200412799E-2</v>
      </c>
      <c r="AS209">
        <f t="shared" si="72"/>
        <v>4.478185623884201E-2</v>
      </c>
      <c r="AT209">
        <f t="shared" si="72"/>
        <v>8.9131193235516496E-3</v>
      </c>
      <c r="AU209">
        <f t="shared" si="72"/>
        <v>5.0281938165426303E-2</v>
      </c>
      <c r="AV209">
        <f t="shared" si="72"/>
        <v>5.8176554739475299E-2</v>
      </c>
      <c r="AW209">
        <f t="shared" si="72"/>
        <v>0.1251535564661026</v>
      </c>
      <c r="AX209">
        <f t="shared" si="72"/>
        <v>4.8265330493450199E-2</v>
      </c>
      <c r="AY209">
        <f t="shared" si="72"/>
        <v>4.8265330493450199E-2</v>
      </c>
      <c r="AZ209">
        <f t="shared" si="72"/>
        <v>6.6302262246608734E-2</v>
      </c>
      <c r="BA209">
        <f t="shared" si="72"/>
        <v>7.1227662265300806E-2</v>
      </c>
      <c r="BB209">
        <f t="shared" ref="BB209:CV209" si="75">ABS(BB109)</f>
        <v>2.04672086983919E-2</v>
      </c>
      <c r="BC209">
        <f t="shared" si="75"/>
        <v>6.4049333333969116E-2</v>
      </c>
      <c r="BD209">
        <f t="shared" si="75"/>
        <v>4.5186590403318398E-2</v>
      </c>
      <c r="BE209">
        <f t="shared" si="75"/>
        <v>4.596584290266037E-2</v>
      </c>
      <c r="BF209">
        <f t="shared" si="75"/>
        <v>1.39892064034939E-2</v>
      </c>
      <c r="BG209">
        <f t="shared" si="75"/>
        <v>3.3225812017917633E-2</v>
      </c>
      <c r="BH209">
        <f t="shared" si="75"/>
        <v>5.1077291369438199E-2</v>
      </c>
      <c r="BI209">
        <f t="shared" si="75"/>
        <v>2.56794262677431E-2</v>
      </c>
      <c r="BJ209">
        <f t="shared" si="75"/>
        <v>8.6210407316684695E-2</v>
      </c>
      <c r="BK209">
        <f t="shared" si="75"/>
        <v>5.7415075600147199E-2</v>
      </c>
      <c r="BL209">
        <f t="shared" si="75"/>
        <v>4.7654394060373299E-2</v>
      </c>
      <c r="BM209">
        <f t="shared" si="75"/>
        <v>6.9888375699520111E-2</v>
      </c>
      <c r="BN209">
        <f t="shared" si="75"/>
        <v>2.17418372631073E-3</v>
      </c>
      <c r="BO209">
        <f t="shared" si="75"/>
        <v>3.9574228227138519E-2</v>
      </c>
      <c r="BP209">
        <f t="shared" si="75"/>
        <v>4.2150236666202545E-2</v>
      </c>
      <c r="BQ209">
        <f t="shared" si="75"/>
        <v>4.1483733803033829E-2</v>
      </c>
      <c r="BR209">
        <f t="shared" si="75"/>
        <v>3.6276485770940781E-2</v>
      </c>
      <c r="BS209">
        <f t="shared" si="75"/>
        <v>0.12756192684173584</v>
      </c>
      <c r="BT209">
        <f t="shared" si="75"/>
        <v>1.4612690545618499E-2</v>
      </c>
      <c r="BU209">
        <f t="shared" si="75"/>
        <v>4.181024432182312E-2</v>
      </c>
      <c r="BV209">
        <f t="shared" si="75"/>
        <v>4.8887260258197798E-2</v>
      </c>
      <c r="BW209">
        <f t="shared" si="75"/>
        <v>3.3193077892065E-2</v>
      </c>
      <c r="BX209">
        <f t="shared" si="75"/>
        <v>1.9184181466698601E-2</v>
      </c>
      <c r="BY209">
        <f t="shared" si="75"/>
        <v>2.6114399079233399E-3</v>
      </c>
      <c r="BZ209">
        <f t="shared" si="75"/>
        <v>1.56416241079569E-2</v>
      </c>
      <c r="CA209">
        <f t="shared" si="75"/>
        <v>3.0178153887391101E-2</v>
      </c>
      <c r="CB209">
        <f t="shared" si="75"/>
        <v>3.63954789936543E-2</v>
      </c>
      <c r="CC209">
        <f t="shared" si="75"/>
        <v>8.9750975370407104E-2</v>
      </c>
      <c r="CD209">
        <f t="shared" si="75"/>
        <v>3.6104198545217514E-2</v>
      </c>
      <c r="CE209">
        <f t="shared" si="75"/>
        <v>3.77925783395767E-2</v>
      </c>
      <c r="CF209">
        <f t="shared" si="75"/>
        <v>9.4349510967731504E-2</v>
      </c>
      <c r="CG209">
        <f t="shared" si="75"/>
        <v>1.61639209836721E-2</v>
      </c>
      <c r="CH209">
        <f t="shared" si="75"/>
        <v>3.5219911485910402E-2</v>
      </c>
      <c r="CI209">
        <f t="shared" si="75"/>
        <v>4.6325661242008209E-3</v>
      </c>
      <c r="CJ209">
        <f t="shared" si="75"/>
        <v>8.2674855366349203E-3</v>
      </c>
      <c r="CK209">
        <f t="shared" si="75"/>
        <v>3.3830367028713226E-2</v>
      </c>
      <c r="CL209">
        <f t="shared" si="75"/>
        <v>6.8049073219299316E-2</v>
      </c>
      <c r="CM209">
        <f t="shared" si="75"/>
        <v>3.6726143211126328E-2</v>
      </c>
      <c r="CN209">
        <f t="shared" si="75"/>
        <v>7.1647971868515015E-2</v>
      </c>
      <c r="CO209">
        <f t="shared" si="75"/>
        <v>0.17511378228664398</v>
      </c>
      <c r="CP209">
        <f t="shared" si="75"/>
        <v>5.4982710629701614E-2</v>
      </c>
      <c r="CQ209">
        <f t="shared" si="75"/>
        <v>5.3098335862159729E-2</v>
      </c>
      <c r="CR209">
        <f t="shared" si="75"/>
        <v>9.7118757665157318E-2</v>
      </c>
      <c r="CS209">
        <f t="shared" si="75"/>
        <v>5.210531409829855E-3</v>
      </c>
      <c r="CT209">
        <f t="shared" si="75"/>
        <v>2.5977799668908119E-2</v>
      </c>
      <c r="CU209">
        <f t="shared" si="75"/>
        <v>1.9042951986193657E-2</v>
      </c>
      <c r="CV209">
        <f t="shared" si="75"/>
        <v>0</v>
      </c>
    </row>
  </sheetData>
  <conditionalFormatting sqref="D13:CV109">
    <cfRule type="cellIs" dxfId="4" priority="1" operator="greaterThan">
      <formula>0.4</formula>
    </cfRule>
    <cfRule type="cellIs" dxfId="3" priority="2" operator="between">
      <formula>0.24</formula>
      <formula>0.39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263B-0CAD-428E-A27A-F85D94EB7C1D}">
  <dimension ref="A1:F4666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6" x14ac:dyDescent="0.25">
      <c r="A1" s="17" t="s">
        <v>405</v>
      </c>
    </row>
    <row r="2" spans="1:6" x14ac:dyDescent="0.25">
      <c r="A2" s="17"/>
    </row>
    <row r="3" spans="1:6" x14ac:dyDescent="0.25">
      <c r="A3" s="17" t="s">
        <v>169</v>
      </c>
      <c r="B3" t="s">
        <v>170</v>
      </c>
    </row>
    <row r="4" spans="1:6" x14ac:dyDescent="0.25">
      <c r="A4" s="17" t="s">
        <v>171</v>
      </c>
    </row>
    <row r="5" spans="1:6" x14ac:dyDescent="0.25">
      <c r="A5" s="17"/>
    </row>
    <row r="6" spans="1:6" x14ac:dyDescent="0.25">
      <c r="A6" s="17" t="s">
        <v>172</v>
      </c>
      <c r="B6">
        <v>13</v>
      </c>
    </row>
    <row r="7" spans="1:6" x14ac:dyDescent="0.25">
      <c r="A7" s="17" t="s">
        <v>173</v>
      </c>
      <c r="B7">
        <v>97</v>
      </c>
    </row>
    <row r="8" spans="1:6" x14ac:dyDescent="0.25">
      <c r="A8" s="17" t="s">
        <v>174</v>
      </c>
      <c r="B8">
        <v>1</v>
      </c>
    </row>
    <row r="10" spans="1:6" x14ac:dyDescent="0.25">
      <c r="A10" s="17" t="s">
        <v>406</v>
      </c>
      <c r="B10" s="17" t="s">
        <v>407</v>
      </c>
      <c r="C10" s="17" t="s">
        <v>408</v>
      </c>
      <c r="D10" s="17"/>
      <c r="F10" s="17" t="s">
        <v>408</v>
      </c>
    </row>
    <row r="11" spans="1:6" x14ac:dyDescent="0.25">
      <c r="A11" t="s">
        <v>72</v>
      </c>
      <c r="B11" t="s">
        <v>73</v>
      </c>
      <c r="C11" s="18">
        <v>3.6133229732513428E-2</v>
      </c>
      <c r="E11" s="17" t="s">
        <v>178</v>
      </c>
      <c r="F11">
        <v>4656</v>
      </c>
    </row>
    <row r="12" spans="1:6" x14ac:dyDescent="0.25">
      <c r="A12" t="s">
        <v>72</v>
      </c>
      <c r="B12" t="s">
        <v>74</v>
      </c>
      <c r="C12" s="18">
        <v>6.7209288477897644E-2</v>
      </c>
      <c r="E12" s="17" t="s">
        <v>409</v>
      </c>
      <c r="F12" s="18">
        <v>-27.537675239530472</v>
      </c>
    </row>
    <row r="13" spans="1:6" x14ac:dyDescent="0.25">
      <c r="A13" t="s">
        <v>73</v>
      </c>
      <c r="B13" t="s">
        <v>74</v>
      </c>
      <c r="C13" s="18">
        <v>-2.7167366817593575E-2</v>
      </c>
      <c r="E13" s="17" t="s">
        <v>223</v>
      </c>
      <c r="F13" s="18">
        <v>-5.9144491493836925E-3</v>
      </c>
    </row>
    <row r="14" spans="1:6" x14ac:dyDescent="0.25">
      <c r="A14" t="s">
        <v>72</v>
      </c>
      <c r="B14" t="s">
        <v>75</v>
      </c>
      <c r="C14" s="18">
        <v>7.4050180613994598E-2</v>
      </c>
      <c r="E14" s="17" t="s">
        <v>410</v>
      </c>
      <c r="F14" s="18">
        <v>-1.848272979259491E-2</v>
      </c>
    </row>
    <row r="15" spans="1:6" x14ac:dyDescent="0.25">
      <c r="A15" t="s">
        <v>73</v>
      </c>
      <c r="B15" t="s">
        <v>75</v>
      </c>
      <c r="C15" s="18">
        <v>5.5739030241966248E-2</v>
      </c>
      <c r="E15" s="17" t="s">
        <v>411</v>
      </c>
      <c r="F15" s="18">
        <v>6.2588253531671981E-2</v>
      </c>
    </row>
    <row r="16" spans="1:6" x14ac:dyDescent="0.25">
      <c r="A16" t="s">
        <v>74</v>
      </c>
      <c r="B16" t="s">
        <v>75</v>
      </c>
      <c r="C16" s="18">
        <v>4.5669399201869965E-2</v>
      </c>
      <c r="E16" s="17" t="s">
        <v>224</v>
      </c>
      <c r="F16" s="18">
        <v>9.1724709991318682E-4</v>
      </c>
    </row>
    <row r="17" spans="1:6" x14ac:dyDescent="0.25">
      <c r="A17" t="s">
        <v>72</v>
      </c>
      <c r="B17" t="s">
        <v>76</v>
      </c>
      <c r="C17" s="18">
        <v>-7.2237499989569187E-3</v>
      </c>
      <c r="E17" s="17" t="s">
        <v>401</v>
      </c>
      <c r="F17" s="18">
        <v>-0.13696424663066864</v>
      </c>
    </row>
    <row r="18" spans="1:6" x14ac:dyDescent="0.25">
      <c r="A18" t="s">
        <v>73</v>
      </c>
      <c r="B18" t="s">
        <v>76</v>
      </c>
      <c r="C18" s="18">
        <v>6.8685419857501984E-2</v>
      </c>
      <c r="E18" s="17" t="s">
        <v>402</v>
      </c>
      <c r="F18" s="18">
        <v>0.5</v>
      </c>
    </row>
    <row r="19" spans="1:6" x14ac:dyDescent="0.25">
      <c r="A19" t="s">
        <v>74</v>
      </c>
      <c r="B19" t="s">
        <v>76</v>
      </c>
      <c r="C19" s="18">
        <v>2.7278278023004532E-2</v>
      </c>
    </row>
    <row r="20" spans="1:6" x14ac:dyDescent="0.25">
      <c r="A20" t="s">
        <v>75</v>
      </c>
      <c r="B20" t="s">
        <v>76</v>
      </c>
      <c r="C20" s="18">
        <v>0.31512531638145447</v>
      </c>
    </row>
    <row r="21" spans="1:6" x14ac:dyDescent="0.25">
      <c r="A21" t="s">
        <v>72</v>
      </c>
      <c r="B21" t="s">
        <v>95</v>
      </c>
      <c r="C21" s="18">
        <v>4.6427946537733078E-2</v>
      </c>
      <c r="E21" s="17" t="s">
        <v>412</v>
      </c>
    </row>
    <row r="22" spans="1:6" x14ac:dyDescent="0.25">
      <c r="A22" t="s">
        <v>73</v>
      </c>
      <c r="B22" t="s">
        <v>95</v>
      </c>
      <c r="C22" s="18">
        <v>-6.3286691904067993E-2</v>
      </c>
      <c r="E22" t="s">
        <v>413</v>
      </c>
    </row>
    <row r="23" spans="1:6" x14ac:dyDescent="0.25">
      <c r="A23" t="s">
        <v>74</v>
      </c>
      <c r="B23" t="s">
        <v>95</v>
      </c>
      <c r="C23" s="18">
        <v>9.8647996783256531E-2</v>
      </c>
    </row>
    <row r="24" spans="1:6" x14ac:dyDescent="0.25">
      <c r="A24" t="s">
        <v>75</v>
      </c>
      <c r="B24" t="s">
        <v>95</v>
      </c>
      <c r="C24" s="18">
        <v>0.10553330928087234</v>
      </c>
    </row>
    <row r="25" spans="1:6" x14ac:dyDescent="0.25">
      <c r="A25" t="s">
        <v>76</v>
      </c>
      <c r="B25" t="s">
        <v>95</v>
      </c>
      <c r="C25" s="18">
        <v>0.14396201074123383</v>
      </c>
    </row>
    <row r="26" spans="1:6" x14ac:dyDescent="0.25">
      <c r="A26" t="s">
        <v>72</v>
      </c>
      <c r="B26" t="s">
        <v>59</v>
      </c>
      <c r="C26" s="18">
        <v>8.1794507801532745E-2</v>
      </c>
    </row>
    <row r="27" spans="1:6" x14ac:dyDescent="0.25">
      <c r="A27" t="s">
        <v>73</v>
      </c>
      <c r="B27" t="s">
        <v>59</v>
      </c>
      <c r="C27" s="18">
        <v>-2.2862289100885391E-2</v>
      </c>
    </row>
    <row r="28" spans="1:6" x14ac:dyDescent="0.25">
      <c r="A28" t="s">
        <v>74</v>
      </c>
      <c r="B28" t="s">
        <v>59</v>
      </c>
      <c r="C28" s="18">
        <v>1.8878912087529898E-3</v>
      </c>
    </row>
    <row r="29" spans="1:6" x14ac:dyDescent="0.25">
      <c r="A29" t="s">
        <v>75</v>
      </c>
      <c r="B29" t="s">
        <v>59</v>
      </c>
      <c r="C29" s="18">
        <v>-9.9870627745985985E-3</v>
      </c>
    </row>
    <row r="30" spans="1:6" x14ac:dyDescent="0.25">
      <c r="A30" t="s">
        <v>76</v>
      </c>
      <c r="B30" t="s">
        <v>59</v>
      </c>
      <c r="C30" s="18">
        <v>-4.1769608855247498E-2</v>
      </c>
    </row>
    <row r="31" spans="1:6" x14ac:dyDescent="0.25">
      <c r="A31" t="s">
        <v>95</v>
      </c>
      <c r="B31" t="s">
        <v>59</v>
      </c>
      <c r="C31" s="18">
        <v>1.8868977203965187E-2</v>
      </c>
    </row>
    <row r="32" spans="1:6" x14ac:dyDescent="0.25">
      <c r="A32" t="s">
        <v>72</v>
      </c>
      <c r="B32" t="s">
        <v>60</v>
      </c>
      <c r="C32" s="18">
        <v>-4.220966249704361E-2</v>
      </c>
    </row>
    <row r="33" spans="1:3" x14ac:dyDescent="0.25">
      <c r="A33" t="s">
        <v>73</v>
      </c>
      <c r="B33" t="s">
        <v>60</v>
      </c>
      <c r="C33" s="18">
        <v>-4.3277956545352936E-2</v>
      </c>
    </row>
    <row r="34" spans="1:3" x14ac:dyDescent="0.25">
      <c r="A34" t="s">
        <v>74</v>
      </c>
      <c r="B34" t="s">
        <v>60</v>
      </c>
      <c r="C34" s="18">
        <v>-1.9335798919200897E-2</v>
      </c>
    </row>
    <row r="35" spans="1:3" x14ac:dyDescent="0.25">
      <c r="A35" t="s">
        <v>75</v>
      </c>
      <c r="B35" t="s">
        <v>60</v>
      </c>
      <c r="C35" s="18">
        <v>-9.1368332505226135E-2</v>
      </c>
    </row>
    <row r="36" spans="1:3" x14ac:dyDescent="0.25">
      <c r="A36" t="s">
        <v>76</v>
      </c>
      <c r="B36" t="s">
        <v>60</v>
      </c>
      <c r="C36" s="18">
        <v>-2.285158634185791E-2</v>
      </c>
    </row>
    <row r="37" spans="1:3" x14ac:dyDescent="0.25">
      <c r="A37" t="s">
        <v>95</v>
      </c>
      <c r="B37" t="s">
        <v>60</v>
      </c>
      <c r="C37" s="18">
        <v>-5.2216440439224243E-2</v>
      </c>
    </row>
    <row r="38" spans="1:3" x14ac:dyDescent="0.25">
      <c r="A38" t="s">
        <v>59</v>
      </c>
      <c r="B38" t="s">
        <v>60</v>
      </c>
      <c r="C38" s="18">
        <v>4.4208668172359467E-2</v>
      </c>
    </row>
    <row r="39" spans="1:3" x14ac:dyDescent="0.25">
      <c r="A39" t="s">
        <v>72</v>
      </c>
      <c r="B39" t="s">
        <v>61</v>
      </c>
      <c r="C39" s="18">
        <v>8.1053107976913452E-2</v>
      </c>
    </row>
    <row r="40" spans="1:3" x14ac:dyDescent="0.25">
      <c r="A40" t="s">
        <v>73</v>
      </c>
      <c r="B40" t="s">
        <v>61</v>
      </c>
      <c r="C40" s="18">
        <v>2.3677129298448563E-2</v>
      </c>
    </row>
    <row r="41" spans="1:3" x14ac:dyDescent="0.25">
      <c r="A41" t="s">
        <v>74</v>
      </c>
      <c r="B41" t="s">
        <v>61</v>
      </c>
      <c r="C41" s="18">
        <v>-1.1143707670271397E-2</v>
      </c>
    </row>
    <row r="42" spans="1:3" x14ac:dyDescent="0.25">
      <c r="A42" t="s">
        <v>75</v>
      </c>
      <c r="B42" t="s">
        <v>61</v>
      </c>
      <c r="C42" s="18">
        <v>-2.6363978162407875E-2</v>
      </c>
    </row>
    <row r="43" spans="1:3" x14ac:dyDescent="0.25">
      <c r="A43" t="s">
        <v>76</v>
      </c>
      <c r="B43" t="s">
        <v>61</v>
      </c>
      <c r="C43" s="18">
        <v>-3.1712453812360764E-2</v>
      </c>
    </row>
    <row r="44" spans="1:3" x14ac:dyDescent="0.25">
      <c r="A44" t="s">
        <v>95</v>
      </c>
      <c r="B44" t="s">
        <v>61</v>
      </c>
      <c r="C44" s="18">
        <v>-3.1193144619464874E-2</v>
      </c>
    </row>
    <row r="45" spans="1:3" x14ac:dyDescent="0.25">
      <c r="A45" t="s">
        <v>59</v>
      </c>
      <c r="B45" t="s">
        <v>61</v>
      </c>
      <c r="C45" s="18">
        <v>7.1990087628364563E-2</v>
      </c>
    </row>
    <row r="46" spans="1:3" x14ac:dyDescent="0.25">
      <c r="A46" t="s">
        <v>60</v>
      </c>
      <c r="B46" t="s">
        <v>61</v>
      </c>
      <c r="C46" s="18">
        <v>-1.9922718405723572E-2</v>
      </c>
    </row>
    <row r="47" spans="1:3" x14ac:dyDescent="0.25">
      <c r="A47" t="s">
        <v>72</v>
      </c>
      <c r="B47" t="s">
        <v>62</v>
      </c>
      <c r="C47" s="18">
        <v>-0.10493020713329315</v>
      </c>
    </row>
    <row r="48" spans="1:3" x14ac:dyDescent="0.25">
      <c r="A48" t="s">
        <v>73</v>
      </c>
      <c r="B48" t="s">
        <v>62</v>
      </c>
      <c r="C48" s="18">
        <v>-4.7732505947351456E-2</v>
      </c>
    </row>
    <row r="49" spans="1:3" x14ac:dyDescent="0.25">
      <c r="A49" t="s">
        <v>74</v>
      </c>
      <c r="B49" t="s">
        <v>62</v>
      </c>
      <c r="C49" s="18">
        <v>-2.5156989693641663E-2</v>
      </c>
    </row>
    <row r="50" spans="1:3" x14ac:dyDescent="0.25">
      <c r="A50" t="s">
        <v>75</v>
      </c>
      <c r="B50" t="s">
        <v>62</v>
      </c>
      <c r="C50" s="18">
        <v>-8.1524185836315155E-2</v>
      </c>
    </row>
    <row r="51" spans="1:3" x14ac:dyDescent="0.25">
      <c r="A51" t="s">
        <v>76</v>
      </c>
      <c r="B51" t="s">
        <v>62</v>
      </c>
      <c r="C51" s="18">
        <v>-7.2085767984390259E-2</v>
      </c>
    </row>
    <row r="52" spans="1:3" x14ac:dyDescent="0.25">
      <c r="A52" t="s">
        <v>95</v>
      </c>
      <c r="B52" t="s">
        <v>62</v>
      </c>
      <c r="C52" s="18">
        <v>-6.4007870852947235E-2</v>
      </c>
    </row>
    <row r="53" spans="1:3" x14ac:dyDescent="0.25">
      <c r="A53" t="s">
        <v>59</v>
      </c>
      <c r="B53" t="s">
        <v>62</v>
      </c>
      <c r="C53" s="18">
        <v>-5.0805583596229553E-2</v>
      </c>
    </row>
    <row r="54" spans="1:3" x14ac:dyDescent="0.25">
      <c r="A54" t="s">
        <v>60</v>
      </c>
      <c r="B54" t="s">
        <v>62</v>
      </c>
      <c r="C54" s="18">
        <v>5.3848054260015488E-2</v>
      </c>
    </row>
    <row r="55" spans="1:3" x14ac:dyDescent="0.25">
      <c r="A55" t="s">
        <v>61</v>
      </c>
      <c r="B55" t="s">
        <v>62</v>
      </c>
      <c r="C55" s="18">
        <v>-4.9513552337884903E-2</v>
      </c>
    </row>
    <row r="56" spans="1:3" x14ac:dyDescent="0.25">
      <c r="A56" t="s">
        <v>72</v>
      </c>
      <c r="B56" t="s">
        <v>70</v>
      </c>
      <c r="C56" s="18">
        <v>7.0983678102493286E-2</v>
      </c>
    </row>
    <row r="57" spans="1:3" x14ac:dyDescent="0.25">
      <c r="A57" t="s">
        <v>73</v>
      </c>
      <c r="B57" t="s">
        <v>70</v>
      </c>
      <c r="C57" s="18">
        <v>2.4741648230701685E-3</v>
      </c>
    </row>
    <row r="58" spans="1:3" x14ac:dyDescent="0.25">
      <c r="A58" t="s">
        <v>74</v>
      </c>
      <c r="B58" t="s">
        <v>70</v>
      </c>
      <c r="C58" s="18">
        <v>1.5448696911334991E-2</v>
      </c>
    </row>
    <row r="59" spans="1:3" x14ac:dyDescent="0.25">
      <c r="A59" t="s">
        <v>75</v>
      </c>
      <c r="B59" t="s">
        <v>70</v>
      </c>
      <c r="C59" s="18">
        <v>-2.1812042221426964E-2</v>
      </c>
    </row>
    <row r="60" spans="1:3" x14ac:dyDescent="0.25">
      <c r="A60" t="s">
        <v>76</v>
      </c>
      <c r="B60" t="s">
        <v>70</v>
      </c>
      <c r="C60" s="18">
        <v>-3.8801636546850204E-2</v>
      </c>
    </row>
    <row r="61" spans="1:3" x14ac:dyDescent="0.25">
      <c r="A61" t="s">
        <v>95</v>
      </c>
      <c r="B61" t="s">
        <v>70</v>
      </c>
      <c r="C61" s="18">
        <v>-2.0753864198923111E-2</v>
      </c>
    </row>
    <row r="62" spans="1:3" x14ac:dyDescent="0.25">
      <c r="A62" t="s">
        <v>59</v>
      </c>
      <c r="B62" t="s">
        <v>70</v>
      </c>
      <c r="C62" s="18">
        <v>3.7934277206659317E-2</v>
      </c>
    </row>
    <row r="63" spans="1:3" x14ac:dyDescent="0.25">
      <c r="A63" t="s">
        <v>60</v>
      </c>
      <c r="B63" t="s">
        <v>70</v>
      </c>
      <c r="C63" s="18">
        <v>-5.2598803304135799E-3</v>
      </c>
    </row>
    <row r="64" spans="1:3" x14ac:dyDescent="0.25">
      <c r="A64" t="s">
        <v>61</v>
      </c>
      <c r="B64" t="s">
        <v>70</v>
      </c>
      <c r="C64" s="18">
        <v>0.17740112543106079</v>
      </c>
    </row>
    <row r="65" spans="1:3" x14ac:dyDescent="0.25">
      <c r="A65" t="s">
        <v>62</v>
      </c>
      <c r="B65" t="s">
        <v>70</v>
      </c>
      <c r="C65" s="18">
        <v>-1.9454577937722206E-2</v>
      </c>
    </row>
    <row r="66" spans="1:3" x14ac:dyDescent="0.25">
      <c r="A66" t="s">
        <v>72</v>
      </c>
      <c r="B66" t="s">
        <v>71</v>
      </c>
      <c r="C66" s="18">
        <v>-7.9885527491569519E-2</v>
      </c>
    </row>
    <row r="67" spans="1:3" x14ac:dyDescent="0.25">
      <c r="A67" t="s">
        <v>73</v>
      </c>
      <c r="B67" t="s">
        <v>71</v>
      </c>
      <c r="C67" s="18">
        <v>-4.8238907009363174E-2</v>
      </c>
    </row>
    <row r="68" spans="1:3" x14ac:dyDescent="0.25">
      <c r="A68" t="s">
        <v>74</v>
      </c>
      <c r="B68" t="s">
        <v>71</v>
      </c>
      <c r="C68" s="18">
        <v>-7.1587013080716133E-3</v>
      </c>
    </row>
    <row r="69" spans="1:3" x14ac:dyDescent="0.25">
      <c r="A69" t="s">
        <v>75</v>
      </c>
      <c r="B69" t="s">
        <v>71</v>
      </c>
      <c r="C69" s="18">
        <v>-9.1638222336769104E-2</v>
      </c>
    </row>
    <row r="70" spans="1:3" x14ac:dyDescent="0.25">
      <c r="A70" t="s">
        <v>76</v>
      </c>
      <c r="B70" t="s">
        <v>71</v>
      </c>
      <c r="C70" s="18">
        <v>-8.7248913943767548E-2</v>
      </c>
    </row>
    <row r="71" spans="1:3" x14ac:dyDescent="0.25">
      <c r="A71" t="s">
        <v>95</v>
      </c>
      <c r="B71" t="s">
        <v>71</v>
      </c>
      <c r="C71" s="18">
        <v>-3.9056286215782166E-2</v>
      </c>
    </row>
    <row r="72" spans="1:3" x14ac:dyDescent="0.25">
      <c r="A72" t="s">
        <v>59</v>
      </c>
      <c r="B72" t="s">
        <v>71</v>
      </c>
      <c r="C72" s="18">
        <v>-8.7979473173618317E-2</v>
      </c>
    </row>
    <row r="73" spans="1:3" x14ac:dyDescent="0.25">
      <c r="A73" t="s">
        <v>60</v>
      </c>
      <c r="B73" t="s">
        <v>71</v>
      </c>
      <c r="C73" s="18">
        <v>0.29254677891731262</v>
      </c>
    </row>
    <row r="74" spans="1:3" x14ac:dyDescent="0.25">
      <c r="A74" t="s">
        <v>61</v>
      </c>
      <c r="B74" t="s">
        <v>71</v>
      </c>
      <c r="C74" s="18">
        <v>-9.9722705781459808E-2</v>
      </c>
    </row>
    <row r="75" spans="1:3" x14ac:dyDescent="0.25">
      <c r="A75" t="s">
        <v>62</v>
      </c>
      <c r="B75" t="s">
        <v>71</v>
      </c>
      <c r="C75" s="18">
        <v>4.5375548303127289E-2</v>
      </c>
    </row>
    <row r="76" spans="1:3" x14ac:dyDescent="0.25">
      <c r="A76" t="s">
        <v>70</v>
      </c>
      <c r="B76" t="s">
        <v>71</v>
      </c>
      <c r="C76" s="18">
        <v>-3.3189982175827026E-2</v>
      </c>
    </row>
    <row r="77" spans="1:3" x14ac:dyDescent="0.25">
      <c r="A77" t="s">
        <v>72</v>
      </c>
      <c r="B77" t="s">
        <v>105</v>
      </c>
      <c r="C77" s="18">
        <v>-7.0419535040855408E-2</v>
      </c>
    </row>
    <row r="78" spans="1:3" x14ac:dyDescent="0.25">
      <c r="A78" t="s">
        <v>73</v>
      </c>
      <c r="B78" t="s">
        <v>105</v>
      </c>
      <c r="C78" s="18">
        <v>-5.0300978124141693E-2</v>
      </c>
    </row>
    <row r="79" spans="1:3" x14ac:dyDescent="0.25">
      <c r="A79" t="s">
        <v>74</v>
      </c>
      <c r="B79" t="s">
        <v>105</v>
      </c>
      <c r="C79" s="18">
        <v>-4.4188976287841797E-2</v>
      </c>
    </row>
    <row r="80" spans="1:3" x14ac:dyDescent="0.25">
      <c r="A80" t="s">
        <v>75</v>
      </c>
      <c r="B80" t="s">
        <v>105</v>
      </c>
      <c r="C80" s="18">
        <v>-6.4661145210266113E-2</v>
      </c>
    </row>
    <row r="81" spans="1:3" x14ac:dyDescent="0.25">
      <c r="A81" t="s">
        <v>76</v>
      </c>
      <c r="B81" t="s">
        <v>105</v>
      </c>
      <c r="C81" s="18">
        <v>-2.5941664353013039E-2</v>
      </c>
    </row>
    <row r="82" spans="1:3" x14ac:dyDescent="0.25">
      <c r="A82" t="s">
        <v>95</v>
      </c>
      <c r="B82" t="s">
        <v>105</v>
      </c>
      <c r="C82" s="18">
        <v>-7.4635304510593414E-2</v>
      </c>
    </row>
    <row r="83" spans="1:3" x14ac:dyDescent="0.25">
      <c r="A83" t="s">
        <v>59</v>
      </c>
      <c r="B83" t="s">
        <v>105</v>
      </c>
      <c r="C83" s="18">
        <v>1.2609896250069141E-2</v>
      </c>
    </row>
    <row r="84" spans="1:3" x14ac:dyDescent="0.25">
      <c r="A84" t="s">
        <v>60</v>
      </c>
      <c r="B84" t="s">
        <v>105</v>
      </c>
      <c r="C84" s="18">
        <v>6.500687450170517E-2</v>
      </c>
    </row>
    <row r="85" spans="1:3" x14ac:dyDescent="0.25">
      <c r="A85" t="s">
        <v>61</v>
      </c>
      <c r="B85" t="s">
        <v>105</v>
      </c>
      <c r="C85" s="18">
        <v>3.5377070307731628E-2</v>
      </c>
    </row>
    <row r="86" spans="1:3" x14ac:dyDescent="0.25">
      <c r="A86" t="s">
        <v>62</v>
      </c>
      <c r="B86" t="s">
        <v>105</v>
      </c>
      <c r="C86" s="18">
        <v>9.9967904388904572E-2</v>
      </c>
    </row>
    <row r="87" spans="1:3" x14ac:dyDescent="0.25">
      <c r="A87" t="s">
        <v>70</v>
      </c>
      <c r="B87" t="s">
        <v>105</v>
      </c>
      <c r="C87" s="18">
        <v>4.4379327446222305E-3</v>
      </c>
    </row>
    <row r="88" spans="1:3" x14ac:dyDescent="0.25">
      <c r="A88" t="s">
        <v>71</v>
      </c>
      <c r="B88" t="s">
        <v>105</v>
      </c>
      <c r="C88" s="18">
        <v>-5.4073132574558258E-2</v>
      </c>
    </row>
    <row r="89" spans="1:3" x14ac:dyDescent="0.25">
      <c r="A89" t="s">
        <v>72</v>
      </c>
      <c r="B89" t="s">
        <v>106</v>
      </c>
      <c r="C89" s="18">
        <v>6.4725607633590698E-2</v>
      </c>
    </row>
    <row r="90" spans="1:3" x14ac:dyDescent="0.25">
      <c r="A90" t="s">
        <v>73</v>
      </c>
      <c r="B90" t="s">
        <v>106</v>
      </c>
      <c r="C90" s="18">
        <v>0.10204826295375824</v>
      </c>
    </row>
    <row r="91" spans="1:3" x14ac:dyDescent="0.25">
      <c r="A91" t="s">
        <v>74</v>
      </c>
      <c r="B91" t="s">
        <v>106</v>
      </c>
      <c r="C91" s="18">
        <v>3.6140335723757744E-3</v>
      </c>
    </row>
    <row r="92" spans="1:3" x14ac:dyDescent="0.25">
      <c r="A92" t="s">
        <v>75</v>
      </c>
      <c r="B92" t="s">
        <v>106</v>
      </c>
      <c r="C92" s="18">
        <v>4.1038975119590759E-2</v>
      </c>
    </row>
    <row r="93" spans="1:3" x14ac:dyDescent="0.25">
      <c r="A93" t="s">
        <v>76</v>
      </c>
      <c r="B93" t="s">
        <v>106</v>
      </c>
      <c r="C93" s="18">
        <v>-5.011860653758049E-2</v>
      </c>
    </row>
    <row r="94" spans="1:3" x14ac:dyDescent="0.25">
      <c r="A94" t="s">
        <v>95</v>
      </c>
      <c r="B94" t="s">
        <v>106</v>
      </c>
      <c r="C94" s="18">
        <v>-5.2349887788295746E-2</v>
      </c>
    </row>
    <row r="95" spans="1:3" x14ac:dyDescent="0.25">
      <c r="A95" t="s">
        <v>59</v>
      </c>
      <c r="B95" t="s">
        <v>106</v>
      </c>
      <c r="C95" s="18">
        <v>0.22791694104671478</v>
      </c>
    </row>
    <row r="96" spans="1:3" x14ac:dyDescent="0.25">
      <c r="A96" t="s">
        <v>60</v>
      </c>
      <c r="B96" t="s">
        <v>106</v>
      </c>
      <c r="C96" s="18">
        <v>-6.5642282366752625E-2</v>
      </c>
    </row>
    <row r="97" spans="1:3" x14ac:dyDescent="0.25">
      <c r="A97" t="s">
        <v>61</v>
      </c>
      <c r="B97" t="s">
        <v>106</v>
      </c>
      <c r="C97" s="18">
        <v>3.8088224828243256E-2</v>
      </c>
    </row>
    <row r="98" spans="1:3" x14ac:dyDescent="0.25">
      <c r="A98" t="s">
        <v>62</v>
      </c>
      <c r="B98" t="s">
        <v>106</v>
      </c>
      <c r="C98" s="18">
        <v>-5.3945623338222504E-2</v>
      </c>
    </row>
    <row r="99" spans="1:3" x14ac:dyDescent="0.25">
      <c r="A99" t="s">
        <v>70</v>
      </c>
      <c r="B99" t="s">
        <v>106</v>
      </c>
      <c r="C99" s="18">
        <v>1.6719026491045952E-2</v>
      </c>
    </row>
    <row r="100" spans="1:3" x14ac:dyDescent="0.25">
      <c r="A100" t="s">
        <v>71</v>
      </c>
      <c r="B100" t="s">
        <v>106</v>
      </c>
      <c r="C100" s="18">
        <v>-5.6040097028017044E-2</v>
      </c>
    </row>
    <row r="101" spans="1:3" x14ac:dyDescent="0.25">
      <c r="A101" t="s">
        <v>105</v>
      </c>
      <c r="B101" t="s">
        <v>106</v>
      </c>
      <c r="C101" s="18">
        <v>-1.6832595691084862E-2</v>
      </c>
    </row>
    <row r="102" spans="1:3" x14ac:dyDescent="0.25">
      <c r="A102" t="s">
        <v>72</v>
      </c>
      <c r="B102" t="s">
        <v>107</v>
      </c>
      <c r="C102" s="18">
        <v>-3.4762024879455566E-2</v>
      </c>
    </row>
    <row r="103" spans="1:3" x14ac:dyDescent="0.25">
      <c r="A103" t="s">
        <v>73</v>
      </c>
      <c r="B103" t="s">
        <v>107</v>
      </c>
      <c r="C103" s="18">
        <v>-1.7797142267227173E-2</v>
      </c>
    </row>
    <row r="104" spans="1:3" x14ac:dyDescent="0.25">
      <c r="A104" t="s">
        <v>74</v>
      </c>
      <c r="B104" t="s">
        <v>107</v>
      </c>
      <c r="C104" s="18">
        <v>-4.2613991536200047E-3</v>
      </c>
    </row>
    <row r="105" spans="1:3" x14ac:dyDescent="0.25">
      <c r="A105" t="s">
        <v>75</v>
      </c>
      <c r="B105" t="s">
        <v>107</v>
      </c>
      <c r="C105" s="18">
        <v>-3.5993359982967377E-2</v>
      </c>
    </row>
    <row r="106" spans="1:3" x14ac:dyDescent="0.25">
      <c r="A106" t="s">
        <v>76</v>
      </c>
      <c r="B106" t="s">
        <v>107</v>
      </c>
      <c r="C106" s="18">
        <v>3.3622195478528738E-3</v>
      </c>
    </row>
    <row r="107" spans="1:3" x14ac:dyDescent="0.25">
      <c r="A107" t="s">
        <v>95</v>
      </c>
      <c r="B107" t="s">
        <v>107</v>
      </c>
      <c r="C107" s="18">
        <v>5.2509963512420654E-2</v>
      </c>
    </row>
    <row r="108" spans="1:3" x14ac:dyDescent="0.25">
      <c r="A108" t="s">
        <v>59</v>
      </c>
      <c r="B108" t="s">
        <v>107</v>
      </c>
      <c r="C108" s="18">
        <v>-2.8607374057173729E-2</v>
      </c>
    </row>
    <row r="109" spans="1:3" x14ac:dyDescent="0.25">
      <c r="A109" t="s">
        <v>60</v>
      </c>
      <c r="B109" t="s">
        <v>107</v>
      </c>
      <c r="C109" s="18">
        <v>1.0695826262235641E-2</v>
      </c>
    </row>
    <row r="110" spans="1:3" x14ac:dyDescent="0.25">
      <c r="A110" t="s">
        <v>61</v>
      </c>
      <c r="B110" t="s">
        <v>107</v>
      </c>
      <c r="C110" s="18">
        <v>3.7260588724166155E-3</v>
      </c>
    </row>
    <row r="111" spans="1:3" x14ac:dyDescent="0.25">
      <c r="A111" t="s">
        <v>62</v>
      </c>
      <c r="B111" t="s">
        <v>107</v>
      </c>
      <c r="C111" s="18">
        <v>-1.2121197767555714E-2</v>
      </c>
    </row>
    <row r="112" spans="1:3" x14ac:dyDescent="0.25">
      <c r="A112" t="s">
        <v>70</v>
      </c>
      <c r="B112" t="s">
        <v>107</v>
      </c>
      <c r="C112" s="18">
        <v>2.8189478907734156E-3</v>
      </c>
    </row>
    <row r="113" spans="1:3" x14ac:dyDescent="0.25">
      <c r="A113" t="s">
        <v>71</v>
      </c>
      <c r="B113" t="s">
        <v>107</v>
      </c>
      <c r="C113" s="18">
        <v>-3.4450486302375793E-2</v>
      </c>
    </row>
    <row r="114" spans="1:3" x14ac:dyDescent="0.25">
      <c r="A114" t="s">
        <v>105</v>
      </c>
      <c r="B114" t="s">
        <v>107</v>
      </c>
      <c r="C114" s="18">
        <v>0.10580965131521225</v>
      </c>
    </row>
    <row r="115" spans="1:3" x14ac:dyDescent="0.25">
      <c r="A115" t="s">
        <v>106</v>
      </c>
      <c r="B115" t="s">
        <v>107</v>
      </c>
      <c r="C115" s="18">
        <v>-7.8608561307191849E-3</v>
      </c>
    </row>
    <row r="116" spans="1:3" x14ac:dyDescent="0.25">
      <c r="A116" t="s">
        <v>72</v>
      </c>
      <c r="B116" t="s">
        <v>108</v>
      </c>
      <c r="C116" s="18">
        <v>-3.071766160428524E-2</v>
      </c>
    </row>
    <row r="117" spans="1:3" x14ac:dyDescent="0.25">
      <c r="A117" t="s">
        <v>73</v>
      </c>
      <c r="B117" t="s">
        <v>108</v>
      </c>
      <c r="C117" s="18">
        <v>1.4018536545336246E-2</v>
      </c>
    </row>
    <row r="118" spans="1:3" x14ac:dyDescent="0.25">
      <c r="A118" t="s">
        <v>74</v>
      </c>
      <c r="B118" t="s">
        <v>108</v>
      </c>
      <c r="C118" s="18">
        <v>4.0379252284765244E-2</v>
      </c>
    </row>
    <row r="119" spans="1:3" x14ac:dyDescent="0.25">
      <c r="A119" t="s">
        <v>75</v>
      </c>
      <c r="B119" t="s">
        <v>108</v>
      </c>
      <c r="C119" s="18">
        <v>8.8820382952690125E-2</v>
      </c>
    </row>
    <row r="120" spans="1:3" x14ac:dyDescent="0.25">
      <c r="A120" t="s">
        <v>76</v>
      </c>
      <c r="B120" t="s">
        <v>108</v>
      </c>
      <c r="C120" s="18">
        <v>-1.6955971717834473E-2</v>
      </c>
    </row>
    <row r="121" spans="1:3" x14ac:dyDescent="0.25">
      <c r="A121" t="s">
        <v>95</v>
      </c>
      <c r="B121" t="s">
        <v>108</v>
      </c>
      <c r="C121" s="18">
        <v>4.1940167546272278E-2</v>
      </c>
    </row>
    <row r="122" spans="1:3" x14ac:dyDescent="0.25">
      <c r="A122" t="s">
        <v>59</v>
      </c>
      <c r="B122" t="s">
        <v>108</v>
      </c>
      <c r="C122" s="18">
        <v>0.1048663929104805</v>
      </c>
    </row>
    <row r="123" spans="1:3" x14ac:dyDescent="0.25">
      <c r="A123" t="s">
        <v>60</v>
      </c>
      <c r="B123" t="s">
        <v>108</v>
      </c>
      <c r="C123" s="18">
        <v>-8.4314472042024136E-4</v>
      </c>
    </row>
    <row r="124" spans="1:3" x14ac:dyDescent="0.25">
      <c r="A124" t="s">
        <v>61</v>
      </c>
      <c r="B124" t="s">
        <v>108</v>
      </c>
      <c r="C124" s="18">
        <v>5.7109814137220383E-2</v>
      </c>
    </row>
    <row r="125" spans="1:3" x14ac:dyDescent="0.25">
      <c r="A125" t="s">
        <v>62</v>
      </c>
      <c r="B125" t="s">
        <v>108</v>
      </c>
      <c r="C125" s="18">
        <v>-7.8781947493553162E-2</v>
      </c>
    </row>
    <row r="126" spans="1:3" x14ac:dyDescent="0.25">
      <c r="A126" t="s">
        <v>70</v>
      </c>
      <c r="B126" t="s">
        <v>108</v>
      </c>
      <c r="C126" s="18">
        <v>4.1801676154136658E-2</v>
      </c>
    </row>
    <row r="127" spans="1:3" x14ac:dyDescent="0.25">
      <c r="A127" t="s">
        <v>71</v>
      </c>
      <c r="B127" t="s">
        <v>108</v>
      </c>
      <c r="C127" s="18">
        <v>-6.3971824944019318E-2</v>
      </c>
    </row>
    <row r="128" spans="1:3" x14ac:dyDescent="0.25">
      <c r="A128" t="s">
        <v>105</v>
      </c>
      <c r="B128" t="s">
        <v>108</v>
      </c>
      <c r="C128" s="18">
        <v>1.0984772816300392E-2</v>
      </c>
    </row>
    <row r="129" spans="1:3" x14ac:dyDescent="0.25">
      <c r="A129" t="s">
        <v>106</v>
      </c>
      <c r="B129" t="s">
        <v>108</v>
      </c>
      <c r="C129" s="18">
        <v>0.13649576902389526</v>
      </c>
    </row>
    <row r="130" spans="1:3" x14ac:dyDescent="0.25">
      <c r="A130" t="s">
        <v>107</v>
      </c>
      <c r="B130" t="s">
        <v>108</v>
      </c>
      <c r="C130" s="18">
        <v>6.4629274420440197E-3</v>
      </c>
    </row>
    <row r="131" spans="1:3" x14ac:dyDescent="0.25">
      <c r="A131" t="s">
        <v>72</v>
      </c>
      <c r="B131" t="s">
        <v>109</v>
      </c>
      <c r="C131" s="18">
        <v>8.6417496204376221E-3</v>
      </c>
    </row>
    <row r="132" spans="1:3" x14ac:dyDescent="0.25">
      <c r="A132" t="s">
        <v>73</v>
      </c>
      <c r="B132" t="s">
        <v>109</v>
      </c>
      <c r="C132" s="18">
        <v>-3.0704967677593231E-2</v>
      </c>
    </row>
    <row r="133" spans="1:3" x14ac:dyDescent="0.25">
      <c r="A133" t="s">
        <v>74</v>
      </c>
      <c r="B133" t="s">
        <v>109</v>
      </c>
      <c r="C133" s="18">
        <v>1.1089954525232315E-2</v>
      </c>
    </row>
    <row r="134" spans="1:3" x14ac:dyDescent="0.25">
      <c r="A134" t="s">
        <v>75</v>
      </c>
      <c r="B134" t="s">
        <v>109</v>
      </c>
      <c r="C134" s="18">
        <v>3.5966679453849792E-2</v>
      </c>
    </row>
    <row r="135" spans="1:3" x14ac:dyDescent="0.25">
      <c r="A135" t="s">
        <v>76</v>
      </c>
      <c r="B135" t="s">
        <v>109</v>
      </c>
      <c r="C135" s="18">
        <v>8.1428634002804756E-3</v>
      </c>
    </row>
    <row r="136" spans="1:3" x14ac:dyDescent="0.25">
      <c r="A136" t="s">
        <v>95</v>
      </c>
      <c r="B136" t="s">
        <v>109</v>
      </c>
      <c r="C136" s="18">
        <v>2.4839267134666443E-2</v>
      </c>
    </row>
    <row r="137" spans="1:3" x14ac:dyDescent="0.25">
      <c r="A137" t="s">
        <v>59</v>
      </c>
      <c r="B137" t="s">
        <v>109</v>
      </c>
      <c r="C137" s="18">
        <v>0.13092710077762604</v>
      </c>
    </row>
    <row r="138" spans="1:3" x14ac:dyDescent="0.25">
      <c r="A138" t="s">
        <v>60</v>
      </c>
      <c r="B138" t="s">
        <v>109</v>
      </c>
      <c r="C138" s="18">
        <v>-2.3085610941052437E-2</v>
      </c>
    </row>
    <row r="139" spans="1:3" x14ac:dyDescent="0.25">
      <c r="A139" t="s">
        <v>61</v>
      </c>
      <c r="B139" t="s">
        <v>109</v>
      </c>
      <c r="C139" s="18">
        <v>0.11509135365486145</v>
      </c>
    </row>
    <row r="140" spans="1:3" x14ac:dyDescent="0.25">
      <c r="A140" t="s">
        <v>62</v>
      </c>
      <c r="B140" t="s">
        <v>109</v>
      </c>
      <c r="C140" s="18">
        <v>-5.95356784760952E-2</v>
      </c>
    </row>
    <row r="141" spans="1:3" x14ac:dyDescent="0.25">
      <c r="A141" t="s">
        <v>70</v>
      </c>
      <c r="B141" t="s">
        <v>109</v>
      </c>
      <c r="C141" s="18">
        <v>2.8757438063621521E-2</v>
      </c>
    </row>
    <row r="142" spans="1:3" x14ac:dyDescent="0.25">
      <c r="A142" t="s">
        <v>71</v>
      </c>
      <c r="B142" t="s">
        <v>109</v>
      </c>
      <c r="C142" s="18">
        <v>-6.0853853821754456E-2</v>
      </c>
    </row>
    <row r="143" spans="1:3" x14ac:dyDescent="0.25">
      <c r="A143" t="s">
        <v>105</v>
      </c>
      <c r="B143" t="s">
        <v>109</v>
      </c>
      <c r="C143" s="18">
        <v>3.0018946155905724E-2</v>
      </c>
    </row>
    <row r="144" spans="1:3" x14ac:dyDescent="0.25">
      <c r="A144" t="s">
        <v>106</v>
      </c>
      <c r="B144" t="s">
        <v>109</v>
      </c>
      <c r="C144" s="18">
        <v>-1.0068654082715511E-2</v>
      </c>
    </row>
    <row r="145" spans="1:3" x14ac:dyDescent="0.25">
      <c r="A145" t="s">
        <v>107</v>
      </c>
      <c r="B145" t="s">
        <v>109</v>
      </c>
      <c r="C145" s="18">
        <v>-4.6920333057641983E-2</v>
      </c>
    </row>
    <row r="146" spans="1:3" x14ac:dyDescent="0.25">
      <c r="A146" t="s">
        <v>108</v>
      </c>
      <c r="B146" t="s">
        <v>109</v>
      </c>
      <c r="C146" s="18">
        <v>0.12730871140956879</v>
      </c>
    </row>
    <row r="147" spans="1:3" x14ac:dyDescent="0.25">
      <c r="A147" t="s">
        <v>72</v>
      </c>
      <c r="B147" t="s">
        <v>110</v>
      </c>
      <c r="C147" s="18">
        <v>-3.6628339439630508E-2</v>
      </c>
    </row>
    <row r="148" spans="1:3" x14ac:dyDescent="0.25">
      <c r="A148" t="s">
        <v>73</v>
      </c>
      <c r="B148" t="s">
        <v>110</v>
      </c>
      <c r="C148" s="18">
        <v>-1.4549099840223789E-2</v>
      </c>
    </row>
    <row r="149" spans="1:3" x14ac:dyDescent="0.25">
      <c r="A149" t="s">
        <v>74</v>
      </c>
      <c r="B149" t="s">
        <v>110</v>
      </c>
      <c r="C149" s="18">
        <v>-7.9035209491848946E-3</v>
      </c>
    </row>
    <row r="150" spans="1:3" x14ac:dyDescent="0.25">
      <c r="A150" t="s">
        <v>75</v>
      </c>
      <c r="B150" t="s">
        <v>110</v>
      </c>
      <c r="C150" s="18">
        <v>5.8478560298681259E-2</v>
      </c>
    </row>
    <row r="151" spans="1:3" x14ac:dyDescent="0.25">
      <c r="A151" t="s">
        <v>76</v>
      </c>
      <c r="B151" t="s">
        <v>110</v>
      </c>
      <c r="C151" s="18">
        <v>2.8193110600113869E-2</v>
      </c>
    </row>
    <row r="152" spans="1:3" x14ac:dyDescent="0.25">
      <c r="A152" t="s">
        <v>95</v>
      </c>
      <c r="B152" t="s">
        <v>110</v>
      </c>
      <c r="C152" s="18">
        <v>-2.4697083979845047E-2</v>
      </c>
    </row>
    <row r="153" spans="1:3" x14ac:dyDescent="0.25">
      <c r="A153" t="s">
        <v>59</v>
      </c>
      <c r="B153" t="s">
        <v>110</v>
      </c>
      <c r="C153" s="18">
        <v>8.8125094771385193E-2</v>
      </c>
    </row>
    <row r="154" spans="1:3" x14ac:dyDescent="0.25">
      <c r="A154" t="s">
        <v>60</v>
      </c>
      <c r="B154" t="s">
        <v>110</v>
      </c>
      <c r="C154" s="18">
        <v>-1.6165092587471008E-2</v>
      </c>
    </row>
    <row r="155" spans="1:3" x14ac:dyDescent="0.25">
      <c r="A155" t="s">
        <v>61</v>
      </c>
      <c r="B155" t="s">
        <v>110</v>
      </c>
      <c r="C155" s="18">
        <v>2.8728209435939789E-2</v>
      </c>
    </row>
    <row r="156" spans="1:3" x14ac:dyDescent="0.25">
      <c r="A156" t="s">
        <v>62</v>
      </c>
      <c r="B156" t="s">
        <v>110</v>
      </c>
      <c r="C156" s="18">
        <v>-3.9015136659145355E-2</v>
      </c>
    </row>
    <row r="157" spans="1:3" x14ac:dyDescent="0.25">
      <c r="A157" t="s">
        <v>70</v>
      </c>
      <c r="B157" t="s">
        <v>110</v>
      </c>
      <c r="C157" s="18">
        <v>1.0685860179364681E-2</v>
      </c>
    </row>
    <row r="158" spans="1:3" x14ac:dyDescent="0.25">
      <c r="A158" t="s">
        <v>71</v>
      </c>
      <c r="B158" t="s">
        <v>110</v>
      </c>
      <c r="C158" s="18">
        <v>-4.5613650232553482E-2</v>
      </c>
    </row>
    <row r="159" spans="1:3" x14ac:dyDescent="0.25">
      <c r="A159" t="s">
        <v>105</v>
      </c>
      <c r="B159" t="s">
        <v>110</v>
      </c>
      <c r="C159" s="18">
        <v>4.7290019690990448E-2</v>
      </c>
    </row>
    <row r="160" spans="1:3" x14ac:dyDescent="0.25">
      <c r="A160" t="s">
        <v>106</v>
      </c>
      <c r="B160" t="s">
        <v>110</v>
      </c>
      <c r="C160" s="18">
        <v>8.4419478662312031E-4</v>
      </c>
    </row>
    <row r="161" spans="1:3" x14ac:dyDescent="0.25">
      <c r="A161" t="s">
        <v>107</v>
      </c>
      <c r="B161" t="s">
        <v>110</v>
      </c>
      <c r="C161" s="18">
        <v>-2.8504183515906334E-2</v>
      </c>
    </row>
    <row r="162" spans="1:3" x14ac:dyDescent="0.25">
      <c r="A162" t="s">
        <v>108</v>
      </c>
      <c r="B162" t="s">
        <v>110</v>
      </c>
      <c r="C162" s="18">
        <v>9.6360333263874054E-2</v>
      </c>
    </row>
    <row r="163" spans="1:3" x14ac:dyDescent="0.25">
      <c r="A163" t="s">
        <v>109</v>
      </c>
      <c r="B163" t="s">
        <v>110</v>
      </c>
      <c r="C163" s="18">
        <v>0.27269315719604492</v>
      </c>
    </row>
    <row r="164" spans="1:3" x14ac:dyDescent="0.25">
      <c r="A164" t="s">
        <v>72</v>
      </c>
      <c r="B164" t="s">
        <v>111</v>
      </c>
      <c r="C164" s="18">
        <v>-6.5700634149834514E-4</v>
      </c>
    </row>
    <row r="165" spans="1:3" x14ac:dyDescent="0.25">
      <c r="A165" t="s">
        <v>73</v>
      </c>
      <c r="B165" t="s">
        <v>111</v>
      </c>
      <c r="C165" s="18">
        <v>7.2199938585981727E-4</v>
      </c>
    </row>
    <row r="166" spans="1:3" x14ac:dyDescent="0.25">
      <c r="A166" t="s">
        <v>74</v>
      </c>
      <c r="B166" t="s">
        <v>111</v>
      </c>
      <c r="C166" s="18">
        <v>8.0830007791519165E-3</v>
      </c>
    </row>
    <row r="167" spans="1:3" x14ac:dyDescent="0.25">
      <c r="A167" t="s">
        <v>75</v>
      </c>
      <c r="B167" t="s">
        <v>111</v>
      </c>
      <c r="C167" s="18">
        <v>0.11969222873449326</v>
      </c>
    </row>
    <row r="168" spans="1:3" x14ac:dyDescent="0.25">
      <c r="A168" t="s">
        <v>76</v>
      </c>
      <c r="B168" t="s">
        <v>111</v>
      </c>
      <c r="C168" s="18">
        <v>0.12681837379932404</v>
      </c>
    </row>
    <row r="169" spans="1:3" x14ac:dyDescent="0.25">
      <c r="A169" t="s">
        <v>95</v>
      </c>
      <c r="B169" t="s">
        <v>111</v>
      </c>
      <c r="C169" s="18">
        <v>1.5241696499288082E-2</v>
      </c>
    </row>
    <row r="170" spans="1:3" x14ac:dyDescent="0.25">
      <c r="A170" t="s">
        <v>59</v>
      </c>
      <c r="B170" t="s">
        <v>111</v>
      </c>
      <c r="C170" s="18">
        <v>0.10671590268611908</v>
      </c>
    </row>
    <row r="171" spans="1:3" x14ac:dyDescent="0.25">
      <c r="A171" t="s">
        <v>60</v>
      </c>
      <c r="B171" t="s">
        <v>111</v>
      </c>
      <c r="C171" s="18">
        <v>-5.6948084384202957E-2</v>
      </c>
    </row>
    <row r="172" spans="1:3" x14ac:dyDescent="0.25">
      <c r="A172" t="s">
        <v>61</v>
      </c>
      <c r="B172" t="s">
        <v>111</v>
      </c>
      <c r="C172" s="18">
        <v>3.6199048161506653E-2</v>
      </c>
    </row>
    <row r="173" spans="1:3" x14ac:dyDescent="0.25">
      <c r="A173" t="s">
        <v>62</v>
      </c>
      <c r="B173" t="s">
        <v>111</v>
      </c>
      <c r="C173" s="18">
        <v>-8.3308599889278412E-2</v>
      </c>
    </row>
    <row r="174" spans="1:3" x14ac:dyDescent="0.25">
      <c r="A174" t="s">
        <v>70</v>
      </c>
      <c r="B174" t="s">
        <v>111</v>
      </c>
      <c r="C174" s="18">
        <v>-9.4139156863093376E-3</v>
      </c>
    </row>
    <row r="175" spans="1:3" x14ac:dyDescent="0.25">
      <c r="A175" t="s">
        <v>71</v>
      </c>
      <c r="B175" t="s">
        <v>111</v>
      </c>
      <c r="C175" s="18">
        <v>-8.5004046559333801E-2</v>
      </c>
    </row>
    <row r="176" spans="1:3" x14ac:dyDescent="0.25">
      <c r="A176" t="s">
        <v>105</v>
      </c>
      <c r="B176" t="s">
        <v>111</v>
      </c>
      <c r="C176" s="18">
        <v>6.9953696802258492E-3</v>
      </c>
    </row>
    <row r="177" spans="1:3" x14ac:dyDescent="0.25">
      <c r="A177" t="s">
        <v>106</v>
      </c>
      <c r="B177" t="s">
        <v>111</v>
      </c>
      <c r="C177" s="18">
        <v>-4.5122727751731873E-3</v>
      </c>
    </row>
    <row r="178" spans="1:3" x14ac:dyDescent="0.25">
      <c r="A178" t="s">
        <v>107</v>
      </c>
      <c r="B178" t="s">
        <v>111</v>
      </c>
      <c r="C178" s="18">
        <v>-6.085783988237381E-2</v>
      </c>
    </row>
    <row r="179" spans="1:3" x14ac:dyDescent="0.25">
      <c r="A179" t="s">
        <v>108</v>
      </c>
      <c r="B179" t="s">
        <v>111</v>
      </c>
      <c r="C179" s="18">
        <v>8.5588313639163971E-2</v>
      </c>
    </row>
    <row r="180" spans="1:3" x14ac:dyDescent="0.25">
      <c r="A180" t="s">
        <v>109</v>
      </c>
      <c r="B180" t="s">
        <v>111</v>
      </c>
      <c r="C180" s="18">
        <v>0.30739527940750122</v>
      </c>
    </row>
    <row r="181" spans="1:3" x14ac:dyDescent="0.25">
      <c r="A181" t="s">
        <v>110</v>
      </c>
      <c r="B181" t="s">
        <v>111</v>
      </c>
      <c r="C181" s="18">
        <v>0.36023795604705811</v>
      </c>
    </row>
    <row r="182" spans="1:3" x14ac:dyDescent="0.25">
      <c r="A182" t="s">
        <v>72</v>
      </c>
      <c r="B182" t="s">
        <v>112</v>
      </c>
      <c r="C182" s="18">
        <v>5.0916518084704876E-3</v>
      </c>
    </row>
    <row r="183" spans="1:3" x14ac:dyDescent="0.25">
      <c r="A183" t="s">
        <v>73</v>
      </c>
      <c r="B183" t="s">
        <v>112</v>
      </c>
      <c r="C183" s="18">
        <v>5.4225053638219833E-2</v>
      </c>
    </row>
    <row r="184" spans="1:3" x14ac:dyDescent="0.25">
      <c r="A184" t="s">
        <v>74</v>
      </c>
      <c r="B184" t="s">
        <v>112</v>
      </c>
      <c r="C184" s="18">
        <v>-3.2804723829030991E-2</v>
      </c>
    </row>
    <row r="185" spans="1:3" x14ac:dyDescent="0.25">
      <c r="A185" t="s">
        <v>75</v>
      </c>
      <c r="B185" t="s">
        <v>112</v>
      </c>
      <c r="C185" s="18">
        <v>5.0104424357414246E-2</v>
      </c>
    </row>
    <row r="186" spans="1:3" x14ac:dyDescent="0.25">
      <c r="A186" t="s">
        <v>76</v>
      </c>
      <c r="B186" t="s">
        <v>112</v>
      </c>
      <c r="C186" s="18">
        <v>9.3233369290828705E-2</v>
      </c>
    </row>
    <row r="187" spans="1:3" x14ac:dyDescent="0.25">
      <c r="A187" t="s">
        <v>95</v>
      </c>
      <c r="B187" t="s">
        <v>112</v>
      </c>
      <c r="C187" s="18">
        <v>-1.0841483250260353E-2</v>
      </c>
    </row>
    <row r="188" spans="1:3" x14ac:dyDescent="0.25">
      <c r="A188" t="s">
        <v>59</v>
      </c>
      <c r="B188" t="s">
        <v>112</v>
      </c>
      <c r="C188" s="18">
        <v>1.5603445470333099E-2</v>
      </c>
    </row>
    <row r="189" spans="1:3" x14ac:dyDescent="0.25">
      <c r="A189" t="s">
        <v>60</v>
      </c>
      <c r="B189" t="s">
        <v>112</v>
      </c>
      <c r="C189" s="18">
        <v>-2.7815714478492737E-2</v>
      </c>
    </row>
    <row r="190" spans="1:3" x14ac:dyDescent="0.25">
      <c r="A190" t="s">
        <v>61</v>
      </c>
      <c r="B190" t="s">
        <v>112</v>
      </c>
      <c r="C190" s="18">
        <v>0.14826443791389465</v>
      </c>
    </row>
    <row r="191" spans="1:3" x14ac:dyDescent="0.25">
      <c r="A191" t="s">
        <v>62</v>
      </c>
      <c r="B191" t="s">
        <v>112</v>
      </c>
      <c r="C191" s="18">
        <v>-4.7048456966876984E-2</v>
      </c>
    </row>
    <row r="192" spans="1:3" x14ac:dyDescent="0.25">
      <c r="A192" t="s">
        <v>70</v>
      </c>
      <c r="B192" t="s">
        <v>112</v>
      </c>
      <c r="C192" s="18">
        <v>-2.7668867260217667E-2</v>
      </c>
    </row>
    <row r="193" spans="1:3" x14ac:dyDescent="0.25">
      <c r="A193" t="s">
        <v>71</v>
      </c>
      <c r="B193" t="s">
        <v>112</v>
      </c>
      <c r="C193" s="18">
        <v>-6.9268010556697845E-2</v>
      </c>
    </row>
    <row r="194" spans="1:3" x14ac:dyDescent="0.25">
      <c r="A194" t="s">
        <v>105</v>
      </c>
      <c r="B194" t="s">
        <v>112</v>
      </c>
      <c r="C194" s="18">
        <v>5.5089723318815231E-3</v>
      </c>
    </row>
    <row r="195" spans="1:3" x14ac:dyDescent="0.25">
      <c r="A195" t="s">
        <v>106</v>
      </c>
      <c r="B195" t="s">
        <v>112</v>
      </c>
      <c r="C195" s="18">
        <v>2.5145238265395164E-2</v>
      </c>
    </row>
    <row r="196" spans="1:3" x14ac:dyDescent="0.25">
      <c r="A196" t="s">
        <v>107</v>
      </c>
      <c r="B196" t="s">
        <v>112</v>
      </c>
      <c r="C196" s="18">
        <v>2.3871169833000749E-4</v>
      </c>
    </row>
    <row r="197" spans="1:3" x14ac:dyDescent="0.25">
      <c r="A197" t="s">
        <v>108</v>
      </c>
      <c r="B197" t="s">
        <v>112</v>
      </c>
      <c r="C197" s="18">
        <v>4.219287633895874E-2</v>
      </c>
    </row>
    <row r="198" spans="1:3" x14ac:dyDescent="0.25">
      <c r="A198" t="s">
        <v>109</v>
      </c>
      <c r="B198" t="s">
        <v>112</v>
      </c>
      <c r="C198" s="18">
        <v>7.2060436010360718E-2</v>
      </c>
    </row>
    <row r="199" spans="1:3" x14ac:dyDescent="0.25">
      <c r="A199" t="s">
        <v>110</v>
      </c>
      <c r="B199" t="s">
        <v>112</v>
      </c>
      <c r="C199" s="18">
        <v>8.2419015467166901E-2</v>
      </c>
    </row>
    <row r="200" spans="1:3" x14ac:dyDescent="0.25">
      <c r="A200" t="s">
        <v>111</v>
      </c>
      <c r="B200" t="s">
        <v>112</v>
      </c>
      <c r="C200" s="18">
        <v>0.1851530522108078</v>
      </c>
    </row>
    <row r="201" spans="1:3" x14ac:dyDescent="0.25">
      <c r="A201" t="s">
        <v>72</v>
      </c>
      <c r="B201" t="s">
        <v>113</v>
      </c>
      <c r="C201" s="18">
        <v>9.6679329872131348E-3</v>
      </c>
    </row>
    <row r="202" spans="1:3" x14ac:dyDescent="0.25">
      <c r="A202" t="s">
        <v>73</v>
      </c>
      <c r="B202" t="s">
        <v>113</v>
      </c>
      <c r="C202" s="18">
        <v>-3.5991188138723373E-2</v>
      </c>
    </row>
    <row r="203" spans="1:3" x14ac:dyDescent="0.25">
      <c r="A203" t="s">
        <v>74</v>
      </c>
      <c r="B203" t="s">
        <v>113</v>
      </c>
      <c r="C203" s="18">
        <v>7.2929509915411472E-3</v>
      </c>
    </row>
    <row r="204" spans="1:3" x14ac:dyDescent="0.25">
      <c r="A204" t="s">
        <v>75</v>
      </c>
      <c r="B204" t="s">
        <v>113</v>
      </c>
      <c r="C204" s="18">
        <v>8.0580055713653564E-2</v>
      </c>
    </row>
    <row r="205" spans="1:3" x14ac:dyDescent="0.25">
      <c r="A205" t="s">
        <v>76</v>
      </c>
      <c r="B205" t="s">
        <v>113</v>
      </c>
      <c r="C205" s="18">
        <v>2.6491239666938782E-2</v>
      </c>
    </row>
    <row r="206" spans="1:3" x14ac:dyDescent="0.25">
      <c r="A206" t="s">
        <v>95</v>
      </c>
      <c r="B206" t="s">
        <v>113</v>
      </c>
      <c r="C206" s="18">
        <v>4.3831150978803635E-2</v>
      </c>
    </row>
    <row r="207" spans="1:3" x14ac:dyDescent="0.25">
      <c r="A207" t="s">
        <v>59</v>
      </c>
      <c r="B207" t="s">
        <v>113</v>
      </c>
      <c r="C207" s="18">
        <v>0.15271367132663727</v>
      </c>
    </row>
    <row r="208" spans="1:3" x14ac:dyDescent="0.25">
      <c r="A208" t="s">
        <v>60</v>
      </c>
      <c r="B208" t="s">
        <v>113</v>
      </c>
      <c r="C208" s="18">
        <v>-3.0007656663656235E-2</v>
      </c>
    </row>
    <row r="209" spans="1:3" x14ac:dyDescent="0.25">
      <c r="A209" t="s">
        <v>61</v>
      </c>
      <c r="B209" t="s">
        <v>113</v>
      </c>
      <c r="C209" s="18">
        <v>0.12828901410102844</v>
      </c>
    </row>
    <row r="210" spans="1:3" x14ac:dyDescent="0.25">
      <c r="A210" t="s">
        <v>62</v>
      </c>
      <c r="B210" t="s">
        <v>113</v>
      </c>
      <c r="C210" s="18">
        <v>-8.2339152693748474E-2</v>
      </c>
    </row>
    <row r="211" spans="1:3" x14ac:dyDescent="0.25">
      <c r="A211" t="s">
        <v>70</v>
      </c>
      <c r="B211" t="s">
        <v>113</v>
      </c>
      <c r="C211" s="18">
        <v>3.4833904355764389E-2</v>
      </c>
    </row>
    <row r="212" spans="1:3" x14ac:dyDescent="0.25">
      <c r="A212" t="s">
        <v>71</v>
      </c>
      <c r="B212" t="s">
        <v>113</v>
      </c>
      <c r="C212" s="18">
        <v>-8.9118525385856628E-2</v>
      </c>
    </row>
    <row r="213" spans="1:3" x14ac:dyDescent="0.25">
      <c r="A213" t="s">
        <v>105</v>
      </c>
      <c r="B213" t="s">
        <v>113</v>
      </c>
      <c r="C213" s="18">
        <v>4.9505803734064102E-2</v>
      </c>
    </row>
    <row r="214" spans="1:3" x14ac:dyDescent="0.25">
      <c r="A214" t="s">
        <v>106</v>
      </c>
      <c r="B214" t="s">
        <v>113</v>
      </c>
      <c r="C214" s="18">
        <v>3.5166540183126926E-3</v>
      </c>
    </row>
    <row r="215" spans="1:3" x14ac:dyDescent="0.25">
      <c r="A215" t="s">
        <v>107</v>
      </c>
      <c r="B215" t="s">
        <v>113</v>
      </c>
      <c r="C215" s="18">
        <v>-5.9540543705224991E-2</v>
      </c>
    </row>
    <row r="216" spans="1:3" x14ac:dyDescent="0.25">
      <c r="A216" t="s">
        <v>108</v>
      </c>
      <c r="B216" t="s">
        <v>113</v>
      </c>
      <c r="C216" s="18">
        <v>0.18282690644264221</v>
      </c>
    </row>
    <row r="217" spans="1:3" x14ac:dyDescent="0.25">
      <c r="A217" t="s">
        <v>109</v>
      </c>
      <c r="B217" t="s">
        <v>113</v>
      </c>
      <c r="C217" s="18">
        <v>0.42552810907363892</v>
      </c>
    </row>
    <row r="218" spans="1:3" x14ac:dyDescent="0.25">
      <c r="A218" t="s">
        <v>110</v>
      </c>
      <c r="B218" t="s">
        <v>113</v>
      </c>
      <c r="C218" s="18">
        <v>0.33490419387817383</v>
      </c>
    </row>
    <row r="219" spans="1:3" x14ac:dyDescent="0.25">
      <c r="A219" t="s">
        <v>111</v>
      </c>
      <c r="B219" t="s">
        <v>113</v>
      </c>
      <c r="C219" s="18">
        <v>0.3481174111366272</v>
      </c>
    </row>
    <row r="220" spans="1:3" x14ac:dyDescent="0.25">
      <c r="A220" t="s">
        <v>112</v>
      </c>
      <c r="B220" t="s">
        <v>113</v>
      </c>
      <c r="C220" s="18">
        <v>8.2893073558807373E-2</v>
      </c>
    </row>
    <row r="221" spans="1:3" x14ac:dyDescent="0.25">
      <c r="A221" t="s">
        <v>72</v>
      </c>
      <c r="B221" t="s">
        <v>114</v>
      </c>
      <c r="C221" s="18">
        <v>-3.7904379423707724E-3</v>
      </c>
    </row>
    <row r="222" spans="1:3" x14ac:dyDescent="0.25">
      <c r="A222" t="s">
        <v>73</v>
      </c>
      <c r="B222" t="s">
        <v>114</v>
      </c>
      <c r="C222" s="18">
        <v>-3.1158369034528732E-2</v>
      </c>
    </row>
    <row r="223" spans="1:3" x14ac:dyDescent="0.25">
      <c r="A223" t="s">
        <v>74</v>
      </c>
      <c r="B223" t="s">
        <v>114</v>
      </c>
      <c r="C223" s="18">
        <v>1.7628079280257225E-2</v>
      </c>
    </row>
    <row r="224" spans="1:3" x14ac:dyDescent="0.25">
      <c r="A224" t="s">
        <v>75</v>
      </c>
      <c r="B224" t="s">
        <v>114</v>
      </c>
      <c r="C224" s="18">
        <v>-1.1624371632933617E-2</v>
      </c>
    </row>
    <row r="225" spans="1:3" x14ac:dyDescent="0.25">
      <c r="A225" t="s">
        <v>76</v>
      </c>
      <c r="B225" t="s">
        <v>114</v>
      </c>
      <c r="C225" s="18">
        <v>6.4638624899089336E-3</v>
      </c>
    </row>
    <row r="226" spans="1:3" x14ac:dyDescent="0.25">
      <c r="A226" t="s">
        <v>95</v>
      </c>
      <c r="B226" t="s">
        <v>114</v>
      </c>
      <c r="C226" s="18">
        <v>2.0557146519422531E-2</v>
      </c>
    </row>
    <row r="227" spans="1:3" x14ac:dyDescent="0.25">
      <c r="A227" t="s">
        <v>59</v>
      </c>
      <c r="B227" t="s">
        <v>114</v>
      </c>
      <c r="C227" s="18">
        <v>-6.4764492213726044E-2</v>
      </c>
    </row>
    <row r="228" spans="1:3" x14ac:dyDescent="0.25">
      <c r="A228" t="s">
        <v>60</v>
      </c>
      <c r="B228" t="s">
        <v>114</v>
      </c>
      <c r="C228" s="18">
        <v>4.7011375427246094E-2</v>
      </c>
    </row>
    <row r="229" spans="1:3" x14ac:dyDescent="0.25">
      <c r="A229" t="s">
        <v>61</v>
      </c>
      <c r="B229" t="s">
        <v>114</v>
      </c>
      <c r="C229" s="18">
        <v>-3.1521178781986237E-2</v>
      </c>
    </row>
    <row r="230" spans="1:3" x14ac:dyDescent="0.25">
      <c r="A230" t="s">
        <v>62</v>
      </c>
      <c r="B230" t="s">
        <v>114</v>
      </c>
      <c r="C230" s="18">
        <v>3.6215312778949738E-2</v>
      </c>
    </row>
    <row r="231" spans="1:3" x14ac:dyDescent="0.25">
      <c r="A231" t="s">
        <v>70</v>
      </c>
      <c r="B231" t="s">
        <v>114</v>
      </c>
      <c r="C231" s="18">
        <v>-3.5664305090904236E-2</v>
      </c>
    </row>
    <row r="232" spans="1:3" x14ac:dyDescent="0.25">
      <c r="A232" t="s">
        <v>71</v>
      </c>
      <c r="B232" t="s">
        <v>114</v>
      </c>
      <c r="C232" s="18">
        <v>-2.3712089285254478E-2</v>
      </c>
    </row>
    <row r="233" spans="1:3" x14ac:dyDescent="0.25">
      <c r="A233" t="s">
        <v>105</v>
      </c>
      <c r="B233" t="s">
        <v>114</v>
      </c>
      <c r="C233" s="18">
        <v>-2.9075169935822487E-2</v>
      </c>
    </row>
    <row r="234" spans="1:3" x14ac:dyDescent="0.25">
      <c r="A234" t="s">
        <v>106</v>
      </c>
      <c r="B234" t="s">
        <v>114</v>
      </c>
      <c r="C234" s="18">
        <v>-5.6326933205127716E-2</v>
      </c>
    </row>
    <row r="235" spans="1:3" x14ac:dyDescent="0.25">
      <c r="A235" t="s">
        <v>107</v>
      </c>
      <c r="B235" t="s">
        <v>114</v>
      </c>
      <c r="C235" s="18">
        <v>7.8501300886273384E-3</v>
      </c>
    </row>
    <row r="236" spans="1:3" x14ac:dyDescent="0.25">
      <c r="A236" t="s">
        <v>108</v>
      </c>
      <c r="B236" t="s">
        <v>114</v>
      </c>
      <c r="C236" s="18">
        <v>-8.0164670944213867E-2</v>
      </c>
    </row>
    <row r="237" spans="1:3" x14ac:dyDescent="0.25">
      <c r="A237" t="s">
        <v>109</v>
      </c>
      <c r="B237" t="s">
        <v>114</v>
      </c>
      <c r="C237" s="18">
        <v>-5.8874353766441345E-2</v>
      </c>
    </row>
    <row r="238" spans="1:3" x14ac:dyDescent="0.25">
      <c r="A238" t="s">
        <v>110</v>
      </c>
      <c r="B238" t="s">
        <v>114</v>
      </c>
      <c r="C238" s="18">
        <v>-3.9977949112653732E-2</v>
      </c>
    </row>
    <row r="239" spans="1:3" x14ac:dyDescent="0.25">
      <c r="A239" t="s">
        <v>111</v>
      </c>
      <c r="B239" t="s">
        <v>114</v>
      </c>
      <c r="C239" s="18">
        <v>-3.7481661885976791E-2</v>
      </c>
    </row>
    <row r="240" spans="1:3" x14ac:dyDescent="0.25">
      <c r="A240" t="s">
        <v>112</v>
      </c>
      <c r="B240" t="s">
        <v>114</v>
      </c>
      <c r="C240" s="18">
        <v>-2.2184830158948898E-2</v>
      </c>
    </row>
    <row r="241" spans="1:3" x14ac:dyDescent="0.25">
      <c r="A241" t="s">
        <v>113</v>
      </c>
      <c r="B241" t="s">
        <v>114</v>
      </c>
      <c r="C241" s="18">
        <v>-7.4719473719596863E-2</v>
      </c>
    </row>
    <row r="242" spans="1:3" x14ac:dyDescent="0.25">
      <c r="A242" t="s">
        <v>72</v>
      </c>
      <c r="B242" t="s">
        <v>115</v>
      </c>
      <c r="C242" s="18">
        <v>-3.2925795763731003E-2</v>
      </c>
    </row>
    <row r="243" spans="1:3" x14ac:dyDescent="0.25">
      <c r="A243" t="s">
        <v>73</v>
      </c>
      <c r="B243" t="s">
        <v>115</v>
      </c>
      <c r="C243" s="18">
        <v>4.7116849571466446E-2</v>
      </c>
    </row>
    <row r="244" spans="1:3" x14ac:dyDescent="0.25">
      <c r="A244" t="s">
        <v>74</v>
      </c>
      <c r="B244" t="s">
        <v>115</v>
      </c>
      <c r="C244" s="18">
        <v>2.3363152518868446E-2</v>
      </c>
    </row>
    <row r="245" spans="1:3" x14ac:dyDescent="0.25">
      <c r="A245" t="s">
        <v>75</v>
      </c>
      <c r="B245" t="s">
        <v>115</v>
      </c>
      <c r="C245" s="18">
        <v>0.10165686905384064</v>
      </c>
    </row>
    <row r="246" spans="1:3" x14ac:dyDescent="0.25">
      <c r="A246" t="s">
        <v>76</v>
      </c>
      <c r="B246" t="s">
        <v>115</v>
      </c>
      <c r="C246" s="18">
        <v>0.10872714221477509</v>
      </c>
    </row>
    <row r="247" spans="1:3" x14ac:dyDescent="0.25">
      <c r="A247" t="s">
        <v>95</v>
      </c>
      <c r="B247" t="s">
        <v>115</v>
      </c>
      <c r="C247" s="18">
        <v>2.6123728603124619E-2</v>
      </c>
    </row>
    <row r="248" spans="1:3" x14ac:dyDescent="0.25">
      <c r="A248" t="s">
        <v>59</v>
      </c>
      <c r="B248" t="s">
        <v>115</v>
      </c>
      <c r="C248" s="18">
        <v>6.8987548351287842E-2</v>
      </c>
    </row>
    <row r="249" spans="1:3" x14ac:dyDescent="0.25">
      <c r="A249" t="s">
        <v>60</v>
      </c>
      <c r="B249" t="s">
        <v>115</v>
      </c>
      <c r="C249" s="18">
        <v>-5.4412636905908585E-2</v>
      </c>
    </row>
    <row r="250" spans="1:3" x14ac:dyDescent="0.25">
      <c r="A250" t="s">
        <v>61</v>
      </c>
      <c r="B250" t="s">
        <v>115</v>
      </c>
      <c r="C250" s="18">
        <v>0.14596511423587799</v>
      </c>
    </row>
    <row r="251" spans="1:3" x14ac:dyDescent="0.25">
      <c r="A251" t="s">
        <v>62</v>
      </c>
      <c r="B251" t="s">
        <v>115</v>
      </c>
      <c r="C251" s="18">
        <v>-9.1236822307109833E-2</v>
      </c>
    </row>
    <row r="252" spans="1:3" x14ac:dyDescent="0.25">
      <c r="A252" t="s">
        <v>70</v>
      </c>
      <c r="B252" t="s">
        <v>115</v>
      </c>
      <c r="C252" s="18">
        <v>2.3554226383566856E-2</v>
      </c>
    </row>
    <row r="253" spans="1:3" x14ac:dyDescent="0.25">
      <c r="A253" t="s">
        <v>71</v>
      </c>
      <c r="B253" t="s">
        <v>115</v>
      </c>
      <c r="C253" s="18">
        <v>-0.10723760724067688</v>
      </c>
    </row>
    <row r="254" spans="1:3" x14ac:dyDescent="0.25">
      <c r="A254" t="s">
        <v>105</v>
      </c>
      <c r="B254" t="s">
        <v>115</v>
      </c>
      <c r="C254" s="18">
        <v>2.2903468459844589E-2</v>
      </c>
    </row>
    <row r="255" spans="1:3" x14ac:dyDescent="0.25">
      <c r="A255" t="s">
        <v>106</v>
      </c>
      <c r="B255" t="s">
        <v>115</v>
      </c>
      <c r="C255" s="18">
        <v>1.6810677945613861E-2</v>
      </c>
    </row>
    <row r="256" spans="1:3" x14ac:dyDescent="0.25">
      <c r="A256" t="s">
        <v>107</v>
      </c>
      <c r="B256" t="s">
        <v>115</v>
      </c>
      <c r="C256" s="18">
        <v>-7.3853492736816406E-2</v>
      </c>
    </row>
    <row r="257" spans="1:3" x14ac:dyDescent="0.25">
      <c r="A257" t="s">
        <v>108</v>
      </c>
      <c r="B257" t="s">
        <v>115</v>
      </c>
      <c r="C257" s="18">
        <v>0.12986341118812561</v>
      </c>
    </row>
    <row r="258" spans="1:3" x14ac:dyDescent="0.25">
      <c r="A258" t="s">
        <v>109</v>
      </c>
      <c r="B258" t="s">
        <v>115</v>
      </c>
      <c r="C258" s="18">
        <v>0.17723210155963898</v>
      </c>
    </row>
    <row r="259" spans="1:3" x14ac:dyDescent="0.25">
      <c r="A259" t="s">
        <v>110</v>
      </c>
      <c r="B259" t="s">
        <v>115</v>
      </c>
      <c r="C259" s="18">
        <v>0.20274409651756287</v>
      </c>
    </row>
    <row r="260" spans="1:3" x14ac:dyDescent="0.25">
      <c r="A260" t="s">
        <v>111</v>
      </c>
      <c r="B260" t="s">
        <v>115</v>
      </c>
      <c r="C260" s="18">
        <v>0.30389413237571716</v>
      </c>
    </row>
    <row r="261" spans="1:3" x14ac:dyDescent="0.25">
      <c r="A261" t="s">
        <v>112</v>
      </c>
      <c r="B261" t="s">
        <v>115</v>
      </c>
      <c r="C261" s="18">
        <v>0.33318835496902466</v>
      </c>
    </row>
    <row r="262" spans="1:3" x14ac:dyDescent="0.25">
      <c r="A262" t="s">
        <v>113</v>
      </c>
      <c r="B262" t="s">
        <v>115</v>
      </c>
      <c r="C262" s="18">
        <v>0.19815433025360107</v>
      </c>
    </row>
    <row r="263" spans="1:3" x14ac:dyDescent="0.25">
      <c r="A263" t="s">
        <v>114</v>
      </c>
      <c r="B263" t="s">
        <v>115</v>
      </c>
      <c r="C263" s="18">
        <v>-3.5574719309806824E-2</v>
      </c>
    </row>
    <row r="264" spans="1:3" x14ac:dyDescent="0.25">
      <c r="A264" t="s">
        <v>72</v>
      </c>
      <c r="B264" t="s">
        <v>116</v>
      </c>
      <c r="C264" s="18">
        <v>8.0825909972190857E-2</v>
      </c>
    </row>
    <row r="265" spans="1:3" x14ac:dyDescent="0.25">
      <c r="A265" t="s">
        <v>73</v>
      </c>
      <c r="B265" t="s">
        <v>116</v>
      </c>
      <c r="C265" s="18">
        <v>-2.0540418103337288E-2</v>
      </c>
    </row>
    <row r="266" spans="1:3" x14ac:dyDescent="0.25">
      <c r="A266" t="s">
        <v>74</v>
      </c>
      <c r="B266" t="s">
        <v>116</v>
      </c>
      <c r="C266" s="18">
        <v>5.2688173949718475E-2</v>
      </c>
    </row>
    <row r="267" spans="1:3" x14ac:dyDescent="0.25">
      <c r="A267" t="s">
        <v>75</v>
      </c>
      <c r="B267" t="s">
        <v>116</v>
      </c>
      <c r="C267" s="18">
        <v>8.5929796099662781E-2</v>
      </c>
    </row>
    <row r="268" spans="1:3" x14ac:dyDescent="0.25">
      <c r="A268" t="s">
        <v>76</v>
      </c>
      <c r="B268" t="s">
        <v>116</v>
      </c>
      <c r="C268" s="18">
        <v>5.9498157352209091E-2</v>
      </c>
    </row>
    <row r="269" spans="1:3" x14ac:dyDescent="0.25">
      <c r="A269" t="s">
        <v>95</v>
      </c>
      <c r="B269" t="s">
        <v>116</v>
      </c>
      <c r="C269" s="18">
        <v>5.663410946726799E-2</v>
      </c>
    </row>
    <row r="270" spans="1:3" x14ac:dyDescent="0.25">
      <c r="A270" t="s">
        <v>59</v>
      </c>
      <c r="B270" t="s">
        <v>116</v>
      </c>
      <c r="C270" s="18">
        <v>3.6502059549093246E-2</v>
      </c>
    </row>
    <row r="271" spans="1:3" x14ac:dyDescent="0.25">
      <c r="A271" t="s">
        <v>60</v>
      </c>
      <c r="B271" t="s">
        <v>116</v>
      </c>
      <c r="C271" s="18">
        <v>-2.7063384652137756E-2</v>
      </c>
    </row>
    <row r="272" spans="1:3" x14ac:dyDescent="0.25">
      <c r="A272" t="s">
        <v>61</v>
      </c>
      <c r="B272" t="s">
        <v>116</v>
      </c>
      <c r="C272" s="18">
        <v>4.1845213621854782E-2</v>
      </c>
    </row>
    <row r="273" spans="1:3" x14ac:dyDescent="0.25">
      <c r="A273" t="s">
        <v>62</v>
      </c>
      <c r="B273" t="s">
        <v>116</v>
      </c>
      <c r="C273" s="18">
        <v>-5.8966506272554398E-2</v>
      </c>
    </row>
    <row r="274" spans="1:3" x14ac:dyDescent="0.25">
      <c r="A274" t="s">
        <v>70</v>
      </c>
      <c r="B274" t="s">
        <v>116</v>
      </c>
      <c r="C274" s="18">
        <v>4.2455632239580154E-2</v>
      </c>
    </row>
    <row r="275" spans="1:3" x14ac:dyDescent="0.25">
      <c r="A275" t="s">
        <v>71</v>
      </c>
      <c r="B275" t="s">
        <v>116</v>
      </c>
      <c r="C275" s="18">
        <v>-4.7172915190458298E-2</v>
      </c>
    </row>
    <row r="276" spans="1:3" x14ac:dyDescent="0.25">
      <c r="A276" t="s">
        <v>105</v>
      </c>
      <c r="B276" t="s">
        <v>116</v>
      </c>
      <c r="C276" s="18">
        <v>-3.0961465090513229E-2</v>
      </c>
    </row>
    <row r="277" spans="1:3" x14ac:dyDescent="0.25">
      <c r="A277" t="s">
        <v>106</v>
      </c>
      <c r="B277" t="s">
        <v>116</v>
      </c>
      <c r="C277" s="18">
        <v>-1.7028266564011574E-2</v>
      </c>
    </row>
    <row r="278" spans="1:3" x14ac:dyDescent="0.25">
      <c r="A278" t="s">
        <v>107</v>
      </c>
      <c r="B278" t="s">
        <v>116</v>
      </c>
      <c r="C278" s="18">
        <v>-5.4087698459625244E-2</v>
      </c>
    </row>
    <row r="279" spans="1:3" x14ac:dyDescent="0.25">
      <c r="A279" t="s">
        <v>108</v>
      </c>
      <c r="B279" t="s">
        <v>116</v>
      </c>
      <c r="C279" s="18">
        <v>7.8432947397232056E-2</v>
      </c>
    </row>
    <row r="280" spans="1:3" x14ac:dyDescent="0.25">
      <c r="A280" t="s">
        <v>109</v>
      </c>
      <c r="B280" t="s">
        <v>116</v>
      </c>
      <c r="C280" s="18">
        <v>0.12916579842567444</v>
      </c>
    </row>
    <row r="281" spans="1:3" x14ac:dyDescent="0.25">
      <c r="A281" t="s">
        <v>110</v>
      </c>
      <c r="B281" t="s">
        <v>116</v>
      </c>
      <c r="C281" s="18">
        <v>0.16369523108005524</v>
      </c>
    </row>
    <row r="282" spans="1:3" x14ac:dyDescent="0.25">
      <c r="A282" t="s">
        <v>111</v>
      </c>
      <c r="B282" t="s">
        <v>116</v>
      </c>
      <c r="C282" s="18">
        <v>0.23835253715515137</v>
      </c>
    </row>
    <row r="283" spans="1:3" x14ac:dyDescent="0.25">
      <c r="A283" t="s">
        <v>112</v>
      </c>
      <c r="B283" t="s">
        <v>116</v>
      </c>
      <c r="C283" s="18">
        <v>0.19889126718044281</v>
      </c>
    </row>
    <row r="284" spans="1:3" x14ac:dyDescent="0.25">
      <c r="A284" t="s">
        <v>113</v>
      </c>
      <c r="B284" t="s">
        <v>116</v>
      </c>
      <c r="C284" s="18">
        <v>0.15812623500823975</v>
      </c>
    </row>
    <row r="285" spans="1:3" x14ac:dyDescent="0.25">
      <c r="A285" t="s">
        <v>114</v>
      </c>
      <c r="B285" t="s">
        <v>116</v>
      </c>
      <c r="C285" s="18">
        <v>-5.0914566963911057E-2</v>
      </c>
    </row>
    <row r="286" spans="1:3" x14ac:dyDescent="0.25">
      <c r="A286" t="s">
        <v>115</v>
      </c>
      <c r="B286" t="s">
        <v>116</v>
      </c>
      <c r="C286" s="18">
        <v>0.26168486475944519</v>
      </c>
    </row>
    <row r="287" spans="1:3" x14ac:dyDescent="0.25">
      <c r="A287" t="s">
        <v>72</v>
      </c>
      <c r="B287" t="s">
        <v>117</v>
      </c>
      <c r="C287" s="18">
        <v>6.2893860042095184E-2</v>
      </c>
    </row>
    <row r="288" spans="1:3" x14ac:dyDescent="0.25">
      <c r="A288" t="s">
        <v>73</v>
      </c>
      <c r="B288" t="s">
        <v>117</v>
      </c>
      <c r="C288" s="18">
        <v>7.3142245411872864E-2</v>
      </c>
    </row>
    <row r="289" spans="1:3" x14ac:dyDescent="0.25">
      <c r="A289" t="s">
        <v>74</v>
      </c>
      <c r="B289" t="s">
        <v>117</v>
      </c>
      <c r="C289" s="18">
        <v>2.8169747442007065E-2</v>
      </c>
    </row>
    <row r="290" spans="1:3" x14ac:dyDescent="0.25">
      <c r="A290" t="s">
        <v>75</v>
      </c>
      <c r="B290" t="s">
        <v>117</v>
      </c>
      <c r="C290" s="18">
        <v>0.22535623610019684</v>
      </c>
    </row>
    <row r="291" spans="1:3" x14ac:dyDescent="0.25">
      <c r="A291" t="s">
        <v>76</v>
      </c>
      <c r="B291" t="s">
        <v>117</v>
      </c>
      <c r="C291" s="18">
        <v>0.16994205117225647</v>
      </c>
    </row>
    <row r="292" spans="1:3" x14ac:dyDescent="0.25">
      <c r="A292" t="s">
        <v>95</v>
      </c>
      <c r="B292" t="s">
        <v>117</v>
      </c>
      <c r="C292" s="18">
        <v>4.534192755818367E-2</v>
      </c>
    </row>
    <row r="293" spans="1:3" x14ac:dyDescent="0.25">
      <c r="A293" t="s">
        <v>59</v>
      </c>
      <c r="B293" t="s">
        <v>117</v>
      </c>
      <c r="C293" s="18">
        <v>5.8223634958267212E-2</v>
      </c>
    </row>
    <row r="294" spans="1:3" x14ac:dyDescent="0.25">
      <c r="A294" t="s">
        <v>60</v>
      </c>
      <c r="B294" t="s">
        <v>117</v>
      </c>
      <c r="C294" s="18">
        <v>-0.10095404088497162</v>
      </c>
    </row>
    <row r="295" spans="1:3" x14ac:dyDescent="0.25">
      <c r="A295" t="s">
        <v>61</v>
      </c>
      <c r="B295" t="s">
        <v>117</v>
      </c>
      <c r="C295" s="18">
        <v>5.575946718454361E-2</v>
      </c>
    </row>
    <row r="296" spans="1:3" x14ac:dyDescent="0.25">
      <c r="A296" t="s">
        <v>62</v>
      </c>
      <c r="B296" t="s">
        <v>117</v>
      </c>
      <c r="C296" s="18">
        <v>-4.7168169170618057E-2</v>
      </c>
    </row>
    <row r="297" spans="1:3" x14ac:dyDescent="0.25">
      <c r="A297" t="s">
        <v>70</v>
      </c>
      <c r="B297" t="s">
        <v>117</v>
      </c>
      <c r="C297" s="18">
        <v>-3.4427672624588013E-2</v>
      </c>
    </row>
    <row r="298" spans="1:3" x14ac:dyDescent="0.25">
      <c r="A298" t="s">
        <v>71</v>
      </c>
      <c r="B298" t="s">
        <v>117</v>
      </c>
      <c r="C298" s="18">
        <v>-8.6746960878372192E-2</v>
      </c>
    </row>
    <row r="299" spans="1:3" x14ac:dyDescent="0.25">
      <c r="A299" t="s">
        <v>105</v>
      </c>
      <c r="B299" t="s">
        <v>117</v>
      </c>
      <c r="C299" s="18">
        <v>4.8845692072063684E-4</v>
      </c>
    </row>
    <row r="300" spans="1:3" x14ac:dyDescent="0.25">
      <c r="A300" t="s">
        <v>106</v>
      </c>
      <c r="B300" t="s">
        <v>117</v>
      </c>
      <c r="C300" s="18">
        <v>-2.7897062245756388E-3</v>
      </c>
    </row>
    <row r="301" spans="1:3" x14ac:dyDescent="0.25">
      <c r="A301" t="s">
        <v>107</v>
      </c>
      <c r="B301" t="s">
        <v>117</v>
      </c>
      <c r="C301" s="18">
        <v>-6.0188442468643188E-2</v>
      </c>
    </row>
    <row r="302" spans="1:3" x14ac:dyDescent="0.25">
      <c r="A302" t="s">
        <v>108</v>
      </c>
      <c r="B302" t="s">
        <v>117</v>
      </c>
      <c r="C302" s="18">
        <v>4.5761171728372574E-2</v>
      </c>
    </row>
    <row r="303" spans="1:3" x14ac:dyDescent="0.25">
      <c r="A303" t="s">
        <v>109</v>
      </c>
      <c r="B303" t="s">
        <v>117</v>
      </c>
      <c r="C303" s="18">
        <v>0.26629772782325745</v>
      </c>
    </row>
    <row r="304" spans="1:3" x14ac:dyDescent="0.25">
      <c r="A304" t="s">
        <v>110</v>
      </c>
      <c r="B304" t="s">
        <v>117</v>
      </c>
      <c r="C304" s="18">
        <v>0.22375079989433289</v>
      </c>
    </row>
    <row r="305" spans="1:3" x14ac:dyDescent="0.25">
      <c r="A305" t="s">
        <v>111</v>
      </c>
      <c r="B305" t="s">
        <v>117</v>
      </c>
      <c r="C305" s="18">
        <v>0.39451199769973755</v>
      </c>
    </row>
    <row r="306" spans="1:3" x14ac:dyDescent="0.25">
      <c r="A306" t="s">
        <v>112</v>
      </c>
      <c r="B306" t="s">
        <v>117</v>
      </c>
      <c r="C306" s="18">
        <v>0.25797286629676819</v>
      </c>
    </row>
    <row r="307" spans="1:3" x14ac:dyDescent="0.25">
      <c r="A307" t="s">
        <v>113</v>
      </c>
      <c r="B307" t="s">
        <v>117</v>
      </c>
      <c r="C307" s="18">
        <v>0.27660799026489258</v>
      </c>
    </row>
    <row r="308" spans="1:3" x14ac:dyDescent="0.25">
      <c r="A308" t="s">
        <v>114</v>
      </c>
      <c r="B308" t="s">
        <v>117</v>
      </c>
      <c r="C308" s="18">
        <v>-1.514881756156683E-2</v>
      </c>
    </row>
    <row r="309" spans="1:3" x14ac:dyDescent="0.25">
      <c r="A309" t="s">
        <v>115</v>
      </c>
      <c r="B309" t="s">
        <v>117</v>
      </c>
      <c r="C309" s="18">
        <v>0.35685944557189941</v>
      </c>
    </row>
    <row r="310" spans="1:3" x14ac:dyDescent="0.25">
      <c r="A310" t="s">
        <v>116</v>
      </c>
      <c r="B310" t="s">
        <v>117</v>
      </c>
      <c r="C310" s="18">
        <v>0.16756092011928558</v>
      </c>
    </row>
    <row r="311" spans="1:3" x14ac:dyDescent="0.25">
      <c r="A311" t="s">
        <v>72</v>
      </c>
      <c r="B311" t="s">
        <v>118</v>
      </c>
      <c r="C311" s="18">
        <v>-5.1923077553510666E-3</v>
      </c>
    </row>
    <row r="312" spans="1:3" x14ac:dyDescent="0.25">
      <c r="A312" t="s">
        <v>73</v>
      </c>
      <c r="B312" t="s">
        <v>118</v>
      </c>
      <c r="C312" s="18">
        <v>-1.556108146905899E-2</v>
      </c>
    </row>
    <row r="313" spans="1:3" x14ac:dyDescent="0.25">
      <c r="A313" t="s">
        <v>74</v>
      </c>
      <c r="B313" t="s">
        <v>118</v>
      </c>
      <c r="C313" s="18">
        <v>4.1620127856731415E-2</v>
      </c>
    </row>
    <row r="314" spans="1:3" x14ac:dyDescent="0.25">
      <c r="A314" t="s">
        <v>75</v>
      </c>
      <c r="B314" t="s">
        <v>118</v>
      </c>
      <c r="C314" s="18">
        <v>0.19838318228721619</v>
      </c>
    </row>
    <row r="315" spans="1:3" x14ac:dyDescent="0.25">
      <c r="A315" t="s">
        <v>76</v>
      </c>
      <c r="B315" t="s">
        <v>118</v>
      </c>
      <c r="C315" s="18">
        <v>0.18508201837539673</v>
      </c>
    </row>
    <row r="316" spans="1:3" x14ac:dyDescent="0.25">
      <c r="A316" t="s">
        <v>95</v>
      </c>
      <c r="B316" t="s">
        <v>118</v>
      </c>
      <c r="C316" s="18">
        <v>2.2244436666369438E-2</v>
      </c>
    </row>
    <row r="317" spans="1:3" x14ac:dyDescent="0.25">
      <c r="A317" t="s">
        <v>59</v>
      </c>
      <c r="B317" t="s">
        <v>118</v>
      </c>
      <c r="C317" s="18">
        <v>6.0796603560447693E-2</v>
      </c>
    </row>
    <row r="318" spans="1:3" x14ac:dyDescent="0.25">
      <c r="A318" t="s">
        <v>60</v>
      </c>
      <c r="B318" t="s">
        <v>118</v>
      </c>
      <c r="C318" s="18">
        <v>-4.6046961098909378E-2</v>
      </c>
    </row>
    <row r="319" spans="1:3" x14ac:dyDescent="0.25">
      <c r="A319" t="s">
        <v>61</v>
      </c>
      <c r="B319" t="s">
        <v>118</v>
      </c>
      <c r="C319" s="18">
        <v>1.7849059775471687E-2</v>
      </c>
    </row>
    <row r="320" spans="1:3" x14ac:dyDescent="0.25">
      <c r="A320" t="s">
        <v>62</v>
      </c>
      <c r="B320" t="s">
        <v>118</v>
      </c>
      <c r="C320" s="18">
        <v>-7.4610643088817596E-2</v>
      </c>
    </row>
    <row r="321" spans="1:3" x14ac:dyDescent="0.25">
      <c r="A321" t="s">
        <v>70</v>
      </c>
      <c r="B321" t="s">
        <v>118</v>
      </c>
      <c r="C321" s="18">
        <v>-1.3413761742413044E-2</v>
      </c>
    </row>
    <row r="322" spans="1:3" x14ac:dyDescent="0.25">
      <c r="A322" t="s">
        <v>71</v>
      </c>
      <c r="B322" t="s">
        <v>118</v>
      </c>
      <c r="C322" s="18">
        <v>-7.0421464741230011E-2</v>
      </c>
    </row>
    <row r="323" spans="1:3" x14ac:dyDescent="0.25">
      <c r="A323" t="s">
        <v>105</v>
      </c>
      <c r="B323" t="s">
        <v>118</v>
      </c>
      <c r="C323" s="18">
        <v>1.7892308533191681E-2</v>
      </c>
    </row>
    <row r="324" spans="1:3" x14ac:dyDescent="0.25">
      <c r="A324" t="s">
        <v>106</v>
      </c>
      <c r="B324" t="s">
        <v>118</v>
      </c>
      <c r="C324" s="18">
        <v>-9.8596261814236641E-3</v>
      </c>
    </row>
    <row r="325" spans="1:3" x14ac:dyDescent="0.25">
      <c r="A325" t="s">
        <v>107</v>
      </c>
      <c r="B325" t="s">
        <v>118</v>
      </c>
      <c r="C325" s="18">
        <v>-5.7856641709804535E-2</v>
      </c>
    </row>
    <row r="326" spans="1:3" x14ac:dyDescent="0.25">
      <c r="A326" t="s">
        <v>108</v>
      </c>
      <c r="B326" t="s">
        <v>118</v>
      </c>
      <c r="C326" s="18">
        <v>0.1296439915895462</v>
      </c>
    </row>
    <row r="327" spans="1:3" x14ac:dyDescent="0.25">
      <c r="A327" t="s">
        <v>109</v>
      </c>
      <c r="B327" t="s">
        <v>118</v>
      </c>
      <c r="C327" s="18">
        <v>0.24487631022930145</v>
      </c>
    </row>
    <row r="328" spans="1:3" x14ac:dyDescent="0.25">
      <c r="A328" t="s">
        <v>110</v>
      </c>
      <c r="B328" t="s">
        <v>118</v>
      </c>
      <c r="C328" s="18">
        <v>0.33940503001213074</v>
      </c>
    </row>
    <row r="329" spans="1:3" x14ac:dyDescent="0.25">
      <c r="A329" t="s">
        <v>111</v>
      </c>
      <c r="B329" t="s">
        <v>118</v>
      </c>
      <c r="C329" s="18">
        <v>0.43069389462471008</v>
      </c>
    </row>
    <row r="330" spans="1:3" x14ac:dyDescent="0.25">
      <c r="A330" t="s">
        <v>112</v>
      </c>
      <c r="B330" t="s">
        <v>118</v>
      </c>
      <c r="C330" s="18">
        <v>0.1948419064283371</v>
      </c>
    </row>
    <row r="331" spans="1:3" x14ac:dyDescent="0.25">
      <c r="A331" t="s">
        <v>113</v>
      </c>
      <c r="B331" t="s">
        <v>118</v>
      </c>
      <c r="C331" s="18">
        <v>0.2802087664604187</v>
      </c>
    </row>
    <row r="332" spans="1:3" x14ac:dyDescent="0.25">
      <c r="A332" t="s">
        <v>114</v>
      </c>
      <c r="B332" t="s">
        <v>118</v>
      </c>
      <c r="C332" s="18">
        <v>-2.7898566797375679E-2</v>
      </c>
    </row>
    <row r="333" spans="1:3" x14ac:dyDescent="0.25">
      <c r="A333" t="s">
        <v>115</v>
      </c>
      <c r="B333" t="s">
        <v>118</v>
      </c>
      <c r="C333" s="18">
        <v>0.31455624103546143</v>
      </c>
    </row>
    <row r="334" spans="1:3" x14ac:dyDescent="0.25">
      <c r="A334" t="s">
        <v>116</v>
      </c>
      <c r="B334" t="s">
        <v>118</v>
      </c>
      <c r="C334" s="18">
        <v>0.28056526184082031</v>
      </c>
    </row>
    <row r="335" spans="1:3" x14ac:dyDescent="0.25">
      <c r="A335" t="s">
        <v>117</v>
      </c>
      <c r="B335" t="s">
        <v>118</v>
      </c>
      <c r="C335" s="18">
        <v>0.42721420526504517</v>
      </c>
    </row>
    <row r="336" spans="1:3" x14ac:dyDescent="0.25">
      <c r="A336" t="s">
        <v>72</v>
      </c>
      <c r="B336" t="s">
        <v>119</v>
      </c>
      <c r="C336" s="18">
        <v>-0.1210421621799469</v>
      </c>
    </row>
    <row r="337" spans="1:3" x14ac:dyDescent="0.25">
      <c r="A337" t="s">
        <v>73</v>
      </c>
      <c r="B337" t="s">
        <v>119</v>
      </c>
      <c r="C337" s="18">
        <v>-6.0971885919570923E-2</v>
      </c>
    </row>
    <row r="338" spans="1:3" x14ac:dyDescent="0.25">
      <c r="A338" t="s">
        <v>74</v>
      </c>
      <c r="B338" t="s">
        <v>119</v>
      </c>
      <c r="C338" s="18">
        <v>-4.5921020209789276E-2</v>
      </c>
    </row>
    <row r="339" spans="1:3" x14ac:dyDescent="0.25">
      <c r="A339" t="s">
        <v>75</v>
      </c>
      <c r="B339" t="s">
        <v>119</v>
      </c>
      <c r="C339" s="18">
        <v>-6.356530636548996E-2</v>
      </c>
    </row>
    <row r="340" spans="1:3" x14ac:dyDescent="0.25">
      <c r="A340" t="s">
        <v>76</v>
      </c>
      <c r="B340" t="s">
        <v>119</v>
      </c>
      <c r="C340" s="18">
        <v>-7.6940417289733887E-2</v>
      </c>
    </row>
    <row r="341" spans="1:3" x14ac:dyDescent="0.25">
      <c r="A341" t="s">
        <v>95</v>
      </c>
      <c r="B341" t="s">
        <v>119</v>
      </c>
      <c r="C341" s="18">
        <v>-7.5297236442565918E-2</v>
      </c>
    </row>
    <row r="342" spans="1:3" x14ac:dyDescent="0.25">
      <c r="A342" t="s">
        <v>59</v>
      </c>
      <c r="B342" t="s">
        <v>119</v>
      </c>
      <c r="C342" s="18">
        <v>2.7304021641612053E-2</v>
      </c>
    </row>
    <row r="343" spans="1:3" x14ac:dyDescent="0.25">
      <c r="A343" t="s">
        <v>60</v>
      </c>
      <c r="B343" t="s">
        <v>119</v>
      </c>
      <c r="C343" s="18">
        <v>1.7522725975140929E-3</v>
      </c>
    </row>
    <row r="344" spans="1:3" x14ac:dyDescent="0.25">
      <c r="A344" t="s">
        <v>61</v>
      </c>
      <c r="B344" t="s">
        <v>119</v>
      </c>
      <c r="C344" s="18">
        <v>4.8514116555452347E-2</v>
      </c>
    </row>
    <row r="345" spans="1:3" x14ac:dyDescent="0.25">
      <c r="A345" t="s">
        <v>62</v>
      </c>
      <c r="B345" t="s">
        <v>119</v>
      </c>
      <c r="C345" s="18">
        <v>6.5133228898048401E-2</v>
      </c>
    </row>
    <row r="346" spans="1:3" x14ac:dyDescent="0.25">
      <c r="A346" t="s">
        <v>70</v>
      </c>
      <c r="B346" t="s">
        <v>119</v>
      </c>
      <c r="C346" s="18">
        <v>-3.8420557975769043E-2</v>
      </c>
    </row>
    <row r="347" spans="1:3" x14ac:dyDescent="0.25">
      <c r="A347" t="s">
        <v>71</v>
      </c>
      <c r="B347" t="s">
        <v>119</v>
      </c>
      <c r="C347" s="18">
        <v>-5.1531684584915638E-3</v>
      </c>
    </row>
    <row r="348" spans="1:3" x14ac:dyDescent="0.25">
      <c r="A348" t="s">
        <v>105</v>
      </c>
      <c r="B348" t="s">
        <v>119</v>
      </c>
      <c r="C348" s="18">
        <v>0.21655561029911041</v>
      </c>
    </row>
    <row r="349" spans="1:3" x14ac:dyDescent="0.25">
      <c r="A349" t="s">
        <v>106</v>
      </c>
      <c r="B349" t="s">
        <v>119</v>
      </c>
      <c r="C349" s="18">
        <v>-2.0648691803216934E-2</v>
      </c>
    </row>
    <row r="350" spans="1:3" x14ac:dyDescent="0.25">
      <c r="A350" t="s">
        <v>107</v>
      </c>
      <c r="B350" t="s">
        <v>119</v>
      </c>
      <c r="C350" s="18">
        <v>-8.9575042948126793E-3</v>
      </c>
    </row>
    <row r="351" spans="1:3" x14ac:dyDescent="0.25">
      <c r="A351" t="s">
        <v>108</v>
      </c>
      <c r="B351" t="s">
        <v>119</v>
      </c>
      <c r="C351" s="18">
        <v>-9.5662409439682961E-3</v>
      </c>
    </row>
    <row r="352" spans="1:3" x14ac:dyDescent="0.25">
      <c r="A352" t="s">
        <v>109</v>
      </c>
      <c r="B352" t="s">
        <v>119</v>
      </c>
      <c r="C352" s="18">
        <v>3.4045934677124023E-2</v>
      </c>
    </row>
    <row r="353" spans="1:3" x14ac:dyDescent="0.25">
      <c r="A353" t="s">
        <v>110</v>
      </c>
      <c r="B353" t="s">
        <v>119</v>
      </c>
      <c r="C353" s="18">
        <v>4.0557511150836945E-2</v>
      </c>
    </row>
    <row r="354" spans="1:3" x14ac:dyDescent="0.25">
      <c r="A354" t="s">
        <v>111</v>
      </c>
      <c r="B354" t="s">
        <v>119</v>
      </c>
      <c r="C354" s="18">
        <v>4.5832518488168716E-2</v>
      </c>
    </row>
    <row r="355" spans="1:3" x14ac:dyDescent="0.25">
      <c r="A355" t="s">
        <v>112</v>
      </c>
      <c r="B355" t="s">
        <v>119</v>
      </c>
      <c r="C355" s="18">
        <v>-3.9685867726802826E-2</v>
      </c>
    </row>
    <row r="356" spans="1:3" x14ac:dyDescent="0.25">
      <c r="A356" t="s">
        <v>113</v>
      </c>
      <c r="B356" t="s">
        <v>119</v>
      </c>
      <c r="C356" s="18">
        <v>5.1230881363153458E-2</v>
      </c>
    </row>
    <row r="357" spans="1:3" x14ac:dyDescent="0.25">
      <c r="A357" t="s">
        <v>114</v>
      </c>
      <c r="B357" t="s">
        <v>119</v>
      </c>
      <c r="C357" s="18">
        <v>5.6039575487375259E-2</v>
      </c>
    </row>
    <row r="358" spans="1:3" x14ac:dyDescent="0.25">
      <c r="A358" t="s">
        <v>115</v>
      </c>
      <c r="B358" t="s">
        <v>119</v>
      </c>
      <c r="C358" s="18">
        <v>-2.0095305517315865E-2</v>
      </c>
    </row>
    <row r="359" spans="1:3" x14ac:dyDescent="0.25">
      <c r="A359" t="s">
        <v>116</v>
      </c>
      <c r="B359" t="s">
        <v>119</v>
      </c>
      <c r="C359" s="18">
        <v>-6.7071773111820221E-2</v>
      </c>
    </row>
    <row r="360" spans="1:3" x14ac:dyDescent="0.25">
      <c r="A360" t="s">
        <v>117</v>
      </c>
      <c r="B360" t="s">
        <v>119</v>
      </c>
      <c r="C360" s="18">
        <v>-3.1322065740823746E-2</v>
      </c>
    </row>
    <row r="361" spans="1:3" x14ac:dyDescent="0.25">
      <c r="A361" t="s">
        <v>118</v>
      </c>
      <c r="B361" t="s">
        <v>119</v>
      </c>
      <c r="C361" s="18">
        <v>8.741111378185451E-4</v>
      </c>
    </row>
    <row r="362" spans="1:3" x14ac:dyDescent="0.25">
      <c r="A362" t="s">
        <v>72</v>
      </c>
      <c r="B362" t="s">
        <v>120</v>
      </c>
      <c r="C362" s="18">
        <v>-3.2102908939123154E-2</v>
      </c>
    </row>
    <row r="363" spans="1:3" x14ac:dyDescent="0.25">
      <c r="A363" t="s">
        <v>73</v>
      </c>
      <c r="B363" t="s">
        <v>120</v>
      </c>
      <c r="C363" s="18">
        <v>-2.2211121395230293E-2</v>
      </c>
    </row>
    <row r="364" spans="1:3" x14ac:dyDescent="0.25">
      <c r="A364" t="s">
        <v>74</v>
      </c>
      <c r="B364" t="s">
        <v>120</v>
      </c>
      <c r="C364" s="18">
        <v>-1.4713063836097717E-2</v>
      </c>
    </row>
    <row r="365" spans="1:3" x14ac:dyDescent="0.25">
      <c r="A365" t="s">
        <v>75</v>
      </c>
      <c r="B365" t="s">
        <v>120</v>
      </c>
      <c r="C365" s="18">
        <v>-7.2825513780117035E-2</v>
      </c>
    </row>
    <row r="366" spans="1:3" x14ac:dyDescent="0.25">
      <c r="A366" t="s">
        <v>76</v>
      </c>
      <c r="B366" t="s">
        <v>120</v>
      </c>
      <c r="C366" s="18">
        <v>-5.6364227086305618E-2</v>
      </c>
    </row>
    <row r="367" spans="1:3" x14ac:dyDescent="0.25">
      <c r="A367" t="s">
        <v>95</v>
      </c>
      <c r="B367" t="s">
        <v>120</v>
      </c>
      <c r="C367" s="18">
        <v>-2.8264598920941353E-2</v>
      </c>
    </row>
    <row r="368" spans="1:3" x14ac:dyDescent="0.25">
      <c r="A368" t="s">
        <v>59</v>
      </c>
      <c r="B368" t="s">
        <v>120</v>
      </c>
      <c r="C368" s="18">
        <v>2.3031363263726234E-2</v>
      </c>
    </row>
    <row r="369" spans="1:3" x14ac:dyDescent="0.25">
      <c r="A369" t="s">
        <v>60</v>
      </c>
      <c r="B369" t="s">
        <v>120</v>
      </c>
      <c r="C369" s="18">
        <v>1.3078441843390465E-2</v>
      </c>
    </row>
    <row r="370" spans="1:3" x14ac:dyDescent="0.25">
      <c r="A370" t="s">
        <v>61</v>
      </c>
      <c r="B370" t="s">
        <v>120</v>
      </c>
      <c r="C370" s="18">
        <v>7.0263199508190155E-2</v>
      </c>
    </row>
    <row r="371" spans="1:3" x14ac:dyDescent="0.25">
      <c r="A371" t="s">
        <v>62</v>
      </c>
      <c r="B371" t="s">
        <v>120</v>
      </c>
      <c r="C371" s="18">
        <v>0.17690484225749969</v>
      </c>
    </row>
    <row r="372" spans="1:3" x14ac:dyDescent="0.25">
      <c r="A372" t="s">
        <v>70</v>
      </c>
      <c r="B372" t="s">
        <v>120</v>
      </c>
      <c r="C372" s="18">
        <v>1.0723131708800793E-3</v>
      </c>
    </row>
    <row r="373" spans="1:3" x14ac:dyDescent="0.25">
      <c r="A373" t="s">
        <v>71</v>
      </c>
      <c r="B373" t="s">
        <v>120</v>
      </c>
      <c r="C373" s="18">
        <v>5.9165045619010925E-2</v>
      </c>
    </row>
    <row r="374" spans="1:3" x14ac:dyDescent="0.25">
      <c r="A374" t="s">
        <v>105</v>
      </c>
      <c r="B374" t="s">
        <v>120</v>
      </c>
      <c r="C374" s="18">
        <v>-7.1135004982352257E-3</v>
      </c>
    </row>
    <row r="375" spans="1:3" x14ac:dyDescent="0.25">
      <c r="A375" t="s">
        <v>106</v>
      </c>
      <c r="B375" t="s">
        <v>120</v>
      </c>
      <c r="C375" s="18">
        <v>3.6859367042779922E-2</v>
      </c>
    </row>
    <row r="376" spans="1:3" x14ac:dyDescent="0.25">
      <c r="A376" t="s">
        <v>107</v>
      </c>
      <c r="B376" t="s">
        <v>120</v>
      </c>
      <c r="C376" s="18">
        <v>-3.4334287047386169E-2</v>
      </c>
    </row>
    <row r="377" spans="1:3" x14ac:dyDescent="0.25">
      <c r="A377" t="s">
        <v>108</v>
      </c>
      <c r="B377" t="s">
        <v>120</v>
      </c>
      <c r="C377" s="18">
        <v>4.9941908568143845E-2</v>
      </c>
    </row>
    <row r="378" spans="1:3" x14ac:dyDescent="0.25">
      <c r="A378" t="s">
        <v>109</v>
      </c>
      <c r="B378" t="s">
        <v>120</v>
      </c>
      <c r="C378" s="18">
        <v>1.3543455861508846E-2</v>
      </c>
    </row>
    <row r="379" spans="1:3" x14ac:dyDescent="0.25">
      <c r="A379" t="s">
        <v>110</v>
      </c>
      <c r="B379" t="s">
        <v>120</v>
      </c>
      <c r="C379" s="18">
        <v>2.2336553782224655E-2</v>
      </c>
    </row>
    <row r="380" spans="1:3" x14ac:dyDescent="0.25">
      <c r="A380" t="s">
        <v>111</v>
      </c>
      <c r="B380" t="s">
        <v>120</v>
      </c>
      <c r="C380" s="18">
        <v>5.3039815276861191E-2</v>
      </c>
    </row>
    <row r="381" spans="1:3" x14ac:dyDescent="0.25">
      <c r="A381" t="s">
        <v>112</v>
      </c>
      <c r="B381" t="s">
        <v>120</v>
      </c>
      <c r="C381" s="18">
        <v>6.1145108193159103E-2</v>
      </c>
    </row>
    <row r="382" spans="1:3" x14ac:dyDescent="0.25">
      <c r="A382" t="s">
        <v>113</v>
      </c>
      <c r="B382" t="s">
        <v>120</v>
      </c>
      <c r="C382" s="18">
        <v>1.5874272212386131E-2</v>
      </c>
    </row>
    <row r="383" spans="1:3" x14ac:dyDescent="0.25">
      <c r="A383" t="s">
        <v>114</v>
      </c>
      <c r="B383" t="s">
        <v>120</v>
      </c>
      <c r="C383" s="18">
        <v>-1.8461324274539948E-2</v>
      </c>
    </row>
    <row r="384" spans="1:3" x14ac:dyDescent="0.25">
      <c r="A384" t="s">
        <v>115</v>
      </c>
      <c r="B384" t="s">
        <v>120</v>
      </c>
      <c r="C384" s="18">
        <v>4.9066457897424698E-2</v>
      </c>
    </row>
    <row r="385" spans="1:3" x14ac:dyDescent="0.25">
      <c r="A385" t="s">
        <v>116</v>
      </c>
      <c r="B385" t="s">
        <v>120</v>
      </c>
      <c r="C385" s="18">
        <v>0.13846798241138458</v>
      </c>
    </row>
    <row r="386" spans="1:3" x14ac:dyDescent="0.25">
      <c r="A386" t="s">
        <v>117</v>
      </c>
      <c r="B386" t="s">
        <v>120</v>
      </c>
      <c r="C386" s="18">
        <v>-5.0672568380832672E-2</v>
      </c>
    </row>
    <row r="387" spans="1:3" x14ac:dyDescent="0.25">
      <c r="A387" t="s">
        <v>118</v>
      </c>
      <c r="B387" t="s">
        <v>120</v>
      </c>
      <c r="C387" s="18">
        <v>5.6782659143209457E-2</v>
      </c>
    </row>
    <row r="388" spans="1:3" x14ac:dyDescent="0.25">
      <c r="A388" t="s">
        <v>119</v>
      </c>
      <c r="B388" t="s">
        <v>120</v>
      </c>
      <c r="C388" s="18">
        <v>-4.2767930775880814E-2</v>
      </c>
    </row>
    <row r="389" spans="1:3" x14ac:dyDescent="0.25">
      <c r="A389" t="s">
        <v>72</v>
      </c>
      <c r="B389" t="s">
        <v>121</v>
      </c>
      <c r="C389" s="18">
        <v>1.0722480714321136E-2</v>
      </c>
    </row>
    <row r="390" spans="1:3" x14ac:dyDescent="0.25">
      <c r="A390" t="s">
        <v>73</v>
      </c>
      <c r="B390" t="s">
        <v>121</v>
      </c>
      <c r="C390" s="18">
        <v>-5.1626209169626236E-2</v>
      </c>
    </row>
    <row r="391" spans="1:3" x14ac:dyDescent="0.25">
      <c r="A391" t="s">
        <v>74</v>
      </c>
      <c r="B391" t="s">
        <v>121</v>
      </c>
      <c r="C391" s="18">
        <v>-4.984930157661438E-3</v>
      </c>
    </row>
    <row r="392" spans="1:3" x14ac:dyDescent="0.25">
      <c r="A392" t="s">
        <v>75</v>
      </c>
      <c r="B392" t="s">
        <v>121</v>
      </c>
      <c r="C392" s="18">
        <v>0.11838335543870926</v>
      </c>
    </row>
    <row r="393" spans="1:3" x14ac:dyDescent="0.25">
      <c r="A393" t="s">
        <v>76</v>
      </c>
      <c r="B393" t="s">
        <v>121</v>
      </c>
      <c r="C393" s="18">
        <v>-2.9998354613780975E-2</v>
      </c>
    </row>
    <row r="394" spans="1:3" x14ac:dyDescent="0.25">
      <c r="A394" t="s">
        <v>95</v>
      </c>
      <c r="B394" t="s">
        <v>121</v>
      </c>
      <c r="C394" s="18">
        <v>-6.7744352854788303E-3</v>
      </c>
    </row>
    <row r="395" spans="1:3" x14ac:dyDescent="0.25">
      <c r="A395" t="s">
        <v>59</v>
      </c>
      <c r="B395" t="s">
        <v>121</v>
      </c>
      <c r="C395" s="18">
        <v>7.5440078973770142E-2</v>
      </c>
    </row>
    <row r="396" spans="1:3" x14ac:dyDescent="0.25">
      <c r="A396" t="s">
        <v>60</v>
      </c>
      <c r="B396" t="s">
        <v>121</v>
      </c>
      <c r="C396" s="18">
        <v>1.8113870173692703E-2</v>
      </c>
    </row>
    <row r="397" spans="1:3" x14ac:dyDescent="0.25">
      <c r="A397" t="s">
        <v>61</v>
      </c>
      <c r="B397" t="s">
        <v>121</v>
      </c>
      <c r="C397" s="18">
        <v>7.122000097297132E-4</v>
      </c>
    </row>
    <row r="398" spans="1:3" x14ac:dyDescent="0.25">
      <c r="A398" t="s">
        <v>62</v>
      </c>
      <c r="B398" t="s">
        <v>121</v>
      </c>
      <c r="C398" s="18">
        <v>-7.2373770177364349E-2</v>
      </c>
    </row>
    <row r="399" spans="1:3" x14ac:dyDescent="0.25">
      <c r="A399" t="s">
        <v>70</v>
      </c>
      <c r="B399" t="s">
        <v>121</v>
      </c>
      <c r="C399" s="18">
        <v>-4.2759191244840622E-2</v>
      </c>
    </row>
    <row r="400" spans="1:3" x14ac:dyDescent="0.25">
      <c r="A400" t="s">
        <v>71</v>
      </c>
      <c r="B400" t="s">
        <v>121</v>
      </c>
      <c r="C400" s="18">
        <v>-7.0826515555381775E-2</v>
      </c>
    </row>
    <row r="401" spans="1:3" x14ac:dyDescent="0.25">
      <c r="A401" t="s">
        <v>105</v>
      </c>
      <c r="B401" t="s">
        <v>121</v>
      </c>
      <c r="C401" s="18">
        <v>-4.5181824825704098E-3</v>
      </c>
    </row>
    <row r="402" spans="1:3" x14ac:dyDescent="0.25">
      <c r="A402" t="s">
        <v>106</v>
      </c>
      <c r="B402" t="s">
        <v>121</v>
      </c>
      <c r="C402" s="18">
        <v>1.6540160402655602E-2</v>
      </c>
    </row>
    <row r="403" spans="1:3" x14ac:dyDescent="0.25">
      <c r="A403" t="s">
        <v>107</v>
      </c>
      <c r="B403" t="s">
        <v>121</v>
      </c>
      <c r="C403" s="18">
        <v>-6.4286068081855774E-2</v>
      </c>
    </row>
    <row r="404" spans="1:3" x14ac:dyDescent="0.25">
      <c r="A404" t="s">
        <v>108</v>
      </c>
      <c r="B404" t="s">
        <v>121</v>
      </c>
      <c r="C404" s="18">
        <v>5.3837493062019348E-2</v>
      </c>
    </row>
    <row r="405" spans="1:3" x14ac:dyDescent="0.25">
      <c r="A405" t="s">
        <v>109</v>
      </c>
      <c r="B405" t="s">
        <v>121</v>
      </c>
      <c r="C405" s="18">
        <v>-6.1204880475997925E-2</v>
      </c>
    </row>
    <row r="406" spans="1:3" x14ac:dyDescent="0.25">
      <c r="A406" t="s">
        <v>110</v>
      </c>
      <c r="B406" t="s">
        <v>121</v>
      </c>
      <c r="C406" s="18">
        <v>-3.6363363265991211E-2</v>
      </c>
    </row>
    <row r="407" spans="1:3" x14ac:dyDescent="0.25">
      <c r="A407" t="s">
        <v>111</v>
      </c>
      <c r="B407" t="s">
        <v>121</v>
      </c>
      <c r="C407" s="18">
        <v>-2.5299688801169395E-2</v>
      </c>
    </row>
    <row r="408" spans="1:3" x14ac:dyDescent="0.25">
      <c r="A408" t="s">
        <v>112</v>
      </c>
      <c r="B408" t="s">
        <v>121</v>
      </c>
      <c r="C408" s="18">
        <v>9.7374515607953072E-3</v>
      </c>
    </row>
    <row r="409" spans="1:3" x14ac:dyDescent="0.25">
      <c r="A409" t="s">
        <v>113</v>
      </c>
      <c r="B409" t="s">
        <v>121</v>
      </c>
      <c r="C409" s="18">
        <v>-4.1760053485631943E-2</v>
      </c>
    </row>
    <row r="410" spans="1:3" x14ac:dyDescent="0.25">
      <c r="A410" t="s">
        <v>114</v>
      </c>
      <c r="B410" t="s">
        <v>121</v>
      </c>
      <c r="C410" s="18">
        <v>-2.4351641535758972E-2</v>
      </c>
    </row>
    <row r="411" spans="1:3" x14ac:dyDescent="0.25">
      <c r="A411" t="s">
        <v>115</v>
      </c>
      <c r="B411" t="s">
        <v>121</v>
      </c>
      <c r="C411" s="18">
        <v>6.4064018428325653E-2</v>
      </c>
    </row>
    <row r="412" spans="1:3" x14ac:dyDescent="0.25">
      <c r="A412" t="s">
        <v>116</v>
      </c>
      <c r="B412" t="s">
        <v>121</v>
      </c>
      <c r="C412" s="18">
        <v>-3.537706658244133E-2</v>
      </c>
    </row>
    <row r="413" spans="1:3" x14ac:dyDescent="0.25">
      <c r="A413" t="s">
        <v>117</v>
      </c>
      <c r="B413" t="s">
        <v>121</v>
      </c>
      <c r="C413" s="18">
        <v>-1.3039244338870049E-2</v>
      </c>
    </row>
    <row r="414" spans="1:3" x14ac:dyDescent="0.25">
      <c r="A414" t="s">
        <v>118</v>
      </c>
      <c r="B414" t="s">
        <v>121</v>
      </c>
      <c r="C414" s="18">
        <v>7.3573943227529526E-3</v>
      </c>
    </row>
    <row r="415" spans="1:3" x14ac:dyDescent="0.25">
      <c r="A415" t="s">
        <v>119</v>
      </c>
      <c r="B415" t="s">
        <v>121</v>
      </c>
      <c r="C415" s="18">
        <v>-4.4766094535589218E-2</v>
      </c>
    </row>
    <row r="416" spans="1:3" x14ac:dyDescent="0.25">
      <c r="A416" t="s">
        <v>120</v>
      </c>
      <c r="B416" t="s">
        <v>121</v>
      </c>
      <c r="C416" s="18">
        <v>1.8392924219369888E-2</v>
      </c>
    </row>
    <row r="417" spans="1:3" x14ac:dyDescent="0.25">
      <c r="A417" t="s">
        <v>72</v>
      </c>
      <c r="B417" t="s">
        <v>122</v>
      </c>
      <c r="C417" s="18">
        <v>9.6726670861244202E-2</v>
      </c>
    </row>
    <row r="418" spans="1:3" x14ac:dyDescent="0.25">
      <c r="A418" t="s">
        <v>73</v>
      </c>
      <c r="B418" t="s">
        <v>122</v>
      </c>
      <c r="C418" s="18">
        <v>-6.8083614110946655E-2</v>
      </c>
    </row>
    <row r="419" spans="1:3" x14ac:dyDescent="0.25">
      <c r="A419" t="s">
        <v>74</v>
      </c>
      <c r="B419" t="s">
        <v>122</v>
      </c>
      <c r="C419" s="18">
        <v>6.9839924573898315E-2</v>
      </c>
    </row>
    <row r="420" spans="1:3" x14ac:dyDescent="0.25">
      <c r="A420" t="s">
        <v>75</v>
      </c>
      <c r="B420" t="s">
        <v>122</v>
      </c>
      <c r="C420" s="18">
        <v>-4.7009922564029694E-2</v>
      </c>
    </row>
    <row r="421" spans="1:3" x14ac:dyDescent="0.25">
      <c r="A421" t="s">
        <v>76</v>
      </c>
      <c r="B421" t="s">
        <v>122</v>
      </c>
      <c r="C421" s="18">
        <v>-6.6542170941829681E-2</v>
      </c>
    </row>
    <row r="422" spans="1:3" x14ac:dyDescent="0.25">
      <c r="A422" t="s">
        <v>95</v>
      </c>
      <c r="B422" t="s">
        <v>122</v>
      </c>
      <c r="C422" s="18">
        <v>3.9118040353059769E-2</v>
      </c>
    </row>
    <row r="423" spans="1:3" x14ac:dyDescent="0.25">
      <c r="A423" t="s">
        <v>59</v>
      </c>
      <c r="B423" t="s">
        <v>122</v>
      </c>
      <c r="C423" s="18">
        <v>8.4982752799987793E-2</v>
      </c>
    </row>
    <row r="424" spans="1:3" x14ac:dyDescent="0.25">
      <c r="A424" t="s">
        <v>60</v>
      </c>
      <c r="B424" t="s">
        <v>122</v>
      </c>
      <c r="C424" s="18">
        <v>9.6189722418785095E-2</v>
      </c>
    </row>
    <row r="425" spans="1:3" x14ac:dyDescent="0.25">
      <c r="A425" t="s">
        <v>61</v>
      </c>
      <c r="B425" t="s">
        <v>122</v>
      </c>
      <c r="C425" s="18">
        <v>6.2796950340270996E-2</v>
      </c>
    </row>
    <row r="426" spans="1:3" x14ac:dyDescent="0.25">
      <c r="A426" t="s">
        <v>62</v>
      </c>
      <c r="B426" t="s">
        <v>122</v>
      </c>
      <c r="C426" s="18">
        <v>-5.9550713747739792E-2</v>
      </c>
    </row>
    <row r="427" spans="1:3" x14ac:dyDescent="0.25">
      <c r="A427" t="s">
        <v>70</v>
      </c>
      <c r="B427" t="s">
        <v>122</v>
      </c>
      <c r="C427" s="18">
        <v>1.6903840005397797E-2</v>
      </c>
    </row>
    <row r="428" spans="1:3" x14ac:dyDescent="0.25">
      <c r="A428" t="s">
        <v>71</v>
      </c>
      <c r="B428" t="s">
        <v>122</v>
      </c>
      <c r="C428" s="18">
        <v>-5.8891523629426956E-2</v>
      </c>
    </row>
    <row r="429" spans="1:3" x14ac:dyDescent="0.25">
      <c r="A429" t="s">
        <v>105</v>
      </c>
      <c r="B429" t="s">
        <v>122</v>
      </c>
      <c r="C429" s="18">
        <v>4.1938915848731995E-2</v>
      </c>
    </row>
    <row r="430" spans="1:3" x14ac:dyDescent="0.25">
      <c r="A430" t="s">
        <v>106</v>
      </c>
      <c r="B430" t="s">
        <v>122</v>
      </c>
      <c r="C430" s="18">
        <v>-6.3770703971385956E-2</v>
      </c>
    </row>
    <row r="431" spans="1:3" x14ac:dyDescent="0.25">
      <c r="A431" t="s">
        <v>107</v>
      </c>
      <c r="B431" t="s">
        <v>122</v>
      </c>
      <c r="C431" s="18">
        <v>-3.6466266959905624E-2</v>
      </c>
    </row>
    <row r="432" spans="1:3" x14ac:dyDescent="0.25">
      <c r="A432" t="s">
        <v>108</v>
      </c>
      <c r="B432" t="s">
        <v>122</v>
      </c>
      <c r="C432" s="18">
        <v>0.13407307863235474</v>
      </c>
    </row>
    <row r="433" spans="1:3" x14ac:dyDescent="0.25">
      <c r="A433" t="s">
        <v>109</v>
      </c>
      <c r="B433" t="s">
        <v>122</v>
      </c>
      <c r="C433" s="18">
        <v>4.2443078011274338E-2</v>
      </c>
    </row>
    <row r="434" spans="1:3" x14ac:dyDescent="0.25">
      <c r="A434" t="s">
        <v>110</v>
      </c>
      <c r="B434" t="s">
        <v>122</v>
      </c>
      <c r="C434" s="18">
        <v>1.2412212789058685E-2</v>
      </c>
    </row>
    <row r="435" spans="1:3" x14ac:dyDescent="0.25">
      <c r="A435" t="s">
        <v>111</v>
      </c>
      <c r="B435" t="s">
        <v>122</v>
      </c>
      <c r="C435" s="18">
        <v>-3.237476572394371E-2</v>
      </c>
    </row>
    <row r="436" spans="1:3" x14ac:dyDescent="0.25">
      <c r="A436" t="s">
        <v>112</v>
      </c>
      <c r="B436" t="s">
        <v>122</v>
      </c>
      <c r="C436" s="18">
        <v>-5.9283744543790817E-2</v>
      </c>
    </row>
    <row r="437" spans="1:3" x14ac:dyDescent="0.25">
      <c r="A437" t="s">
        <v>113</v>
      </c>
      <c r="B437" t="s">
        <v>122</v>
      </c>
      <c r="C437" s="18">
        <v>6.7684590816497803E-2</v>
      </c>
    </row>
    <row r="438" spans="1:3" x14ac:dyDescent="0.25">
      <c r="A438" t="s">
        <v>114</v>
      </c>
      <c r="B438" t="s">
        <v>122</v>
      </c>
      <c r="C438" s="18">
        <v>-4.2366582900285721E-2</v>
      </c>
    </row>
    <row r="439" spans="1:3" x14ac:dyDescent="0.25">
      <c r="A439" t="s">
        <v>115</v>
      </c>
      <c r="B439" t="s">
        <v>122</v>
      </c>
      <c r="C439" s="18">
        <v>-4.1427211835980415E-3</v>
      </c>
    </row>
    <row r="440" spans="1:3" x14ac:dyDescent="0.25">
      <c r="A440" t="s">
        <v>116</v>
      </c>
      <c r="B440" t="s">
        <v>122</v>
      </c>
      <c r="C440" s="18">
        <v>2.8592703863978386E-2</v>
      </c>
    </row>
    <row r="441" spans="1:3" x14ac:dyDescent="0.25">
      <c r="A441" t="s">
        <v>117</v>
      </c>
      <c r="B441" t="s">
        <v>122</v>
      </c>
      <c r="C441" s="18">
        <v>-7.4874401092529297E-2</v>
      </c>
    </row>
    <row r="442" spans="1:3" x14ac:dyDescent="0.25">
      <c r="A442" t="s">
        <v>118</v>
      </c>
      <c r="B442" t="s">
        <v>122</v>
      </c>
      <c r="C442" s="18">
        <v>-1.4074227772653103E-2</v>
      </c>
    </row>
    <row r="443" spans="1:3" x14ac:dyDescent="0.25">
      <c r="A443" t="s">
        <v>119</v>
      </c>
      <c r="B443" t="s">
        <v>122</v>
      </c>
      <c r="C443" s="18">
        <v>-6.4297951757907867E-2</v>
      </c>
    </row>
    <row r="444" spans="1:3" x14ac:dyDescent="0.25">
      <c r="A444" t="s">
        <v>120</v>
      </c>
      <c r="B444" t="s">
        <v>122</v>
      </c>
      <c r="C444" s="18">
        <v>9.630168229341507E-2</v>
      </c>
    </row>
    <row r="445" spans="1:3" x14ac:dyDescent="0.25">
      <c r="A445" t="s">
        <v>121</v>
      </c>
      <c r="B445" t="s">
        <v>122</v>
      </c>
      <c r="C445" s="18">
        <v>0.19122453033924103</v>
      </c>
    </row>
    <row r="446" spans="1:3" x14ac:dyDescent="0.25">
      <c r="A446" t="s">
        <v>72</v>
      </c>
      <c r="B446" t="s">
        <v>64</v>
      </c>
      <c r="C446" s="18">
        <v>-9.4738556072115898E-3</v>
      </c>
    </row>
    <row r="447" spans="1:3" x14ac:dyDescent="0.25">
      <c r="A447" t="s">
        <v>73</v>
      </c>
      <c r="B447" t="s">
        <v>64</v>
      </c>
      <c r="C447" s="18">
        <v>-7.7947592362761497E-3</v>
      </c>
    </row>
    <row r="448" spans="1:3" x14ac:dyDescent="0.25">
      <c r="A448" t="s">
        <v>74</v>
      </c>
      <c r="B448" t="s">
        <v>64</v>
      </c>
      <c r="C448" s="18">
        <v>4.0602508932352066E-2</v>
      </c>
    </row>
    <row r="449" spans="1:3" x14ac:dyDescent="0.25">
      <c r="A449" t="s">
        <v>75</v>
      </c>
      <c r="B449" t="s">
        <v>64</v>
      </c>
      <c r="C449" s="18">
        <v>-7.3162438347935677E-3</v>
      </c>
    </row>
    <row r="450" spans="1:3" x14ac:dyDescent="0.25">
      <c r="A450" t="s">
        <v>76</v>
      </c>
      <c r="B450" t="s">
        <v>64</v>
      </c>
      <c r="C450" s="18">
        <v>3.5771425813436508E-2</v>
      </c>
    </row>
    <row r="451" spans="1:3" x14ac:dyDescent="0.25">
      <c r="A451" t="s">
        <v>95</v>
      </c>
      <c r="B451" t="s">
        <v>64</v>
      </c>
      <c r="C451" s="18">
        <v>0.12969760596752167</v>
      </c>
    </row>
    <row r="452" spans="1:3" x14ac:dyDescent="0.25">
      <c r="A452" t="s">
        <v>59</v>
      </c>
      <c r="B452" t="s">
        <v>64</v>
      </c>
      <c r="C452" s="18">
        <v>-3.323373943567276E-2</v>
      </c>
    </row>
    <row r="453" spans="1:3" x14ac:dyDescent="0.25">
      <c r="A453" t="s">
        <v>60</v>
      </c>
      <c r="B453" t="s">
        <v>64</v>
      </c>
      <c r="C453" s="18">
        <v>-5.9839989989995956E-2</v>
      </c>
    </row>
    <row r="454" spans="1:3" x14ac:dyDescent="0.25">
      <c r="A454" t="s">
        <v>61</v>
      </c>
      <c r="B454" t="s">
        <v>64</v>
      </c>
      <c r="C454" s="18">
        <v>-4.450622946023941E-2</v>
      </c>
    </row>
    <row r="455" spans="1:3" x14ac:dyDescent="0.25">
      <c r="A455" t="s">
        <v>62</v>
      </c>
      <c r="B455" t="s">
        <v>64</v>
      </c>
      <c r="C455" s="18">
        <v>-9.3407221138477325E-2</v>
      </c>
    </row>
    <row r="456" spans="1:3" x14ac:dyDescent="0.25">
      <c r="A456" t="s">
        <v>70</v>
      </c>
      <c r="B456" t="s">
        <v>64</v>
      </c>
      <c r="C456" s="18">
        <v>7.3193707503378391E-3</v>
      </c>
    </row>
    <row r="457" spans="1:3" x14ac:dyDescent="0.25">
      <c r="A457" t="s">
        <v>71</v>
      </c>
      <c r="B457" t="s">
        <v>64</v>
      </c>
      <c r="C457" s="18">
        <v>-1.0774492286145687E-2</v>
      </c>
    </row>
    <row r="458" spans="1:3" x14ac:dyDescent="0.25">
      <c r="A458" t="s">
        <v>105</v>
      </c>
      <c r="B458" t="s">
        <v>64</v>
      </c>
      <c r="C458" s="18">
        <v>-5.1663476973772049E-2</v>
      </c>
    </row>
    <row r="459" spans="1:3" x14ac:dyDescent="0.25">
      <c r="A459" t="s">
        <v>106</v>
      </c>
      <c r="B459" t="s">
        <v>64</v>
      </c>
      <c r="C459" s="18">
        <v>-1.1848564259707928E-2</v>
      </c>
    </row>
    <row r="460" spans="1:3" x14ac:dyDescent="0.25">
      <c r="A460" t="s">
        <v>107</v>
      </c>
      <c r="B460" t="s">
        <v>64</v>
      </c>
      <c r="C460" s="18">
        <v>-2.9921773821115494E-2</v>
      </c>
    </row>
    <row r="461" spans="1:3" x14ac:dyDescent="0.25">
      <c r="A461" t="s">
        <v>108</v>
      </c>
      <c r="B461" t="s">
        <v>64</v>
      </c>
      <c r="C461" s="18">
        <v>2.3473948240280151E-2</v>
      </c>
    </row>
    <row r="462" spans="1:3" x14ac:dyDescent="0.25">
      <c r="A462" t="s">
        <v>109</v>
      </c>
      <c r="B462" t="s">
        <v>64</v>
      </c>
      <c r="C462" s="18">
        <v>-7.7614849433302879E-3</v>
      </c>
    </row>
    <row r="463" spans="1:3" x14ac:dyDescent="0.25">
      <c r="A463" t="s">
        <v>110</v>
      </c>
      <c r="B463" t="s">
        <v>64</v>
      </c>
      <c r="C463" s="18">
        <v>8.3822952583432198E-3</v>
      </c>
    </row>
    <row r="464" spans="1:3" x14ac:dyDescent="0.25">
      <c r="A464" t="s">
        <v>111</v>
      </c>
      <c r="B464" t="s">
        <v>64</v>
      </c>
      <c r="C464" s="18">
        <v>2.6435449253767729E-3</v>
      </c>
    </row>
    <row r="465" spans="1:3" x14ac:dyDescent="0.25">
      <c r="A465" t="s">
        <v>112</v>
      </c>
      <c r="B465" t="s">
        <v>64</v>
      </c>
      <c r="C465" s="18">
        <v>-1.4256607741117477E-2</v>
      </c>
    </row>
    <row r="466" spans="1:3" x14ac:dyDescent="0.25">
      <c r="A466" t="s">
        <v>113</v>
      </c>
      <c r="B466" t="s">
        <v>64</v>
      </c>
      <c r="C466" s="18">
        <v>6.2330691143870354E-3</v>
      </c>
    </row>
    <row r="467" spans="1:3" x14ac:dyDescent="0.25">
      <c r="A467" t="s">
        <v>114</v>
      </c>
      <c r="B467" t="s">
        <v>64</v>
      </c>
      <c r="C467" s="18">
        <v>-6.1478495597839355E-2</v>
      </c>
    </row>
    <row r="468" spans="1:3" x14ac:dyDescent="0.25">
      <c r="A468" t="s">
        <v>115</v>
      </c>
      <c r="B468" t="s">
        <v>64</v>
      </c>
      <c r="C468" s="18">
        <v>-2.7304954826831818E-2</v>
      </c>
    </row>
    <row r="469" spans="1:3" x14ac:dyDescent="0.25">
      <c r="A469" t="s">
        <v>116</v>
      </c>
      <c r="B469" t="s">
        <v>64</v>
      </c>
      <c r="C469" s="18">
        <v>0.11538082361221313</v>
      </c>
    </row>
    <row r="470" spans="1:3" x14ac:dyDescent="0.25">
      <c r="A470" t="s">
        <v>117</v>
      </c>
      <c r="B470" t="s">
        <v>64</v>
      </c>
      <c r="C470" s="18">
        <v>-4.0155045688152313E-2</v>
      </c>
    </row>
    <row r="471" spans="1:3" x14ac:dyDescent="0.25">
      <c r="A471" t="s">
        <v>118</v>
      </c>
      <c r="B471" t="s">
        <v>64</v>
      </c>
      <c r="C471" s="18">
        <v>-2.4350075051188469E-2</v>
      </c>
    </row>
    <row r="472" spans="1:3" x14ac:dyDescent="0.25">
      <c r="A472" t="s">
        <v>119</v>
      </c>
      <c r="B472" t="s">
        <v>64</v>
      </c>
      <c r="C472" s="18">
        <v>-9.0242929756641388E-2</v>
      </c>
    </row>
    <row r="473" spans="1:3" x14ac:dyDescent="0.25">
      <c r="A473" t="s">
        <v>120</v>
      </c>
      <c r="B473" t="s">
        <v>64</v>
      </c>
      <c r="C473" s="18">
        <v>-6.4296133816242218E-2</v>
      </c>
    </row>
    <row r="474" spans="1:3" x14ac:dyDescent="0.25">
      <c r="A474" t="s">
        <v>121</v>
      </c>
      <c r="B474" t="s">
        <v>64</v>
      </c>
      <c r="C474" s="18">
        <v>-1.0633485391736031E-2</v>
      </c>
    </row>
    <row r="475" spans="1:3" x14ac:dyDescent="0.25">
      <c r="A475" t="s">
        <v>122</v>
      </c>
      <c r="B475" t="s">
        <v>64</v>
      </c>
      <c r="C475" s="18">
        <v>3.9164163172245026E-2</v>
      </c>
    </row>
    <row r="476" spans="1:3" x14ac:dyDescent="0.25">
      <c r="A476" t="s">
        <v>72</v>
      </c>
      <c r="B476" t="s">
        <v>69</v>
      </c>
      <c r="C476" s="18">
        <v>-1.5807515010237694E-2</v>
      </c>
    </row>
    <row r="477" spans="1:3" x14ac:dyDescent="0.25">
      <c r="A477" t="s">
        <v>73</v>
      </c>
      <c r="B477" t="s">
        <v>69</v>
      </c>
      <c r="C477" s="18">
        <v>2.1404508501291275E-2</v>
      </c>
    </row>
    <row r="478" spans="1:3" x14ac:dyDescent="0.25">
      <c r="A478" t="s">
        <v>74</v>
      </c>
      <c r="B478" t="s">
        <v>69</v>
      </c>
      <c r="C478" s="18">
        <v>-5.8658082038164139E-2</v>
      </c>
    </row>
    <row r="479" spans="1:3" x14ac:dyDescent="0.25">
      <c r="A479" t="s">
        <v>75</v>
      </c>
      <c r="B479" t="s">
        <v>69</v>
      </c>
      <c r="C479" s="18">
        <v>-6.8050429224967957E-2</v>
      </c>
    </row>
    <row r="480" spans="1:3" x14ac:dyDescent="0.25">
      <c r="A480" t="s">
        <v>76</v>
      </c>
      <c r="B480" t="s">
        <v>69</v>
      </c>
      <c r="C480" s="18">
        <v>-5.5320639163255692E-2</v>
      </c>
    </row>
    <row r="481" spans="1:3" x14ac:dyDescent="0.25">
      <c r="A481" t="s">
        <v>95</v>
      </c>
      <c r="B481" t="s">
        <v>69</v>
      </c>
      <c r="C481" s="18">
        <v>3.5100728273391724E-2</v>
      </c>
    </row>
    <row r="482" spans="1:3" x14ac:dyDescent="0.25">
      <c r="A482" t="s">
        <v>59</v>
      </c>
      <c r="B482" t="s">
        <v>69</v>
      </c>
      <c r="C482" s="18">
        <v>-4.8026125878095627E-2</v>
      </c>
    </row>
    <row r="483" spans="1:3" x14ac:dyDescent="0.25">
      <c r="A483" t="s">
        <v>60</v>
      </c>
      <c r="B483" t="s">
        <v>69</v>
      </c>
      <c r="C483" s="18">
        <v>-2.8584277257323265E-2</v>
      </c>
    </row>
    <row r="484" spans="1:3" x14ac:dyDescent="0.25">
      <c r="A484" t="s">
        <v>61</v>
      </c>
      <c r="B484" t="s">
        <v>69</v>
      </c>
      <c r="C484" s="18">
        <v>-2.1917741745710373E-2</v>
      </c>
    </row>
    <row r="485" spans="1:3" x14ac:dyDescent="0.25">
      <c r="A485" t="s">
        <v>62</v>
      </c>
      <c r="B485" t="s">
        <v>69</v>
      </c>
      <c r="C485" s="18">
        <v>-4.5787934213876724E-2</v>
      </c>
    </row>
    <row r="486" spans="1:3" x14ac:dyDescent="0.25">
      <c r="A486" t="s">
        <v>70</v>
      </c>
      <c r="B486" t="s">
        <v>69</v>
      </c>
      <c r="C486" s="18">
        <v>3.2412100583314896E-2</v>
      </c>
    </row>
    <row r="487" spans="1:3" x14ac:dyDescent="0.25">
      <c r="A487" t="s">
        <v>71</v>
      </c>
      <c r="B487" t="s">
        <v>69</v>
      </c>
      <c r="C487" s="18">
        <v>-2.7369712479412556E-3</v>
      </c>
    </row>
    <row r="488" spans="1:3" x14ac:dyDescent="0.25">
      <c r="A488" t="s">
        <v>105</v>
      </c>
      <c r="B488" t="s">
        <v>69</v>
      </c>
      <c r="C488" s="18">
        <v>-4.8055881634354591E-3</v>
      </c>
    </row>
    <row r="489" spans="1:3" x14ac:dyDescent="0.25">
      <c r="A489" t="s">
        <v>106</v>
      </c>
      <c r="B489" t="s">
        <v>69</v>
      </c>
      <c r="C489" s="18">
        <v>2.9083691537380219E-2</v>
      </c>
    </row>
    <row r="490" spans="1:3" x14ac:dyDescent="0.25">
      <c r="A490" t="s">
        <v>107</v>
      </c>
      <c r="B490" t="s">
        <v>69</v>
      </c>
      <c r="C490" s="18">
        <v>1.0921339504420757E-2</v>
      </c>
    </row>
    <row r="491" spans="1:3" x14ac:dyDescent="0.25">
      <c r="A491" t="s">
        <v>108</v>
      </c>
      <c r="B491" t="s">
        <v>69</v>
      </c>
      <c r="C491" s="18">
        <v>-6.3052408397197723E-2</v>
      </c>
    </row>
    <row r="492" spans="1:3" x14ac:dyDescent="0.25">
      <c r="A492" t="s">
        <v>109</v>
      </c>
      <c r="B492" t="s">
        <v>69</v>
      </c>
      <c r="C492" s="18">
        <v>-4.9455579370260239E-2</v>
      </c>
    </row>
    <row r="493" spans="1:3" x14ac:dyDescent="0.25">
      <c r="A493" t="s">
        <v>110</v>
      </c>
      <c r="B493" t="s">
        <v>69</v>
      </c>
      <c r="C493" s="18">
        <v>-3.7924274802207947E-2</v>
      </c>
    </row>
    <row r="494" spans="1:3" x14ac:dyDescent="0.25">
      <c r="A494" t="s">
        <v>111</v>
      </c>
      <c r="B494" t="s">
        <v>69</v>
      </c>
      <c r="C494" s="18">
        <v>-7.7942430973052979E-2</v>
      </c>
    </row>
    <row r="495" spans="1:3" x14ac:dyDescent="0.25">
      <c r="A495" t="s">
        <v>112</v>
      </c>
      <c r="B495" t="s">
        <v>69</v>
      </c>
      <c r="C495" s="18">
        <v>-5.3626310080289841E-2</v>
      </c>
    </row>
    <row r="496" spans="1:3" x14ac:dyDescent="0.25">
      <c r="A496" t="s">
        <v>113</v>
      </c>
      <c r="B496" t="s">
        <v>69</v>
      </c>
      <c r="C496" s="18">
        <v>-5.3482562303543091E-2</v>
      </c>
    </row>
    <row r="497" spans="1:3" x14ac:dyDescent="0.25">
      <c r="A497" t="s">
        <v>114</v>
      </c>
      <c r="B497" t="s">
        <v>69</v>
      </c>
      <c r="C497" s="18">
        <v>-5.4089676588773727E-2</v>
      </c>
    </row>
    <row r="498" spans="1:3" x14ac:dyDescent="0.25">
      <c r="A498" t="s">
        <v>115</v>
      </c>
      <c r="B498" t="s">
        <v>69</v>
      </c>
      <c r="C498" s="18">
        <v>-5.3672771900892258E-2</v>
      </c>
    </row>
    <row r="499" spans="1:3" x14ac:dyDescent="0.25">
      <c r="A499" t="s">
        <v>116</v>
      </c>
      <c r="B499" t="s">
        <v>69</v>
      </c>
      <c r="C499" s="18">
        <v>5.2476436831057072E-3</v>
      </c>
    </row>
    <row r="500" spans="1:3" x14ac:dyDescent="0.25">
      <c r="A500" t="s">
        <v>117</v>
      </c>
      <c r="B500" t="s">
        <v>69</v>
      </c>
      <c r="C500" s="18">
        <v>-6.7537866532802582E-2</v>
      </c>
    </row>
    <row r="501" spans="1:3" x14ac:dyDescent="0.25">
      <c r="A501" t="s">
        <v>118</v>
      </c>
      <c r="B501" t="s">
        <v>69</v>
      </c>
      <c r="C501" s="18">
        <v>-7.0526339113712311E-2</v>
      </c>
    </row>
    <row r="502" spans="1:3" x14ac:dyDescent="0.25">
      <c r="A502" t="s">
        <v>119</v>
      </c>
      <c r="B502" t="s">
        <v>69</v>
      </c>
      <c r="C502" s="18">
        <v>-5.2857488393783569E-2</v>
      </c>
    </row>
    <row r="503" spans="1:3" x14ac:dyDescent="0.25">
      <c r="A503" t="s">
        <v>120</v>
      </c>
      <c r="B503" t="s">
        <v>69</v>
      </c>
      <c r="C503" s="18">
        <v>-4.4339537620544434E-2</v>
      </c>
    </row>
    <row r="504" spans="1:3" x14ac:dyDescent="0.25">
      <c r="A504" t="s">
        <v>121</v>
      </c>
      <c r="B504" t="s">
        <v>69</v>
      </c>
      <c r="C504" s="18">
        <v>-2.1109813824295998E-2</v>
      </c>
    </row>
    <row r="505" spans="1:3" x14ac:dyDescent="0.25">
      <c r="A505" t="s">
        <v>122</v>
      </c>
      <c r="B505" t="s">
        <v>69</v>
      </c>
      <c r="C505" s="18">
        <v>-2.4181118234992027E-2</v>
      </c>
    </row>
    <row r="506" spans="1:3" x14ac:dyDescent="0.25">
      <c r="A506" t="s">
        <v>64</v>
      </c>
      <c r="B506" t="s">
        <v>69</v>
      </c>
      <c r="C506" s="18">
        <v>0.13063567876815796</v>
      </c>
    </row>
    <row r="507" spans="1:3" x14ac:dyDescent="0.25">
      <c r="A507" t="s">
        <v>72</v>
      </c>
      <c r="B507" t="s">
        <v>91</v>
      </c>
      <c r="C507" s="18">
        <v>-8.4782108664512634E-2</v>
      </c>
    </row>
    <row r="508" spans="1:3" x14ac:dyDescent="0.25">
      <c r="A508" t="s">
        <v>73</v>
      </c>
      <c r="B508" t="s">
        <v>91</v>
      </c>
      <c r="C508" s="18">
        <v>-8.7055200710892677E-3</v>
      </c>
    </row>
    <row r="509" spans="1:3" x14ac:dyDescent="0.25">
      <c r="A509" t="s">
        <v>74</v>
      </c>
      <c r="B509" t="s">
        <v>91</v>
      </c>
      <c r="C509" s="18">
        <v>-3.9623059332370758E-2</v>
      </c>
    </row>
    <row r="510" spans="1:3" x14ac:dyDescent="0.25">
      <c r="A510" t="s">
        <v>75</v>
      </c>
      <c r="B510" t="s">
        <v>91</v>
      </c>
      <c r="C510" s="18">
        <v>8.9318305253982544E-3</v>
      </c>
    </row>
    <row r="511" spans="1:3" x14ac:dyDescent="0.25">
      <c r="A511" t="s">
        <v>76</v>
      </c>
      <c r="B511" t="s">
        <v>91</v>
      </c>
      <c r="C511" s="18">
        <v>2.3689214140176773E-2</v>
      </c>
    </row>
    <row r="512" spans="1:3" x14ac:dyDescent="0.25">
      <c r="A512" t="s">
        <v>95</v>
      </c>
      <c r="B512" t="s">
        <v>91</v>
      </c>
      <c r="C512" s="18">
        <v>-4.2636200785636902E-2</v>
      </c>
    </row>
    <row r="513" spans="1:3" x14ac:dyDescent="0.25">
      <c r="A513" t="s">
        <v>59</v>
      </c>
      <c r="B513" t="s">
        <v>91</v>
      </c>
      <c r="C513" s="18">
        <v>-3.9903908967971802E-2</v>
      </c>
    </row>
    <row r="514" spans="1:3" x14ac:dyDescent="0.25">
      <c r="A514" t="s">
        <v>60</v>
      </c>
      <c r="B514" t="s">
        <v>91</v>
      </c>
      <c r="C514" s="18">
        <v>-1.6865737736225128E-2</v>
      </c>
    </row>
    <row r="515" spans="1:3" x14ac:dyDescent="0.25">
      <c r="A515" t="s">
        <v>61</v>
      </c>
      <c r="B515" t="s">
        <v>91</v>
      </c>
      <c r="C515" s="18">
        <v>-0.11717209219932556</v>
      </c>
    </row>
    <row r="516" spans="1:3" x14ac:dyDescent="0.25">
      <c r="A516" t="s">
        <v>62</v>
      </c>
      <c r="B516" t="s">
        <v>91</v>
      </c>
      <c r="C516" s="18">
        <v>7.555832713842392E-2</v>
      </c>
    </row>
    <row r="517" spans="1:3" x14ac:dyDescent="0.25">
      <c r="A517" t="s">
        <v>70</v>
      </c>
      <c r="B517" t="s">
        <v>91</v>
      </c>
      <c r="C517" s="18">
        <v>-6.3500434160232544E-2</v>
      </c>
    </row>
    <row r="518" spans="1:3" x14ac:dyDescent="0.25">
      <c r="A518" t="s">
        <v>71</v>
      </c>
      <c r="B518" t="s">
        <v>91</v>
      </c>
      <c r="C518" s="18">
        <v>-2.7461860328912735E-2</v>
      </c>
    </row>
    <row r="519" spans="1:3" x14ac:dyDescent="0.25">
      <c r="A519" t="s">
        <v>105</v>
      </c>
      <c r="B519" t="s">
        <v>91</v>
      </c>
      <c r="C519" s="18">
        <v>-4.7243129462003708E-2</v>
      </c>
    </row>
    <row r="520" spans="1:3" x14ac:dyDescent="0.25">
      <c r="A520" t="s">
        <v>106</v>
      </c>
      <c r="B520" t="s">
        <v>91</v>
      </c>
      <c r="C520" s="18">
        <v>-2.3524919524788857E-2</v>
      </c>
    </row>
    <row r="521" spans="1:3" x14ac:dyDescent="0.25">
      <c r="A521" t="s">
        <v>107</v>
      </c>
      <c r="B521" t="s">
        <v>91</v>
      </c>
      <c r="C521" s="18">
        <v>-4.0777750313282013E-2</v>
      </c>
    </row>
    <row r="522" spans="1:3" x14ac:dyDescent="0.25">
      <c r="A522" t="s">
        <v>108</v>
      </c>
      <c r="B522" t="s">
        <v>91</v>
      </c>
      <c r="C522" s="18">
        <v>-2.5315975770354271E-2</v>
      </c>
    </row>
    <row r="523" spans="1:3" x14ac:dyDescent="0.25">
      <c r="A523" t="s">
        <v>109</v>
      </c>
      <c r="B523" t="s">
        <v>91</v>
      </c>
      <c r="C523" s="18">
        <v>-6.4441502094268799E-2</v>
      </c>
    </row>
    <row r="524" spans="1:3" x14ac:dyDescent="0.25">
      <c r="A524" t="s">
        <v>110</v>
      </c>
      <c r="B524" t="s">
        <v>91</v>
      </c>
      <c r="C524" s="18">
        <v>-3.3321373164653778E-2</v>
      </c>
    </row>
    <row r="525" spans="1:3" x14ac:dyDescent="0.25">
      <c r="A525" t="s">
        <v>111</v>
      </c>
      <c r="B525" t="s">
        <v>91</v>
      </c>
      <c r="C525" s="18">
        <v>-4.8507962375879288E-2</v>
      </c>
    </row>
    <row r="526" spans="1:3" x14ac:dyDescent="0.25">
      <c r="A526" t="s">
        <v>112</v>
      </c>
      <c r="B526" t="s">
        <v>91</v>
      </c>
      <c r="C526" s="18">
        <v>-3.3878091722726822E-2</v>
      </c>
    </row>
    <row r="527" spans="1:3" x14ac:dyDescent="0.25">
      <c r="A527" t="s">
        <v>113</v>
      </c>
      <c r="B527" t="s">
        <v>91</v>
      </c>
      <c r="C527" s="18">
        <v>-6.3406214118003845E-2</v>
      </c>
    </row>
    <row r="528" spans="1:3" x14ac:dyDescent="0.25">
      <c r="A528" t="s">
        <v>114</v>
      </c>
      <c r="B528" t="s">
        <v>91</v>
      </c>
      <c r="C528" s="18">
        <v>6.6858038306236267E-2</v>
      </c>
    </row>
    <row r="529" spans="1:3" x14ac:dyDescent="0.25">
      <c r="A529" t="s">
        <v>115</v>
      </c>
      <c r="B529" t="s">
        <v>91</v>
      </c>
      <c r="C529" s="18">
        <v>-8.1836879253387451E-2</v>
      </c>
    </row>
    <row r="530" spans="1:3" x14ac:dyDescent="0.25">
      <c r="A530" t="s">
        <v>116</v>
      </c>
      <c r="B530" t="s">
        <v>91</v>
      </c>
      <c r="C530" s="18">
        <v>-2.1824847906827927E-2</v>
      </c>
    </row>
    <row r="531" spans="1:3" x14ac:dyDescent="0.25">
      <c r="A531" t="s">
        <v>117</v>
      </c>
      <c r="B531" t="s">
        <v>91</v>
      </c>
      <c r="C531" s="18">
        <v>-4.9747344106435776E-2</v>
      </c>
    </row>
    <row r="532" spans="1:3" x14ac:dyDescent="0.25">
      <c r="A532" t="s">
        <v>118</v>
      </c>
      <c r="B532" t="s">
        <v>91</v>
      </c>
      <c r="C532" s="18">
        <v>-5.028553307056427E-2</v>
      </c>
    </row>
    <row r="533" spans="1:3" x14ac:dyDescent="0.25">
      <c r="A533" t="s">
        <v>119</v>
      </c>
      <c r="B533" t="s">
        <v>91</v>
      </c>
      <c r="C533" s="18">
        <v>-4.4443975202739239E-3</v>
      </c>
    </row>
    <row r="534" spans="1:3" x14ac:dyDescent="0.25">
      <c r="A534" t="s">
        <v>120</v>
      </c>
      <c r="B534" t="s">
        <v>91</v>
      </c>
      <c r="C534" s="18">
        <v>-2.8559835627675056E-2</v>
      </c>
    </row>
    <row r="535" spans="1:3" x14ac:dyDescent="0.25">
      <c r="A535" t="s">
        <v>121</v>
      </c>
      <c r="B535" t="s">
        <v>91</v>
      </c>
      <c r="C535" s="18">
        <v>1.0477290743438061E-5</v>
      </c>
    </row>
    <row r="536" spans="1:3" x14ac:dyDescent="0.25">
      <c r="A536" t="s">
        <v>122</v>
      </c>
      <c r="B536" t="s">
        <v>91</v>
      </c>
      <c r="C536" s="18">
        <v>-1.5508309006690979E-2</v>
      </c>
    </row>
    <row r="537" spans="1:3" x14ac:dyDescent="0.25">
      <c r="A537" t="s">
        <v>64</v>
      </c>
      <c r="B537" t="s">
        <v>91</v>
      </c>
      <c r="C537" s="18">
        <v>1.7267150804400444E-2</v>
      </c>
    </row>
    <row r="538" spans="1:3" x14ac:dyDescent="0.25">
      <c r="A538" t="s">
        <v>69</v>
      </c>
      <c r="B538" t="s">
        <v>91</v>
      </c>
      <c r="C538" s="18">
        <v>-4.7301728278398514E-2</v>
      </c>
    </row>
    <row r="539" spans="1:3" x14ac:dyDescent="0.25">
      <c r="A539" t="s">
        <v>72</v>
      </c>
      <c r="B539" t="s">
        <v>93</v>
      </c>
      <c r="C539" s="18">
        <v>-1.6917290166020393E-2</v>
      </c>
    </row>
    <row r="540" spans="1:3" x14ac:dyDescent="0.25">
      <c r="A540" t="s">
        <v>73</v>
      </c>
      <c r="B540" t="s">
        <v>93</v>
      </c>
      <c r="C540" s="18">
        <v>1.6596481204032898E-2</v>
      </c>
    </row>
    <row r="541" spans="1:3" x14ac:dyDescent="0.25">
      <c r="A541" t="s">
        <v>74</v>
      </c>
      <c r="B541" t="s">
        <v>93</v>
      </c>
      <c r="C541" s="18">
        <v>1.0453355498611927E-3</v>
      </c>
    </row>
    <row r="542" spans="1:3" x14ac:dyDescent="0.25">
      <c r="A542" t="s">
        <v>75</v>
      </c>
      <c r="B542" t="s">
        <v>93</v>
      </c>
      <c r="C542" s="18">
        <v>-1.4858931303024292E-2</v>
      </c>
    </row>
    <row r="543" spans="1:3" x14ac:dyDescent="0.25">
      <c r="A543" t="s">
        <v>76</v>
      </c>
      <c r="B543" t="s">
        <v>93</v>
      </c>
      <c r="C543" s="18">
        <v>7.5054757297039032E-2</v>
      </c>
    </row>
    <row r="544" spans="1:3" x14ac:dyDescent="0.25">
      <c r="A544" t="s">
        <v>95</v>
      </c>
      <c r="B544" t="s">
        <v>93</v>
      </c>
      <c r="C544" s="18">
        <v>4.7150488942861557E-2</v>
      </c>
    </row>
    <row r="545" spans="1:3" x14ac:dyDescent="0.25">
      <c r="A545" t="s">
        <v>59</v>
      </c>
      <c r="B545" t="s">
        <v>93</v>
      </c>
      <c r="C545" s="18">
        <v>-1.8409257754683495E-2</v>
      </c>
    </row>
    <row r="546" spans="1:3" x14ac:dyDescent="0.25">
      <c r="A546" t="s">
        <v>60</v>
      </c>
      <c r="B546" t="s">
        <v>93</v>
      </c>
      <c r="C546" s="18">
        <v>-1.7330305650830269E-2</v>
      </c>
    </row>
    <row r="547" spans="1:3" x14ac:dyDescent="0.25">
      <c r="A547" t="s">
        <v>61</v>
      </c>
      <c r="B547" t="s">
        <v>93</v>
      </c>
      <c r="C547" s="18">
        <v>-2.0266607403755188E-2</v>
      </c>
    </row>
    <row r="548" spans="1:3" x14ac:dyDescent="0.25">
      <c r="A548" t="s">
        <v>62</v>
      </c>
      <c r="B548" t="s">
        <v>93</v>
      </c>
      <c r="C548" s="18">
        <v>2.1210869308561087E-3</v>
      </c>
    </row>
    <row r="549" spans="1:3" x14ac:dyDescent="0.25">
      <c r="A549" t="s">
        <v>70</v>
      </c>
      <c r="B549" t="s">
        <v>93</v>
      </c>
      <c r="C549" s="18">
        <v>3.0507246032357216E-2</v>
      </c>
    </row>
    <row r="550" spans="1:3" x14ac:dyDescent="0.25">
      <c r="A550" t="s">
        <v>71</v>
      </c>
      <c r="B550" t="s">
        <v>93</v>
      </c>
      <c r="C550" s="18">
        <v>-2.6026299223303795E-2</v>
      </c>
    </row>
    <row r="551" spans="1:3" x14ac:dyDescent="0.25">
      <c r="A551" t="s">
        <v>105</v>
      </c>
      <c r="B551" t="s">
        <v>93</v>
      </c>
      <c r="C551" s="18">
        <v>8.610735647380352E-3</v>
      </c>
    </row>
    <row r="552" spans="1:3" x14ac:dyDescent="0.25">
      <c r="A552" t="s">
        <v>106</v>
      </c>
      <c r="B552" t="s">
        <v>93</v>
      </c>
      <c r="C552" s="18">
        <v>-3.0806355178356171E-2</v>
      </c>
    </row>
    <row r="553" spans="1:3" x14ac:dyDescent="0.25">
      <c r="A553" t="s">
        <v>107</v>
      </c>
      <c r="B553" t="s">
        <v>93</v>
      </c>
      <c r="C553" s="18">
        <v>-8.2850074395537376E-3</v>
      </c>
    </row>
    <row r="554" spans="1:3" x14ac:dyDescent="0.25">
      <c r="A554" t="s">
        <v>108</v>
      </c>
      <c r="B554" t="s">
        <v>93</v>
      </c>
      <c r="C554" s="18">
        <v>-7.5199708342552185E-2</v>
      </c>
    </row>
    <row r="555" spans="1:3" x14ac:dyDescent="0.25">
      <c r="A555" t="s">
        <v>109</v>
      </c>
      <c r="B555" t="s">
        <v>93</v>
      </c>
      <c r="C555" s="18">
        <v>-4.0404584258794785E-2</v>
      </c>
    </row>
    <row r="556" spans="1:3" x14ac:dyDescent="0.25">
      <c r="A556" t="s">
        <v>110</v>
      </c>
      <c r="B556" t="s">
        <v>93</v>
      </c>
      <c r="C556" s="18">
        <v>-1.4713260345160961E-2</v>
      </c>
    </row>
    <row r="557" spans="1:3" x14ac:dyDescent="0.25">
      <c r="A557" t="s">
        <v>111</v>
      </c>
      <c r="B557" t="s">
        <v>93</v>
      </c>
      <c r="C557" s="18">
        <v>-3.2044395804405212E-2</v>
      </c>
    </row>
    <row r="558" spans="1:3" x14ac:dyDescent="0.25">
      <c r="A558" t="s">
        <v>112</v>
      </c>
      <c r="B558" t="s">
        <v>93</v>
      </c>
      <c r="C558" s="18">
        <v>-4.7666434198617935E-2</v>
      </c>
    </row>
    <row r="559" spans="1:3" x14ac:dyDescent="0.25">
      <c r="A559" t="s">
        <v>113</v>
      </c>
      <c r="B559" t="s">
        <v>93</v>
      </c>
      <c r="C559" s="18">
        <v>-5.0229150801897049E-2</v>
      </c>
    </row>
    <row r="560" spans="1:3" x14ac:dyDescent="0.25">
      <c r="A560" t="s">
        <v>114</v>
      </c>
      <c r="B560" t="s">
        <v>93</v>
      </c>
      <c r="C560" s="18">
        <v>-1.7715446650981903E-2</v>
      </c>
    </row>
    <row r="561" spans="1:3" x14ac:dyDescent="0.25">
      <c r="A561" t="s">
        <v>115</v>
      </c>
      <c r="B561" t="s">
        <v>93</v>
      </c>
      <c r="C561" s="18">
        <v>-4.0693953633308411E-2</v>
      </c>
    </row>
    <row r="562" spans="1:3" x14ac:dyDescent="0.25">
      <c r="A562" t="s">
        <v>116</v>
      </c>
      <c r="B562" t="s">
        <v>93</v>
      </c>
      <c r="C562" s="18">
        <v>-5.142521858215332E-2</v>
      </c>
    </row>
    <row r="563" spans="1:3" x14ac:dyDescent="0.25">
      <c r="A563" t="s">
        <v>117</v>
      </c>
      <c r="B563" t="s">
        <v>93</v>
      </c>
      <c r="C563" s="18">
        <v>-6.7580945789813995E-2</v>
      </c>
    </row>
    <row r="564" spans="1:3" x14ac:dyDescent="0.25">
      <c r="A564" t="s">
        <v>118</v>
      </c>
      <c r="B564" t="s">
        <v>93</v>
      </c>
      <c r="C564" s="18">
        <v>-6.876857578754425E-2</v>
      </c>
    </row>
    <row r="565" spans="1:3" x14ac:dyDescent="0.25">
      <c r="A565" t="s">
        <v>119</v>
      </c>
      <c r="B565" t="s">
        <v>93</v>
      </c>
      <c r="C565" s="18">
        <v>2.517421543598175E-2</v>
      </c>
    </row>
    <row r="566" spans="1:3" x14ac:dyDescent="0.25">
      <c r="A566" t="s">
        <v>120</v>
      </c>
      <c r="B566" t="s">
        <v>93</v>
      </c>
      <c r="C566" s="18">
        <v>-2.9228698462247849E-2</v>
      </c>
    </row>
    <row r="567" spans="1:3" x14ac:dyDescent="0.25">
      <c r="A567" t="s">
        <v>121</v>
      </c>
      <c r="B567" t="s">
        <v>93</v>
      </c>
      <c r="C567" s="18">
        <v>-2.2325119003653526E-2</v>
      </c>
    </row>
    <row r="568" spans="1:3" x14ac:dyDescent="0.25">
      <c r="A568" t="s">
        <v>122</v>
      </c>
      <c r="B568" t="s">
        <v>93</v>
      </c>
      <c r="C568" s="18">
        <v>-1.0230979882180691E-2</v>
      </c>
    </row>
    <row r="569" spans="1:3" x14ac:dyDescent="0.25">
      <c r="A569" t="s">
        <v>64</v>
      </c>
      <c r="B569" t="s">
        <v>93</v>
      </c>
      <c r="C569" s="18">
        <v>1.1011956259608269E-2</v>
      </c>
    </row>
    <row r="570" spans="1:3" x14ac:dyDescent="0.25">
      <c r="A570" t="s">
        <v>69</v>
      </c>
      <c r="B570" t="s">
        <v>93</v>
      </c>
      <c r="C570" s="18">
        <v>-1.7358986660838127E-2</v>
      </c>
    </row>
    <row r="571" spans="1:3" x14ac:dyDescent="0.25">
      <c r="A571" t="s">
        <v>91</v>
      </c>
      <c r="B571" t="s">
        <v>93</v>
      </c>
      <c r="C571" s="18">
        <v>2.46384646743536E-3</v>
      </c>
    </row>
    <row r="572" spans="1:3" x14ac:dyDescent="0.25">
      <c r="A572" t="s">
        <v>72</v>
      </c>
      <c r="B572" t="s">
        <v>94</v>
      </c>
      <c r="C572" s="18">
        <v>2.588975615799427E-2</v>
      </c>
    </row>
    <row r="573" spans="1:3" x14ac:dyDescent="0.25">
      <c r="A573" t="s">
        <v>73</v>
      </c>
      <c r="B573" t="s">
        <v>94</v>
      </c>
      <c r="C573" s="18">
        <v>-9.7057009115815163E-3</v>
      </c>
    </row>
    <row r="574" spans="1:3" x14ac:dyDescent="0.25">
      <c r="A574" t="s">
        <v>74</v>
      </c>
      <c r="B574" t="s">
        <v>94</v>
      </c>
      <c r="C574" s="18">
        <v>-2.8257207944989204E-2</v>
      </c>
    </row>
    <row r="575" spans="1:3" x14ac:dyDescent="0.25">
      <c r="A575" t="s">
        <v>75</v>
      </c>
      <c r="B575" t="s">
        <v>94</v>
      </c>
      <c r="C575" s="18">
        <v>-4.2295109480619431E-2</v>
      </c>
    </row>
    <row r="576" spans="1:3" x14ac:dyDescent="0.25">
      <c r="A576" t="s">
        <v>76</v>
      </c>
      <c r="B576" t="s">
        <v>94</v>
      </c>
      <c r="C576" s="18">
        <v>-2.5090890005230904E-2</v>
      </c>
    </row>
    <row r="577" spans="1:3" x14ac:dyDescent="0.25">
      <c r="A577" t="s">
        <v>95</v>
      </c>
      <c r="B577" t="s">
        <v>94</v>
      </c>
      <c r="C577" s="18">
        <v>-2.1160302683711052E-2</v>
      </c>
    </row>
    <row r="578" spans="1:3" x14ac:dyDescent="0.25">
      <c r="A578" t="s">
        <v>59</v>
      </c>
      <c r="B578" t="s">
        <v>94</v>
      </c>
      <c r="C578" s="18">
        <v>5.9188175946474075E-2</v>
      </c>
    </row>
    <row r="579" spans="1:3" x14ac:dyDescent="0.25">
      <c r="A579" t="s">
        <v>60</v>
      </c>
      <c r="B579" t="s">
        <v>94</v>
      </c>
      <c r="C579" s="18">
        <v>-1.9644690677523613E-2</v>
      </c>
    </row>
    <row r="580" spans="1:3" x14ac:dyDescent="0.25">
      <c r="A580" t="s">
        <v>61</v>
      </c>
      <c r="B580" t="s">
        <v>94</v>
      </c>
      <c r="C580" s="18">
        <v>-2.5523336604237556E-2</v>
      </c>
    </row>
    <row r="581" spans="1:3" x14ac:dyDescent="0.25">
      <c r="A581" t="s">
        <v>62</v>
      </c>
      <c r="B581" t="s">
        <v>94</v>
      </c>
      <c r="C581" s="18">
        <v>-5.7967424392700195E-2</v>
      </c>
    </row>
    <row r="582" spans="1:3" x14ac:dyDescent="0.25">
      <c r="A582" t="s">
        <v>70</v>
      </c>
      <c r="B582" t="s">
        <v>94</v>
      </c>
      <c r="C582" s="18">
        <v>8.4965312853455544E-3</v>
      </c>
    </row>
    <row r="583" spans="1:3" x14ac:dyDescent="0.25">
      <c r="A583" t="s">
        <v>71</v>
      </c>
      <c r="B583" t="s">
        <v>94</v>
      </c>
      <c r="C583" s="18">
        <v>-4.5438840985298157E-2</v>
      </c>
    </row>
    <row r="584" spans="1:3" x14ac:dyDescent="0.25">
      <c r="A584" t="s">
        <v>105</v>
      </c>
      <c r="B584" t="s">
        <v>94</v>
      </c>
      <c r="C584" s="18">
        <v>-6.1207838356494904E-2</v>
      </c>
    </row>
    <row r="585" spans="1:3" x14ac:dyDescent="0.25">
      <c r="A585" t="s">
        <v>106</v>
      </c>
      <c r="B585" t="s">
        <v>94</v>
      </c>
      <c r="C585" s="18">
        <v>-3.7574119865894318E-2</v>
      </c>
    </row>
    <row r="586" spans="1:3" x14ac:dyDescent="0.25">
      <c r="A586" t="s">
        <v>107</v>
      </c>
      <c r="B586" t="s">
        <v>94</v>
      </c>
      <c r="C586" s="18">
        <v>5.3417176241055131E-4</v>
      </c>
    </row>
    <row r="587" spans="1:3" x14ac:dyDescent="0.25">
      <c r="A587" t="s">
        <v>108</v>
      </c>
      <c r="B587" t="s">
        <v>94</v>
      </c>
      <c r="C587" s="18">
        <v>-5.1069773733615875E-2</v>
      </c>
    </row>
    <row r="588" spans="1:3" x14ac:dyDescent="0.25">
      <c r="A588" t="s">
        <v>109</v>
      </c>
      <c r="B588" t="s">
        <v>94</v>
      </c>
      <c r="C588" s="18">
        <v>6.7444637417793274E-2</v>
      </c>
    </row>
    <row r="589" spans="1:3" x14ac:dyDescent="0.25">
      <c r="A589" t="s">
        <v>110</v>
      </c>
      <c r="B589" t="s">
        <v>94</v>
      </c>
      <c r="C589" s="18">
        <v>-3.7006482481956482E-2</v>
      </c>
    </row>
    <row r="590" spans="1:3" x14ac:dyDescent="0.25">
      <c r="A590" t="s">
        <v>111</v>
      </c>
      <c r="B590" t="s">
        <v>94</v>
      </c>
      <c r="C590" s="18">
        <v>-4.8410777002573013E-2</v>
      </c>
    </row>
    <row r="591" spans="1:3" x14ac:dyDescent="0.25">
      <c r="A591" t="s">
        <v>112</v>
      </c>
      <c r="B591" t="s">
        <v>94</v>
      </c>
      <c r="C591" s="18">
        <v>-6.360887736082077E-2</v>
      </c>
    </row>
    <row r="592" spans="1:3" x14ac:dyDescent="0.25">
      <c r="A592" t="s">
        <v>113</v>
      </c>
      <c r="B592" t="s">
        <v>94</v>
      </c>
      <c r="C592" s="18">
        <v>-4.317186027765274E-2</v>
      </c>
    </row>
    <row r="593" spans="1:3" x14ac:dyDescent="0.25">
      <c r="A593" t="s">
        <v>114</v>
      </c>
      <c r="B593" t="s">
        <v>94</v>
      </c>
      <c r="C593" s="18">
        <v>1.0006623342633247E-2</v>
      </c>
    </row>
    <row r="594" spans="1:3" x14ac:dyDescent="0.25">
      <c r="A594" t="s">
        <v>115</v>
      </c>
      <c r="B594" t="s">
        <v>94</v>
      </c>
      <c r="C594" s="18">
        <v>-8.0723918974399567E-2</v>
      </c>
    </row>
    <row r="595" spans="1:3" x14ac:dyDescent="0.25">
      <c r="A595" t="s">
        <v>116</v>
      </c>
      <c r="B595" t="s">
        <v>94</v>
      </c>
      <c r="C595" s="18">
        <v>1.940455473959446E-2</v>
      </c>
    </row>
    <row r="596" spans="1:3" x14ac:dyDescent="0.25">
      <c r="A596" t="s">
        <v>117</v>
      </c>
      <c r="B596" t="s">
        <v>94</v>
      </c>
      <c r="C596" s="18">
        <v>-6.2942221760749817E-2</v>
      </c>
    </row>
    <row r="597" spans="1:3" x14ac:dyDescent="0.25">
      <c r="A597" t="s">
        <v>118</v>
      </c>
      <c r="B597" t="s">
        <v>94</v>
      </c>
      <c r="C597" s="18">
        <v>-9.3907818198204041E-2</v>
      </c>
    </row>
    <row r="598" spans="1:3" x14ac:dyDescent="0.25">
      <c r="A598" t="s">
        <v>119</v>
      </c>
      <c r="B598" t="s">
        <v>94</v>
      </c>
      <c r="C598" s="18">
        <v>3.949379175901413E-2</v>
      </c>
    </row>
    <row r="599" spans="1:3" x14ac:dyDescent="0.25">
      <c r="A599" t="s">
        <v>120</v>
      </c>
      <c r="B599" t="s">
        <v>94</v>
      </c>
      <c r="C599" s="18">
        <v>-1.4896998181939125E-2</v>
      </c>
    </row>
    <row r="600" spans="1:3" x14ac:dyDescent="0.25">
      <c r="A600" t="s">
        <v>121</v>
      </c>
      <c r="B600" t="s">
        <v>94</v>
      </c>
      <c r="C600" s="18">
        <v>6.5861992537975311E-2</v>
      </c>
    </row>
    <row r="601" spans="1:3" x14ac:dyDescent="0.25">
      <c r="A601" t="s">
        <v>122</v>
      </c>
      <c r="B601" t="s">
        <v>94</v>
      </c>
      <c r="C601" s="18">
        <v>1.8636772409081459E-2</v>
      </c>
    </row>
    <row r="602" spans="1:3" x14ac:dyDescent="0.25">
      <c r="A602" t="s">
        <v>64</v>
      </c>
      <c r="B602" t="s">
        <v>94</v>
      </c>
      <c r="C602" s="18">
        <v>1.1557829566299915E-2</v>
      </c>
    </row>
    <row r="603" spans="1:3" x14ac:dyDescent="0.25">
      <c r="A603" t="s">
        <v>69</v>
      </c>
      <c r="B603" t="s">
        <v>94</v>
      </c>
      <c r="C603" s="18">
        <v>2.5733409449458122E-2</v>
      </c>
    </row>
    <row r="604" spans="1:3" x14ac:dyDescent="0.25">
      <c r="A604" t="s">
        <v>91</v>
      </c>
      <c r="B604" t="s">
        <v>94</v>
      </c>
      <c r="C604" s="18">
        <v>3.5615002270787954E-3</v>
      </c>
    </row>
    <row r="605" spans="1:3" x14ac:dyDescent="0.25">
      <c r="A605" t="s">
        <v>93</v>
      </c>
      <c r="B605" t="s">
        <v>94</v>
      </c>
      <c r="C605" s="18">
        <v>-2.1647108718752861E-2</v>
      </c>
    </row>
    <row r="606" spans="1:3" x14ac:dyDescent="0.25">
      <c r="A606" t="s">
        <v>72</v>
      </c>
      <c r="B606" t="s">
        <v>96</v>
      </c>
      <c r="C606" s="18">
        <v>7.5124308466911316E-2</v>
      </c>
    </row>
    <row r="607" spans="1:3" x14ac:dyDescent="0.25">
      <c r="A607" t="s">
        <v>73</v>
      </c>
      <c r="B607" t="s">
        <v>96</v>
      </c>
      <c r="C607" s="18">
        <v>3.9808109402656555E-2</v>
      </c>
    </row>
    <row r="608" spans="1:3" x14ac:dyDescent="0.25">
      <c r="A608" t="s">
        <v>74</v>
      </c>
      <c r="B608" t="s">
        <v>96</v>
      </c>
      <c r="C608" s="18">
        <v>-1.0004488751292229E-2</v>
      </c>
    </row>
    <row r="609" spans="1:3" x14ac:dyDescent="0.25">
      <c r="A609" t="s">
        <v>75</v>
      </c>
      <c r="B609" t="s">
        <v>96</v>
      </c>
      <c r="C609" s="18">
        <v>-2.2281680721789598E-3</v>
      </c>
    </row>
    <row r="610" spans="1:3" x14ac:dyDescent="0.25">
      <c r="A610" t="s">
        <v>76</v>
      </c>
      <c r="B610" t="s">
        <v>96</v>
      </c>
      <c r="C610" s="18">
        <v>-1.4477415941655636E-2</v>
      </c>
    </row>
    <row r="611" spans="1:3" x14ac:dyDescent="0.25">
      <c r="A611" t="s">
        <v>95</v>
      </c>
      <c r="B611" t="s">
        <v>96</v>
      </c>
      <c r="C611" s="18">
        <v>0.15750120580196381</v>
      </c>
    </row>
    <row r="612" spans="1:3" x14ac:dyDescent="0.25">
      <c r="A612" t="s">
        <v>59</v>
      </c>
      <c r="B612" t="s">
        <v>96</v>
      </c>
      <c r="C612" s="18">
        <v>-1.1181074194610119E-2</v>
      </c>
    </row>
    <row r="613" spans="1:3" x14ac:dyDescent="0.25">
      <c r="A613" t="s">
        <v>60</v>
      </c>
      <c r="B613" t="s">
        <v>96</v>
      </c>
      <c r="C613" s="18">
        <v>-5.2135638892650604E-2</v>
      </c>
    </row>
    <row r="614" spans="1:3" x14ac:dyDescent="0.25">
      <c r="A614" t="s">
        <v>61</v>
      </c>
      <c r="B614" t="s">
        <v>96</v>
      </c>
      <c r="C614" s="18">
        <v>1.5501886606216431E-2</v>
      </c>
    </row>
    <row r="615" spans="1:3" x14ac:dyDescent="0.25">
      <c r="A615" t="s">
        <v>62</v>
      </c>
      <c r="B615" t="s">
        <v>96</v>
      </c>
      <c r="C615" s="18">
        <v>-4.8239164054393768E-2</v>
      </c>
    </row>
    <row r="616" spans="1:3" x14ac:dyDescent="0.25">
      <c r="A616" t="s">
        <v>70</v>
      </c>
      <c r="B616" t="s">
        <v>96</v>
      </c>
      <c r="C616" s="18">
        <v>2.8453363105654716E-2</v>
      </c>
    </row>
    <row r="617" spans="1:3" x14ac:dyDescent="0.25">
      <c r="A617" t="s">
        <v>71</v>
      </c>
      <c r="B617" t="s">
        <v>96</v>
      </c>
      <c r="C617" s="18">
        <v>-3.282402828335762E-2</v>
      </c>
    </row>
    <row r="618" spans="1:3" x14ac:dyDescent="0.25">
      <c r="A618" t="s">
        <v>105</v>
      </c>
      <c r="B618" t="s">
        <v>96</v>
      </c>
      <c r="C618" s="18">
        <v>-3.6348655819892883E-2</v>
      </c>
    </row>
    <row r="619" spans="1:3" x14ac:dyDescent="0.25">
      <c r="A619" t="s">
        <v>106</v>
      </c>
      <c r="B619" t="s">
        <v>96</v>
      </c>
      <c r="C619" s="18">
        <v>-4.0136076509952545E-2</v>
      </c>
    </row>
    <row r="620" spans="1:3" x14ac:dyDescent="0.25">
      <c r="A620" t="s">
        <v>107</v>
      </c>
      <c r="B620" t="s">
        <v>96</v>
      </c>
      <c r="C620" s="18">
        <v>-7.3962584137916565E-2</v>
      </c>
    </row>
    <row r="621" spans="1:3" x14ac:dyDescent="0.25">
      <c r="A621" t="s">
        <v>108</v>
      </c>
      <c r="B621" t="s">
        <v>96</v>
      </c>
      <c r="C621" s="18">
        <v>-3.956574946641922E-2</v>
      </c>
    </row>
    <row r="622" spans="1:3" x14ac:dyDescent="0.25">
      <c r="A622" t="s">
        <v>109</v>
      </c>
      <c r="B622" t="s">
        <v>96</v>
      </c>
      <c r="C622" s="18">
        <v>-4.257657378911972E-2</v>
      </c>
    </row>
    <row r="623" spans="1:3" x14ac:dyDescent="0.25">
      <c r="A623" t="s">
        <v>110</v>
      </c>
      <c r="B623" t="s">
        <v>96</v>
      </c>
      <c r="C623" s="18">
        <v>-5.2260458469390869E-2</v>
      </c>
    </row>
    <row r="624" spans="1:3" x14ac:dyDescent="0.25">
      <c r="A624" t="s">
        <v>111</v>
      </c>
      <c r="B624" t="s">
        <v>96</v>
      </c>
      <c r="C624" s="18">
        <v>-4.9184631556272507E-2</v>
      </c>
    </row>
    <row r="625" spans="1:3" x14ac:dyDescent="0.25">
      <c r="A625" t="s">
        <v>112</v>
      </c>
      <c r="B625" t="s">
        <v>96</v>
      </c>
      <c r="C625" s="18">
        <v>-9.1301649808883667E-2</v>
      </c>
    </row>
    <row r="626" spans="1:3" x14ac:dyDescent="0.25">
      <c r="A626" t="s">
        <v>113</v>
      </c>
      <c r="B626" t="s">
        <v>96</v>
      </c>
      <c r="C626" s="18">
        <v>-3.7016432732343674E-2</v>
      </c>
    </row>
    <row r="627" spans="1:3" x14ac:dyDescent="0.25">
      <c r="A627" t="s">
        <v>114</v>
      </c>
      <c r="B627" t="s">
        <v>96</v>
      </c>
      <c r="C627" s="18">
        <v>-7.9759210348129272E-2</v>
      </c>
    </row>
    <row r="628" spans="1:3" x14ac:dyDescent="0.25">
      <c r="A628" t="s">
        <v>115</v>
      </c>
      <c r="B628" t="s">
        <v>96</v>
      </c>
      <c r="C628" s="18">
        <v>-3.0387645587325096E-2</v>
      </c>
    </row>
    <row r="629" spans="1:3" x14ac:dyDescent="0.25">
      <c r="A629" t="s">
        <v>116</v>
      </c>
      <c r="B629" t="s">
        <v>96</v>
      </c>
      <c r="C629" s="18">
        <v>-7.5808539986610413E-3</v>
      </c>
    </row>
    <row r="630" spans="1:3" x14ac:dyDescent="0.25">
      <c r="A630" t="s">
        <v>117</v>
      </c>
      <c r="B630" t="s">
        <v>96</v>
      </c>
      <c r="C630" s="18">
        <v>-5.8867666870355606E-2</v>
      </c>
    </row>
    <row r="631" spans="1:3" x14ac:dyDescent="0.25">
      <c r="A631" t="s">
        <v>118</v>
      </c>
      <c r="B631" t="s">
        <v>96</v>
      </c>
      <c r="C631" s="18">
        <v>-4.8490088433027267E-2</v>
      </c>
    </row>
    <row r="632" spans="1:3" x14ac:dyDescent="0.25">
      <c r="A632" t="s">
        <v>119</v>
      </c>
      <c r="B632" t="s">
        <v>96</v>
      </c>
      <c r="C632" s="18">
        <v>-8.0100923776626587E-2</v>
      </c>
    </row>
    <row r="633" spans="1:3" x14ac:dyDescent="0.25">
      <c r="A633" t="s">
        <v>120</v>
      </c>
      <c r="B633" t="s">
        <v>96</v>
      </c>
      <c r="C633" s="18">
        <v>2.0992569625377655E-2</v>
      </c>
    </row>
    <row r="634" spans="1:3" x14ac:dyDescent="0.25">
      <c r="A634" t="s">
        <v>121</v>
      </c>
      <c r="B634" t="s">
        <v>96</v>
      </c>
      <c r="C634" s="18">
        <v>6.7381128668785095E-2</v>
      </c>
    </row>
    <row r="635" spans="1:3" x14ac:dyDescent="0.25">
      <c r="A635" t="s">
        <v>122</v>
      </c>
      <c r="B635" t="s">
        <v>96</v>
      </c>
      <c r="C635" s="18">
        <v>4.3755486607551575E-2</v>
      </c>
    </row>
    <row r="636" spans="1:3" x14ac:dyDescent="0.25">
      <c r="A636" t="s">
        <v>64</v>
      </c>
      <c r="B636" t="s">
        <v>96</v>
      </c>
      <c r="C636" s="18">
        <v>9.6280187368392944E-2</v>
      </c>
    </row>
    <row r="637" spans="1:3" x14ac:dyDescent="0.25">
      <c r="A637" t="s">
        <v>69</v>
      </c>
      <c r="B637" t="s">
        <v>96</v>
      </c>
      <c r="C637" s="18">
        <v>9.3065492808818817E-2</v>
      </c>
    </row>
    <row r="638" spans="1:3" x14ac:dyDescent="0.25">
      <c r="A638" t="s">
        <v>91</v>
      </c>
      <c r="B638" t="s">
        <v>96</v>
      </c>
      <c r="C638" s="18">
        <v>-2.2600507363677025E-2</v>
      </c>
    </row>
    <row r="639" spans="1:3" x14ac:dyDescent="0.25">
      <c r="A639" t="s">
        <v>93</v>
      </c>
      <c r="B639" t="s">
        <v>96</v>
      </c>
      <c r="C639" s="18">
        <v>1.8669420853257179E-2</v>
      </c>
    </row>
    <row r="640" spans="1:3" x14ac:dyDescent="0.25">
      <c r="A640" t="s">
        <v>94</v>
      </c>
      <c r="B640" t="s">
        <v>96</v>
      </c>
      <c r="C640" s="18">
        <v>-3.1209446489810944E-2</v>
      </c>
    </row>
    <row r="641" spans="1:3" x14ac:dyDescent="0.25">
      <c r="A641" t="s">
        <v>72</v>
      </c>
      <c r="B641" t="s">
        <v>98</v>
      </c>
      <c r="C641" s="18">
        <v>-2.0433627068996429E-2</v>
      </c>
    </row>
    <row r="642" spans="1:3" x14ac:dyDescent="0.25">
      <c r="A642" t="s">
        <v>73</v>
      </c>
      <c r="B642" t="s">
        <v>98</v>
      </c>
      <c r="C642" s="18">
        <v>1.1961458250880241E-2</v>
      </c>
    </row>
    <row r="643" spans="1:3" x14ac:dyDescent="0.25">
      <c r="A643" t="s">
        <v>74</v>
      </c>
      <c r="B643" t="s">
        <v>98</v>
      </c>
      <c r="C643" s="18">
        <v>-6.1434954404830933E-2</v>
      </c>
    </row>
    <row r="644" spans="1:3" x14ac:dyDescent="0.25">
      <c r="A644" t="s">
        <v>75</v>
      </c>
      <c r="B644" t="s">
        <v>98</v>
      </c>
      <c r="C644" s="18">
        <v>8.4561193361878395E-3</v>
      </c>
    </row>
    <row r="645" spans="1:3" x14ac:dyDescent="0.25">
      <c r="A645" t="s">
        <v>76</v>
      </c>
      <c r="B645" t="s">
        <v>98</v>
      </c>
      <c r="C645" s="18">
        <v>-2.4818375706672668E-2</v>
      </c>
    </row>
    <row r="646" spans="1:3" x14ac:dyDescent="0.25">
      <c r="A646" t="s">
        <v>95</v>
      </c>
      <c r="B646" t="s">
        <v>98</v>
      </c>
      <c r="C646" s="18">
        <v>-1.4008751604706049E-3</v>
      </c>
    </row>
    <row r="647" spans="1:3" x14ac:dyDescent="0.25">
      <c r="A647" t="s">
        <v>59</v>
      </c>
      <c r="B647" t="s">
        <v>98</v>
      </c>
      <c r="C647" s="18">
        <v>-5.811607837677002E-2</v>
      </c>
    </row>
    <row r="648" spans="1:3" x14ac:dyDescent="0.25">
      <c r="A648" t="s">
        <v>60</v>
      </c>
      <c r="B648" t="s">
        <v>98</v>
      </c>
      <c r="C648" s="18">
        <v>-3.9205696433782578E-2</v>
      </c>
    </row>
    <row r="649" spans="1:3" x14ac:dyDescent="0.25">
      <c r="A649" t="s">
        <v>61</v>
      </c>
      <c r="B649" t="s">
        <v>98</v>
      </c>
      <c r="C649" s="18">
        <v>-5.9061896055936813E-2</v>
      </c>
    </row>
    <row r="650" spans="1:3" x14ac:dyDescent="0.25">
      <c r="A650" t="s">
        <v>62</v>
      </c>
      <c r="B650" t="s">
        <v>98</v>
      </c>
      <c r="C650" s="18">
        <v>-5.8871977031230927E-2</v>
      </c>
    </row>
    <row r="651" spans="1:3" x14ac:dyDescent="0.25">
      <c r="A651" t="s">
        <v>70</v>
      </c>
      <c r="B651" t="s">
        <v>98</v>
      </c>
      <c r="C651" s="18">
        <v>-2.7367644011974335E-2</v>
      </c>
    </row>
    <row r="652" spans="1:3" x14ac:dyDescent="0.25">
      <c r="A652" t="s">
        <v>71</v>
      </c>
      <c r="B652" t="s">
        <v>98</v>
      </c>
      <c r="C652" s="18">
        <v>-7.0450238883495331E-2</v>
      </c>
    </row>
    <row r="653" spans="1:3" x14ac:dyDescent="0.25">
      <c r="A653" t="s">
        <v>105</v>
      </c>
      <c r="B653" t="s">
        <v>98</v>
      </c>
      <c r="C653" s="18">
        <v>-3.4621503204107285E-2</v>
      </c>
    </row>
    <row r="654" spans="1:3" x14ac:dyDescent="0.25">
      <c r="A654" t="s">
        <v>106</v>
      </c>
      <c r="B654" t="s">
        <v>98</v>
      </c>
      <c r="C654" s="18">
        <v>-7.2823867201805115E-2</v>
      </c>
    </row>
    <row r="655" spans="1:3" x14ac:dyDescent="0.25">
      <c r="A655" t="s">
        <v>107</v>
      </c>
      <c r="B655" t="s">
        <v>98</v>
      </c>
      <c r="C655" s="18">
        <v>8.2408882677555084E-2</v>
      </c>
    </row>
    <row r="656" spans="1:3" x14ac:dyDescent="0.25">
      <c r="A656" t="s">
        <v>108</v>
      </c>
      <c r="B656" t="s">
        <v>98</v>
      </c>
      <c r="C656" s="18">
        <v>-3.7681058049201965E-2</v>
      </c>
    </row>
    <row r="657" spans="1:3" x14ac:dyDescent="0.25">
      <c r="A657" t="s">
        <v>109</v>
      </c>
      <c r="B657" t="s">
        <v>98</v>
      </c>
      <c r="C657" s="18">
        <v>-8.69646817445755E-2</v>
      </c>
    </row>
    <row r="658" spans="1:3" x14ac:dyDescent="0.25">
      <c r="A658" t="s">
        <v>110</v>
      </c>
      <c r="B658" t="s">
        <v>98</v>
      </c>
      <c r="C658" s="18">
        <v>-6.7883320152759552E-2</v>
      </c>
    </row>
    <row r="659" spans="1:3" x14ac:dyDescent="0.25">
      <c r="A659" t="s">
        <v>111</v>
      </c>
      <c r="B659" t="s">
        <v>98</v>
      </c>
      <c r="C659" s="18">
        <v>-0.10160538554191589</v>
      </c>
    </row>
    <row r="660" spans="1:3" x14ac:dyDescent="0.25">
      <c r="A660" t="s">
        <v>112</v>
      </c>
      <c r="B660" t="s">
        <v>98</v>
      </c>
      <c r="C660" s="18">
        <v>-5.7827256619930267E-2</v>
      </c>
    </row>
    <row r="661" spans="1:3" x14ac:dyDescent="0.25">
      <c r="A661" t="s">
        <v>113</v>
      </c>
      <c r="B661" t="s">
        <v>98</v>
      </c>
      <c r="C661" s="18">
        <v>-7.408500462770462E-2</v>
      </c>
    </row>
    <row r="662" spans="1:3" x14ac:dyDescent="0.25">
      <c r="A662" t="s">
        <v>114</v>
      </c>
      <c r="B662" t="s">
        <v>98</v>
      </c>
      <c r="C662" s="18">
        <v>-2.5364017114043236E-2</v>
      </c>
    </row>
    <row r="663" spans="1:3" x14ac:dyDescent="0.25">
      <c r="A663" t="s">
        <v>115</v>
      </c>
      <c r="B663" t="s">
        <v>98</v>
      </c>
      <c r="C663" s="18">
        <v>-5.5664192885160446E-2</v>
      </c>
    </row>
    <row r="664" spans="1:3" x14ac:dyDescent="0.25">
      <c r="A664" t="s">
        <v>116</v>
      </c>
      <c r="B664" t="s">
        <v>98</v>
      </c>
      <c r="C664" s="18">
        <v>-6.2603138387203217E-2</v>
      </c>
    </row>
    <row r="665" spans="1:3" x14ac:dyDescent="0.25">
      <c r="A665" t="s">
        <v>117</v>
      </c>
      <c r="B665" t="s">
        <v>98</v>
      </c>
      <c r="C665" s="18">
        <v>-0.10069591552019119</v>
      </c>
    </row>
    <row r="666" spans="1:3" x14ac:dyDescent="0.25">
      <c r="A666" t="s">
        <v>118</v>
      </c>
      <c r="B666" t="s">
        <v>98</v>
      </c>
      <c r="C666" s="18">
        <v>-9.0124137699604034E-2</v>
      </c>
    </row>
    <row r="667" spans="1:3" x14ac:dyDescent="0.25">
      <c r="A667" t="s">
        <v>119</v>
      </c>
      <c r="B667" t="s">
        <v>98</v>
      </c>
      <c r="C667" s="18">
        <v>1.7364379018545151E-2</v>
      </c>
    </row>
    <row r="668" spans="1:3" x14ac:dyDescent="0.25">
      <c r="A668" t="s">
        <v>120</v>
      </c>
      <c r="B668" t="s">
        <v>98</v>
      </c>
      <c r="C668" s="18">
        <v>8.3508947864174843E-3</v>
      </c>
    </row>
    <row r="669" spans="1:3" x14ac:dyDescent="0.25">
      <c r="A669" t="s">
        <v>121</v>
      </c>
      <c r="B669" t="s">
        <v>98</v>
      </c>
      <c r="C669" s="18">
        <v>1.7868481576442719E-2</v>
      </c>
    </row>
    <row r="670" spans="1:3" x14ac:dyDescent="0.25">
      <c r="A670" t="s">
        <v>122</v>
      </c>
      <c r="B670" t="s">
        <v>98</v>
      </c>
      <c r="C670" s="18">
        <v>-1.0982179082930088E-2</v>
      </c>
    </row>
    <row r="671" spans="1:3" x14ac:dyDescent="0.25">
      <c r="A671" t="s">
        <v>64</v>
      </c>
      <c r="B671" t="s">
        <v>98</v>
      </c>
      <c r="C671" s="18">
        <v>5.1433824002742767E-2</v>
      </c>
    </row>
    <row r="672" spans="1:3" x14ac:dyDescent="0.25">
      <c r="A672" t="s">
        <v>69</v>
      </c>
      <c r="B672" t="s">
        <v>98</v>
      </c>
      <c r="C672" s="18">
        <v>-1.0168031789362431E-2</v>
      </c>
    </row>
    <row r="673" spans="1:3" x14ac:dyDescent="0.25">
      <c r="A673" t="s">
        <v>91</v>
      </c>
      <c r="B673" t="s">
        <v>98</v>
      </c>
      <c r="C673" s="18">
        <v>1.8888412043452263E-2</v>
      </c>
    </row>
    <row r="674" spans="1:3" x14ac:dyDescent="0.25">
      <c r="A674" t="s">
        <v>93</v>
      </c>
      <c r="B674" t="s">
        <v>98</v>
      </c>
      <c r="C674" s="18">
        <v>-3.2049257308244705E-2</v>
      </c>
    </row>
    <row r="675" spans="1:3" x14ac:dyDescent="0.25">
      <c r="A675" t="s">
        <v>94</v>
      </c>
      <c r="B675" t="s">
        <v>98</v>
      </c>
      <c r="C675" s="18">
        <v>3.7979695945978165E-2</v>
      </c>
    </row>
    <row r="676" spans="1:3" x14ac:dyDescent="0.25">
      <c r="A676" t="s">
        <v>96</v>
      </c>
      <c r="B676" t="s">
        <v>98</v>
      </c>
      <c r="C676" s="18">
        <v>4.133874922990799E-2</v>
      </c>
    </row>
    <row r="677" spans="1:3" x14ac:dyDescent="0.25">
      <c r="A677" t="s">
        <v>72</v>
      </c>
      <c r="B677" t="s">
        <v>99</v>
      </c>
      <c r="C677" s="18">
        <v>-6.8917267024517059E-2</v>
      </c>
    </row>
    <row r="678" spans="1:3" x14ac:dyDescent="0.25">
      <c r="A678" t="s">
        <v>73</v>
      </c>
      <c r="B678" t="s">
        <v>99</v>
      </c>
      <c r="C678" s="18">
        <v>-1.322711817920208E-2</v>
      </c>
    </row>
    <row r="679" spans="1:3" x14ac:dyDescent="0.25">
      <c r="A679" t="s">
        <v>74</v>
      </c>
      <c r="B679" t="s">
        <v>99</v>
      </c>
      <c r="C679" s="18">
        <v>-4.2617928236722946E-2</v>
      </c>
    </row>
    <row r="680" spans="1:3" x14ac:dyDescent="0.25">
      <c r="A680" t="s">
        <v>75</v>
      </c>
      <c r="B680" t="s">
        <v>99</v>
      </c>
      <c r="C680" s="18">
        <v>-4.5595824718475342E-2</v>
      </c>
    </row>
    <row r="681" spans="1:3" x14ac:dyDescent="0.25">
      <c r="A681" t="s">
        <v>76</v>
      </c>
      <c r="B681" t="s">
        <v>99</v>
      </c>
      <c r="C681" s="18">
        <v>2.0377010107040405E-2</v>
      </c>
    </row>
    <row r="682" spans="1:3" x14ac:dyDescent="0.25">
      <c r="A682" t="s">
        <v>95</v>
      </c>
      <c r="B682" t="s">
        <v>99</v>
      </c>
      <c r="C682" s="18">
        <v>-8.8369026780128479E-2</v>
      </c>
    </row>
    <row r="683" spans="1:3" x14ac:dyDescent="0.25">
      <c r="A683" t="s">
        <v>59</v>
      </c>
      <c r="B683" t="s">
        <v>99</v>
      </c>
      <c r="C683" s="18">
        <v>-4.7499239444732666E-3</v>
      </c>
    </row>
    <row r="684" spans="1:3" x14ac:dyDescent="0.25">
      <c r="A684" t="s">
        <v>60</v>
      </c>
      <c r="B684" t="s">
        <v>99</v>
      </c>
      <c r="C684" s="18">
        <v>2.9265863820910454E-2</v>
      </c>
    </row>
    <row r="685" spans="1:3" x14ac:dyDescent="0.25">
      <c r="A685" t="s">
        <v>61</v>
      </c>
      <c r="B685" t="s">
        <v>99</v>
      </c>
      <c r="C685" s="18">
        <v>4.7923717647790909E-2</v>
      </c>
    </row>
    <row r="686" spans="1:3" x14ac:dyDescent="0.25">
      <c r="A686" t="s">
        <v>62</v>
      </c>
      <c r="B686" t="s">
        <v>99</v>
      </c>
      <c r="C686" s="18">
        <v>3.8077570497989655E-2</v>
      </c>
    </row>
    <row r="687" spans="1:3" x14ac:dyDescent="0.25">
      <c r="A687" t="s">
        <v>70</v>
      </c>
      <c r="B687" t="s">
        <v>99</v>
      </c>
      <c r="C687" s="18">
        <v>-3.4090317785739899E-2</v>
      </c>
    </row>
    <row r="688" spans="1:3" x14ac:dyDescent="0.25">
      <c r="A688" t="s">
        <v>71</v>
      </c>
      <c r="B688" t="s">
        <v>99</v>
      </c>
      <c r="C688" s="18">
        <v>-9.6812117844820023E-3</v>
      </c>
    </row>
    <row r="689" spans="1:3" x14ac:dyDescent="0.25">
      <c r="A689" t="s">
        <v>105</v>
      </c>
      <c r="B689" t="s">
        <v>99</v>
      </c>
      <c r="C689" s="18">
        <v>0.15222574770450592</v>
      </c>
    </row>
    <row r="690" spans="1:3" x14ac:dyDescent="0.25">
      <c r="A690" t="s">
        <v>106</v>
      </c>
      <c r="B690" t="s">
        <v>99</v>
      </c>
      <c r="C690" s="18">
        <v>-1.8141938373446465E-2</v>
      </c>
    </row>
    <row r="691" spans="1:3" x14ac:dyDescent="0.25">
      <c r="A691" t="s">
        <v>107</v>
      </c>
      <c r="B691" t="s">
        <v>99</v>
      </c>
      <c r="C691" s="18">
        <v>2.0033711567521095E-2</v>
      </c>
    </row>
    <row r="692" spans="1:3" x14ac:dyDescent="0.25">
      <c r="A692" t="s">
        <v>108</v>
      </c>
      <c r="B692" t="s">
        <v>99</v>
      </c>
      <c r="C692" s="18">
        <v>-6.7147493362426758E-2</v>
      </c>
    </row>
    <row r="693" spans="1:3" x14ac:dyDescent="0.25">
      <c r="A693" t="s">
        <v>109</v>
      </c>
      <c r="B693" t="s">
        <v>99</v>
      </c>
      <c r="C693" s="18">
        <v>-4.5060166157782078E-3</v>
      </c>
    </row>
    <row r="694" spans="1:3" x14ac:dyDescent="0.25">
      <c r="A694" t="s">
        <v>110</v>
      </c>
      <c r="B694" t="s">
        <v>99</v>
      </c>
      <c r="C694" s="18">
        <v>-3.0736951157450676E-3</v>
      </c>
    </row>
    <row r="695" spans="1:3" x14ac:dyDescent="0.25">
      <c r="A695" t="s">
        <v>111</v>
      </c>
      <c r="B695" t="s">
        <v>99</v>
      </c>
      <c r="C695" s="18">
        <v>2.5324052199721336E-2</v>
      </c>
    </row>
    <row r="696" spans="1:3" x14ac:dyDescent="0.25">
      <c r="A696" t="s">
        <v>112</v>
      </c>
      <c r="B696" t="s">
        <v>99</v>
      </c>
      <c r="C696" s="18">
        <v>7.4674218893051147E-2</v>
      </c>
    </row>
    <row r="697" spans="1:3" x14ac:dyDescent="0.25">
      <c r="A697" t="s">
        <v>113</v>
      </c>
      <c r="B697" t="s">
        <v>99</v>
      </c>
      <c r="C697" s="18">
        <v>-5.9386547654867172E-3</v>
      </c>
    </row>
    <row r="698" spans="1:3" x14ac:dyDescent="0.25">
      <c r="A698" t="s">
        <v>114</v>
      </c>
      <c r="B698" t="s">
        <v>99</v>
      </c>
      <c r="C698" s="18">
        <v>1.7559098079800606E-2</v>
      </c>
    </row>
    <row r="699" spans="1:3" x14ac:dyDescent="0.25">
      <c r="A699" t="s">
        <v>115</v>
      </c>
      <c r="B699" t="s">
        <v>99</v>
      </c>
      <c r="C699" s="18">
        <v>3.5718397703021765E-3</v>
      </c>
    </row>
    <row r="700" spans="1:3" x14ac:dyDescent="0.25">
      <c r="A700" t="s">
        <v>116</v>
      </c>
      <c r="B700" t="s">
        <v>99</v>
      </c>
      <c r="C700" s="18">
        <v>-5.1569215953350067E-2</v>
      </c>
    </row>
    <row r="701" spans="1:3" x14ac:dyDescent="0.25">
      <c r="A701" t="s">
        <v>117</v>
      </c>
      <c r="B701" t="s">
        <v>99</v>
      </c>
      <c r="C701" s="18">
        <v>5.9781614691019058E-2</v>
      </c>
    </row>
    <row r="702" spans="1:3" x14ac:dyDescent="0.25">
      <c r="A702" t="s">
        <v>118</v>
      </c>
      <c r="B702" t="s">
        <v>99</v>
      </c>
      <c r="C702" s="18">
        <v>-2.5256501976400614E-3</v>
      </c>
    </row>
    <row r="703" spans="1:3" x14ac:dyDescent="0.25">
      <c r="A703" t="s">
        <v>119</v>
      </c>
      <c r="B703" t="s">
        <v>99</v>
      </c>
      <c r="C703" s="18">
        <v>8.0262988805770874E-2</v>
      </c>
    </row>
    <row r="704" spans="1:3" x14ac:dyDescent="0.25">
      <c r="A704" t="s">
        <v>120</v>
      </c>
      <c r="B704" t="s">
        <v>99</v>
      </c>
      <c r="C704" s="18">
        <v>-3.7225394044071436E-3</v>
      </c>
    </row>
    <row r="705" spans="1:3" x14ac:dyDescent="0.25">
      <c r="A705" t="s">
        <v>121</v>
      </c>
      <c r="B705" t="s">
        <v>99</v>
      </c>
      <c r="C705" s="18">
        <v>-5.8448217809200287E-2</v>
      </c>
    </row>
    <row r="706" spans="1:3" x14ac:dyDescent="0.25">
      <c r="A706" t="s">
        <v>122</v>
      </c>
      <c r="B706" t="s">
        <v>99</v>
      </c>
      <c r="C706" s="18">
        <v>-7.0238381624221802E-2</v>
      </c>
    </row>
    <row r="707" spans="1:3" x14ac:dyDescent="0.25">
      <c r="A707" t="s">
        <v>64</v>
      </c>
      <c r="B707" t="s">
        <v>99</v>
      </c>
      <c r="C707" s="18">
        <v>-9.4515994191169739E-2</v>
      </c>
    </row>
    <row r="708" spans="1:3" x14ac:dyDescent="0.25">
      <c r="A708" t="s">
        <v>69</v>
      </c>
      <c r="B708" t="s">
        <v>99</v>
      </c>
      <c r="C708" s="18">
        <v>-3.0444806441664696E-2</v>
      </c>
    </row>
    <row r="709" spans="1:3" x14ac:dyDescent="0.25">
      <c r="A709" t="s">
        <v>91</v>
      </c>
      <c r="B709" t="s">
        <v>99</v>
      </c>
      <c r="C709" s="18">
        <v>1.2041345238685608E-2</v>
      </c>
    </row>
    <row r="710" spans="1:3" x14ac:dyDescent="0.25">
      <c r="A710" t="s">
        <v>93</v>
      </c>
      <c r="B710" t="s">
        <v>99</v>
      </c>
      <c r="C710" s="18">
        <v>-4.5853707939386368E-2</v>
      </c>
    </row>
    <row r="711" spans="1:3" x14ac:dyDescent="0.25">
      <c r="A711" t="s">
        <v>94</v>
      </c>
      <c r="B711" t="s">
        <v>99</v>
      </c>
      <c r="C711" s="18">
        <v>-5.924316355958581E-4</v>
      </c>
    </row>
    <row r="712" spans="1:3" x14ac:dyDescent="0.25">
      <c r="A712" t="s">
        <v>96</v>
      </c>
      <c r="B712" t="s">
        <v>99</v>
      </c>
      <c r="C712" s="18">
        <v>-5.8621082454919815E-2</v>
      </c>
    </row>
    <row r="713" spans="1:3" x14ac:dyDescent="0.25">
      <c r="A713" t="s">
        <v>98</v>
      </c>
      <c r="B713" t="s">
        <v>99</v>
      </c>
      <c r="C713" s="18">
        <v>-4.9179472029209137E-2</v>
      </c>
    </row>
    <row r="714" spans="1:3" x14ac:dyDescent="0.25">
      <c r="A714" t="s">
        <v>72</v>
      </c>
      <c r="B714" t="s">
        <v>100</v>
      </c>
      <c r="C714" s="18">
        <v>-4.736994206905365E-2</v>
      </c>
    </row>
    <row r="715" spans="1:3" x14ac:dyDescent="0.25">
      <c r="A715" t="s">
        <v>73</v>
      </c>
      <c r="B715" t="s">
        <v>100</v>
      </c>
      <c r="C715" s="18">
        <v>-4.8952240496873856E-2</v>
      </c>
    </row>
    <row r="716" spans="1:3" x14ac:dyDescent="0.25">
      <c r="A716" t="s">
        <v>74</v>
      </c>
      <c r="B716" t="s">
        <v>100</v>
      </c>
      <c r="C716" s="18">
        <v>-4.750639945268631E-2</v>
      </c>
    </row>
    <row r="717" spans="1:3" x14ac:dyDescent="0.25">
      <c r="A717" t="s">
        <v>75</v>
      </c>
      <c r="B717" t="s">
        <v>100</v>
      </c>
      <c r="C717" s="18">
        <v>-8.1346675753593445E-2</v>
      </c>
    </row>
    <row r="718" spans="1:3" x14ac:dyDescent="0.25">
      <c r="A718" t="s">
        <v>76</v>
      </c>
      <c r="B718" t="s">
        <v>100</v>
      </c>
      <c r="C718" s="18">
        <v>-3.4442227333784103E-2</v>
      </c>
    </row>
    <row r="719" spans="1:3" x14ac:dyDescent="0.25">
      <c r="A719" t="s">
        <v>95</v>
      </c>
      <c r="B719" t="s">
        <v>100</v>
      </c>
      <c r="C719" s="18">
        <v>-2.8017636388540268E-2</v>
      </c>
    </row>
    <row r="720" spans="1:3" x14ac:dyDescent="0.25">
      <c r="A720" t="s">
        <v>59</v>
      </c>
      <c r="B720" t="s">
        <v>100</v>
      </c>
      <c r="C720" s="18">
        <v>-3.3922407776117325E-2</v>
      </c>
    </row>
    <row r="721" spans="1:3" x14ac:dyDescent="0.25">
      <c r="A721" t="s">
        <v>60</v>
      </c>
      <c r="B721" t="s">
        <v>100</v>
      </c>
      <c r="C721" s="18">
        <v>-3.1384393572807312E-2</v>
      </c>
    </row>
    <row r="722" spans="1:3" x14ac:dyDescent="0.25">
      <c r="A722" t="s">
        <v>61</v>
      </c>
      <c r="B722" t="s">
        <v>100</v>
      </c>
      <c r="C722" s="18">
        <v>0.1503002792596817</v>
      </c>
    </row>
    <row r="723" spans="1:3" x14ac:dyDescent="0.25">
      <c r="A723" t="s">
        <v>62</v>
      </c>
      <c r="B723" t="s">
        <v>100</v>
      </c>
      <c r="C723" s="18">
        <v>-1.0040950961410999E-2</v>
      </c>
    </row>
    <row r="724" spans="1:3" x14ac:dyDescent="0.25">
      <c r="A724" t="s">
        <v>70</v>
      </c>
      <c r="B724" t="s">
        <v>100</v>
      </c>
      <c r="C724" s="18">
        <v>-2.0377203822135925E-2</v>
      </c>
    </row>
    <row r="725" spans="1:3" x14ac:dyDescent="0.25">
      <c r="A725" t="s">
        <v>71</v>
      </c>
      <c r="B725" t="s">
        <v>100</v>
      </c>
      <c r="C725" s="18">
        <v>-2.0860543474555016E-2</v>
      </c>
    </row>
    <row r="726" spans="1:3" x14ac:dyDescent="0.25">
      <c r="A726" t="s">
        <v>105</v>
      </c>
      <c r="B726" t="s">
        <v>100</v>
      </c>
      <c r="C726" s="18">
        <v>2.1226441487669945E-2</v>
      </c>
    </row>
    <row r="727" spans="1:3" x14ac:dyDescent="0.25">
      <c r="A727" t="s">
        <v>106</v>
      </c>
      <c r="B727" t="s">
        <v>100</v>
      </c>
      <c r="C727" s="18">
        <v>-5.0743162631988525E-2</v>
      </c>
    </row>
    <row r="728" spans="1:3" x14ac:dyDescent="0.25">
      <c r="A728" t="s">
        <v>107</v>
      </c>
      <c r="B728" t="s">
        <v>100</v>
      </c>
      <c r="C728" s="18">
        <v>-2.7788212522864342E-2</v>
      </c>
    </row>
    <row r="729" spans="1:3" x14ac:dyDescent="0.25">
      <c r="A729" t="s">
        <v>108</v>
      </c>
      <c r="B729" t="s">
        <v>100</v>
      </c>
      <c r="C729" s="18">
        <v>-5.4089013487100601E-2</v>
      </c>
    </row>
    <row r="730" spans="1:3" x14ac:dyDescent="0.25">
      <c r="A730" t="s">
        <v>109</v>
      </c>
      <c r="B730" t="s">
        <v>100</v>
      </c>
      <c r="C730" s="18">
        <v>4.2897161096334457E-2</v>
      </c>
    </row>
    <row r="731" spans="1:3" x14ac:dyDescent="0.25">
      <c r="A731" t="s">
        <v>110</v>
      </c>
      <c r="B731" t="s">
        <v>100</v>
      </c>
      <c r="C731" s="18">
        <v>7.1777711855247617E-4</v>
      </c>
    </row>
    <row r="732" spans="1:3" x14ac:dyDescent="0.25">
      <c r="A732" t="s">
        <v>111</v>
      </c>
      <c r="B732" t="s">
        <v>100</v>
      </c>
      <c r="C732" s="18">
        <v>-1.1102952063083649E-2</v>
      </c>
    </row>
    <row r="733" spans="1:3" x14ac:dyDescent="0.25">
      <c r="A733" t="s">
        <v>112</v>
      </c>
      <c r="B733" t="s">
        <v>100</v>
      </c>
      <c r="C733" s="18">
        <v>0.15785479545593262</v>
      </c>
    </row>
    <row r="734" spans="1:3" x14ac:dyDescent="0.25">
      <c r="A734" t="s">
        <v>113</v>
      </c>
      <c r="B734" t="s">
        <v>100</v>
      </c>
      <c r="C734" s="18">
        <v>4.8351626843214035E-2</v>
      </c>
    </row>
    <row r="735" spans="1:3" x14ac:dyDescent="0.25">
      <c r="A735" t="s">
        <v>114</v>
      </c>
      <c r="B735" t="s">
        <v>100</v>
      </c>
      <c r="C735" s="18">
        <v>1.5237633138895035E-2</v>
      </c>
    </row>
    <row r="736" spans="1:3" x14ac:dyDescent="0.25">
      <c r="A736" t="s">
        <v>115</v>
      </c>
      <c r="B736" t="s">
        <v>100</v>
      </c>
      <c r="C736" s="18">
        <v>-5.2789151668548584E-2</v>
      </c>
    </row>
    <row r="737" spans="1:3" x14ac:dyDescent="0.25">
      <c r="A737" t="s">
        <v>116</v>
      </c>
      <c r="B737" t="s">
        <v>100</v>
      </c>
      <c r="C737" s="18">
        <v>5.0009515136480331E-2</v>
      </c>
    </row>
    <row r="738" spans="1:3" x14ac:dyDescent="0.25">
      <c r="A738" t="s">
        <v>117</v>
      </c>
      <c r="B738" t="s">
        <v>100</v>
      </c>
      <c r="C738" s="18">
        <v>-7.8359125182032585E-3</v>
      </c>
    </row>
    <row r="739" spans="1:3" x14ac:dyDescent="0.25">
      <c r="A739" t="s">
        <v>118</v>
      </c>
      <c r="B739" t="s">
        <v>100</v>
      </c>
      <c r="C739" s="18">
        <v>-3.6509685218334198E-2</v>
      </c>
    </row>
    <row r="740" spans="1:3" x14ac:dyDescent="0.25">
      <c r="A740" t="s">
        <v>119</v>
      </c>
      <c r="B740" t="s">
        <v>100</v>
      </c>
      <c r="C740" s="18">
        <v>0.11627905815839767</v>
      </c>
    </row>
    <row r="741" spans="1:3" x14ac:dyDescent="0.25">
      <c r="A741" t="s">
        <v>120</v>
      </c>
      <c r="B741" t="s">
        <v>100</v>
      </c>
      <c r="C741" s="18">
        <v>2.0877488423138857E-3</v>
      </c>
    </row>
    <row r="742" spans="1:3" x14ac:dyDescent="0.25">
      <c r="A742" t="s">
        <v>121</v>
      </c>
      <c r="B742" t="s">
        <v>100</v>
      </c>
      <c r="C742" s="18">
        <v>-7.9678669571876526E-2</v>
      </c>
    </row>
    <row r="743" spans="1:3" x14ac:dyDescent="0.25">
      <c r="A743" t="s">
        <v>122</v>
      </c>
      <c r="B743" t="s">
        <v>100</v>
      </c>
      <c r="C743" s="18">
        <v>-3.0258988961577415E-2</v>
      </c>
    </row>
    <row r="744" spans="1:3" x14ac:dyDescent="0.25">
      <c r="A744" t="s">
        <v>64</v>
      </c>
      <c r="B744" t="s">
        <v>100</v>
      </c>
      <c r="C744" s="18">
        <v>1.9416501745581627E-2</v>
      </c>
    </row>
    <row r="745" spans="1:3" x14ac:dyDescent="0.25">
      <c r="A745" t="s">
        <v>69</v>
      </c>
      <c r="B745" t="s">
        <v>100</v>
      </c>
      <c r="C745" s="18">
        <v>-3.8241658359766006E-2</v>
      </c>
    </row>
    <row r="746" spans="1:3" x14ac:dyDescent="0.25">
      <c r="A746" t="s">
        <v>91</v>
      </c>
      <c r="B746" t="s">
        <v>100</v>
      </c>
      <c r="C746" s="18">
        <v>-1.7358726836391725E-5</v>
      </c>
    </row>
    <row r="747" spans="1:3" x14ac:dyDescent="0.25">
      <c r="A747" t="s">
        <v>93</v>
      </c>
      <c r="B747" t="s">
        <v>100</v>
      </c>
      <c r="C747" s="18">
        <v>4.6958602033555508E-3</v>
      </c>
    </row>
    <row r="748" spans="1:3" x14ac:dyDescent="0.25">
      <c r="A748" t="s">
        <v>94</v>
      </c>
      <c r="B748" t="s">
        <v>100</v>
      </c>
      <c r="C748" s="18">
        <v>-1.741795614361763E-2</v>
      </c>
    </row>
    <row r="749" spans="1:3" x14ac:dyDescent="0.25">
      <c r="A749" t="s">
        <v>96</v>
      </c>
      <c r="B749" t="s">
        <v>100</v>
      </c>
      <c r="C749" s="18">
        <v>-6.3232727348804474E-2</v>
      </c>
    </row>
    <row r="750" spans="1:3" x14ac:dyDescent="0.25">
      <c r="A750" t="s">
        <v>98</v>
      </c>
      <c r="B750" t="s">
        <v>100</v>
      </c>
      <c r="C750" s="18">
        <v>-7.535494863986969E-2</v>
      </c>
    </row>
    <row r="751" spans="1:3" x14ac:dyDescent="0.25">
      <c r="A751" t="s">
        <v>99</v>
      </c>
      <c r="B751" t="s">
        <v>100</v>
      </c>
      <c r="C751" s="18">
        <v>4.09681536257267E-3</v>
      </c>
    </row>
    <row r="752" spans="1:3" x14ac:dyDescent="0.25">
      <c r="A752" t="s">
        <v>72</v>
      </c>
      <c r="B752" t="s">
        <v>63</v>
      </c>
      <c r="C752" s="18">
        <v>5.769793689250946E-2</v>
      </c>
    </row>
    <row r="753" spans="1:3" x14ac:dyDescent="0.25">
      <c r="A753" t="s">
        <v>73</v>
      </c>
      <c r="B753" t="s">
        <v>63</v>
      </c>
      <c r="C753" s="18">
        <v>-5.9698978438973427E-3</v>
      </c>
    </row>
    <row r="754" spans="1:3" x14ac:dyDescent="0.25">
      <c r="A754" t="s">
        <v>74</v>
      </c>
      <c r="B754" t="s">
        <v>63</v>
      </c>
      <c r="C754" s="18">
        <v>-1.035638153553009E-2</v>
      </c>
    </row>
    <row r="755" spans="1:3" x14ac:dyDescent="0.25">
      <c r="A755" t="s">
        <v>75</v>
      </c>
      <c r="B755" t="s">
        <v>63</v>
      </c>
      <c r="C755" s="18">
        <v>4.1511766612529755E-2</v>
      </c>
    </row>
    <row r="756" spans="1:3" x14ac:dyDescent="0.25">
      <c r="A756" t="s">
        <v>76</v>
      </c>
      <c r="B756" t="s">
        <v>63</v>
      </c>
      <c r="C756" s="18">
        <v>2.53465436398983E-2</v>
      </c>
    </row>
    <row r="757" spans="1:3" x14ac:dyDescent="0.25">
      <c r="A757" t="s">
        <v>95</v>
      </c>
      <c r="B757" t="s">
        <v>63</v>
      </c>
      <c r="C757" s="18">
        <v>2.7949845418334007E-2</v>
      </c>
    </row>
    <row r="758" spans="1:3" x14ac:dyDescent="0.25">
      <c r="A758" t="s">
        <v>59</v>
      </c>
      <c r="B758" t="s">
        <v>63</v>
      </c>
      <c r="C758" s="18">
        <v>2.7679838240146637E-2</v>
      </c>
    </row>
    <row r="759" spans="1:3" x14ac:dyDescent="0.25">
      <c r="A759" t="s">
        <v>60</v>
      </c>
      <c r="B759" t="s">
        <v>63</v>
      </c>
      <c r="C759" s="18">
        <v>-1.8087161704897881E-2</v>
      </c>
    </row>
    <row r="760" spans="1:3" x14ac:dyDescent="0.25">
      <c r="A760" t="s">
        <v>61</v>
      </c>
      <c r="B760" t="s">
        <v>63</v>
      </c>
      <c r="C760" s="18">
        <v>3.7909571081399918E-2</v>
      </c>
    </row>
    <row r="761" spans="1:3" x14ac:dyDescent="0.25">
      <c r="A761" t="s">
        <v>62</v>
      </c>
      <c r="B761" t="s">
        <v>63</v>
      </c>
      <c r="C761" s="18">
        <v>-1.4748333021998405E-2</v>
      </c>
    </row>
    <row r="762" spans="1:3" x14ac:dyDescent="0.25">
      <c r="A762" t="s">
        <v>70</v>
      </c>
      <c r="B762" t="s">
        <v>63</v>
      </c>
      <c r="C762" s="18">
        <v>3.6305587738752365E-2</v>
      </c>
    </row>
    <row r="763" spans="1:3" x14ac:dyDescent="0.25">
      <c r="A763" t="s">
        <v>71</v>
      </c>
      <c r="B763" t="s">
        <v>63</v>
      </c>
      <c r="C763" s="18">
        <v>-2.7243426069617271E-2</v>
      </c>
    </row>
    <row r="764" spans="1:3" x14ac:dyDescent="0.25">
      <c r="A764" t="s">
        <v>105</v>
      </c>
      <c r="B764" t="s">
        <v>63</v>
      </c>
      <c r="C764" s="18">
        <v>-6.2150801531970501E-3</v>
      </c>
    </row>
    <row r="765" spans="1:3" x14ac:dyDescent="0.25">
      <c r="A765" t="s">
        <v>106</v>
      </c>
      <c r="B765" t="s">
        <v>63</v>
      </c>
      <c r="C765" s="18">
        <v>-3.6466475576162338E-2</v>
      </c>
    </row>
    <row r="766" spans="1:3" x14ac:dyDescent="0.25">
      <c r="A766" t="s">
        <v>107</v>
      </c>
      <c r="B766" t="s">
        <v>63</v>
      </c>
      <c r="C766" s="18">
        <v>-8.530082181096077E-3</v>
      </c>
    </row>
    <row r="767" spans="1:3" x14ac:dyDescent="0.25">
      <c r="A767" t="s">
        <v>108</v>
      </c>
      <c r="B767" t="s">
        <v>63</v>
      </c>
      <c r="C767" s="18">
        <v>-4.9331609159708023E-2</v>
      </c>
    </row>
    <row r="768" spans="1:3" x14ac:dyDescent="0.25">
      <c r="A768" t="s">
        <v>109</v>
      </c>
      <c r="B768" t="s">
        <v>63</v>
      </c>
      <c r="C768" s="18">
        <v>-2.4663444608449936E-2</v>
      </c>
    </row>
    <row r="769" spans="1:3" x14ac:dyDescent="0.25">
      <c r="A769" t="s">
        <v>110</v>
      </c>
      <c r="B769" t="s">
        <v>63</v>
      </c>
      <c r="C769" s="18">
        <v>-2.1901672706007957E-2</v>
      </c>
    </row>
    <row r="770" spans="1:3" x14ac:dyDescent="0.25">
      <c r="A770" t="s">
        <v>111</v>
      </c>
      <c r="B770" t="s">
        <v>63</v>
      </c>
      <c r="C770" s="18">
        <v>-2.6743292808532715E-2</v>
      </c>
    </row>
    <row r="771" spans="1:3" x14ac:dyDescent="0.25">
      <c r="A771" t="s">
        <v>112</v>
      </c>
      <c r="B771" t="s">
        <v>63</v>
      </c>
      <c r="C771" s="18">
        <v>-4.3200772255659103E-2</v>
      </c>
    </row>
    <row r="772" spans="1:3" x14ac:dyDescent="0.25">
      <c r="A772" t="s">
        <v>113</v>
      </c>
      <c r="B772" t="s">
        <v>63</v>
      </c>
      <c r="C772" s="18">
        <v>-3.298303484916687E-2</v>
      </c>
    </row>
    <row r="773" spans="1:3" x14ac:dyDescent="0.25">
      <c r="A773" t="s">
        <v>114</v>
      </c>
      <c r="B773" t="s">
        <v>63</v>
      </c>
      <c r="C773" s="18">
        <v>-4.8448704183101654E-3</v>
      </c>
    </row>
    <row r="774" spans="1:3" x14ac:dyDescent="0.25">
      <c r="A774" t="s">
        <v>115</v>
      </c>
      <c r="B774" t="s">
        <v>63</v>
      </c>
      <c r="C774" s="18">
        <v>-4.2544424533843994E-2</v>
      </c>
    </row>
    <row r="775" spans="1:3" x14ac:dyDescent="0.25">
      <c r="A775" t="s">
        <v>116</v>
      </c>
      <c r="B775" t="s">
        <v>63</v>
      </c>
      <c r="C775" s="18">
        <v>-2.4565685540437698E-2</v>
      </c>
    </row>
    <row r="776" spans="1:3" x14ac:dyDescent="0.25">
      <c r="A776" t="s">
        <v>117</v>
      </c>
      <c r="B776" t="s">
        <v>63</v>
      </c>
      <c r="C776" s="18">
        <v>-3.4438345581293106E-2</v>
      </c>
    </row>
    <row r="777" spans="1:3" x14ac:dyDescent="0.25">
      <c r="A777" t="s">
        <v>118</v>
      </c>
      <c r="B777" t="s">
        <v>63</v>
      </c>
      <c r="C777" s="18">
        <v>-5.2164088934659958E-2</v>
      </c>
    </row>
    <row r="778" spans="1:3" x14ac:dyDescent="0.25">
      <c r="A778" t="s">
        <v>119</v>
      </c>
      <c r="B778" t="s">
        <v>63</v>
      </c>
      <c r="C778" s="18">
        <v>4.2317736893892288E-2</v>
      </c>
    </row>
    <row r="779" spans="1:3" x14ac:dyDescent="0.25">
      <c r="A779" t="s">
        <v>120</v>
      </c>
      <c r="B779" t="s">
        <v>63</v>
      </c>
      <c r="C779" s="18">
        <v>-1.0537222027778625E-2</v>
      </c>
    </row>
    <row r="780" spans="1:3" x14ac:dyDescent="0.25">
      <c r="A780" t="s">
        <v>121</v>
      </c>
      <c r="B780" t="s">
        <v>63</v>
      </c>
      <c r="C780" s="18">
        <v>-3.4939214587211609E-2</v>
      </c>
    </row>
    <row r="781" spans="1:3" x14ac:dyDescent="0.25">
      <c r="A781" t="s">
        <v>122</v>
      </c>
      <c r="B781" t="s">
        <v>63</v>
      </c>
      <c r="C781" s="18">
        <v>-1.6344489529728889E-2</v>
      </c>
    </row>
    <row r="782" spans="1:3" x14ac:dyDescent="0.25">
      <c r="A782" t="s">
        <v>64</v>
      </c>
      <c r="B782" t="s">
        <v>63</v>
      </c>
      <c r="C782" s="18">
        <v>-1.7504790797829628E-2</v>
      </c>
    </row>
    <row r="783" spans="1:3" x14ac:dyDescent="0.25">
      <c r="A783" t="s">
        <v>69</v>
      </c>
      <c r="B783" t="s">
        <v>63</v>
      </c>
      <c r="C783" s="18">
        <v>-2.0267721265554428E-2</v>
      </c>
    </row>
    <row r="784" spans="1:3" x14ac:dyDescent="0.25">
      <c r="A784" t="s">
        <v>91</v>
      </c>
      <c r="B784" t="s">
        <v>63</v>
      </c>
      <c r="C784" s="18">
        <v>1.4633236452937126E-2</v>
      </c>
    </row>
    <row r="785" spans="1:3" x14ac:dyDescent="0.25">
      <c r="A785" t="s">
        <v>93</v>
      </c>
      <c r="B785" t="s">
        <v>63</v>
      </c>
      <c r="C785" s="18">
        <v>4.6546392142772675E-2</v>
      </c>
    </row>
    <row r="786" spans="1:3" x14ac:dyDescent="0.25">
      <c r="A786" t="s">
        <v>94</v>
      </c>
      <c r="B786" t="s">
        <v>63</v>
      </c>
      <c r="C786" s="18">
        <v>1.4705389738082886E-2</v>
      </c>
    </row>
    <row r="787" spans="1:3" x14ac:dyDescent="0.25">
      <c r="A787" t="s">
        <v>96</v>
      </c>
      <c r="B787" t="s">
        <v>63</v>
      </c>
      <c r="C787" s="18">
        <v>1.3904314488172531E-2</v>
      </c>
    </row>
    <row r="788" spans="1:3" x14ac:dyDescent="0.25">
      <c r="A788" t="s">
        <v>98</v>
      </c>
      <c r="B788" t="s">
        <v>63</v>
      </c>
      <c r="C788" s="18">
        <v>-1.4157145284116268E-2</v>
      </c>
    </row>
    <row r="789" spans="1:3" x14ac:dyDescent="0.25">
      <c r="A789" t="s">
        <v>99</v>
      </c>
      <c r="B789" t="s">
        <v>63</v>
      </c>
      <c r="C789" s="18">
        <v>-1.4844062738120556E-2</v>
      </c>
    </row>
    <row r="790" spans="1:3" x14ac:dyDescent="0.25">
      <c r="A790" t="s">
        <v>100</v>
      </c>
      <c r="B790" t="s">
        <v>63</v>
      </c>
      <c r="C790" s="18">
        <v>-4.86352713778615E-3</v>
      </c>
    </row>
    <row r="791" spans="1:3" x14ac:dyDescent="0.25">
      <c r="A791" t="s">
        <v>72</v>
      </c>
      <c r="B791" t="s">
        <v>97</v>
      </c>
      <c r="C791" s="18">
        <v>-2.3163771256804466E-2</v>
      </c>
    </row>
    <row r="792" spans="1:3" x14ac:dyDescent="0.25">
      <c r="A792" t="s">
        <v>73</v>
      </c>
      <c r="B792" t="s">
        <v>97</v>
      </c>
      <c r="C792" s="18">
        <v>-1.1225192807614803E-2</v>
      </c>
    </row>
    <row r="793" spans="1:3" x14ac:dyDescent="0.25">
      <c r="A793" t="s">
        <v>74</v>
      </c>
      <c r="B793" t="s">
        <v>97</v>
      </c>
      <c r="C793" s="18">
        <v>-1.2221288867294788E-2</v>
      </c>
    </row>
    <row r="794" spans="1:3" x14ac:dyDescent="0.25">
      <c r="A794" t="s">
        <v>75</v>
      </c>
      <c r="B794" t="s">
        <v>97</v>
      </c>
      <c r="C794" s="18">
        <v>-4.3509602546691895E-2</v>
      </c>
    </row>
    <row r="795" spans="1:3" x14ac:dyDescent="0.25">
      <c r="A795" t="s">
        <v>76</v>
      </c>
      <c r="B795" t="s">
        <v>97</v>
      </c>
      <c r="C795" s="18">
        <v>-4.8037838190793991E-2</v>
      </c>
    </row>
    <row r="796" spans="1:3" x14ac:dyDescent="0.25">
      <c r="A796" t="s">
        <v>95</v>
      </c>
      <c r="B796" t="s">
        <v>97</v>
      </c>
      <c r="C796" s="18">
        <v>6.3888146542012691E-3</v>
      </c>
    </row>
    <row r="797" spans="1:3" x14ac:dyDescent="0.25">
      <c r="A797" t="s">
        <v>59</v>
      </c>
      <c r="B797" t="s">
        <v>97</v>
      </c>
      <c r="C797" s="18">
        <v>-4.7794964164495468E-2</v>
      </c>
    </row>
    <row r="798" spans="1:3" x14ac:dyDescent="0.25">
      <c r="A798" t="s">
        <v>60</v>
      </c>
      <c r="B798" t="s">
        <v>97</v>
      </c>
      <c r="C798" s="18">
        <v>-4.4982749968767166E-2</v>
      </c>
    </row>
    <row r="799" spans="1:3" x14ac:dyDescent="0.25">
      <c r="A799" t="s">
        <v>61</v>
      </c>
      <c r="B799" t="s">
        <v>97</v>
      </c>
      <c r="C799" s="18">
        <v>-1.6599125228822231E-3</v>
      </c>
    </row>
    <row r="800" spans="1:3" x14ac:dyDescent="0.25">
      <c r="A800" t="s">
        <v>62</v>
      </c>
      <c r="B800" t="s">
        <v>97</v>
      </c>
      <c r="C800" s="18">
        <v>-1.8378255888819695E-2</v>
      </c>
    </row>
    <row r="801" spans="1:3" x14ac:dyDescent="0.25">
      <c r="A801" t="s">
        <v>70</v>
      </c>
      <c r="B801" t="s">
        <v>97</v>
      </c>
      <c r="C801" s="18">
        <v>3.8678295910358429E-2</v>
      </c>
    </row>
    <row r="802" spans="1:3" x14ac:dyDescent="0.25">
      <c r="A802" t="s">
        <v>71</v>
      </c>
      <c r="B802" t="s">
        <v>97</v>
      </c>
      <c r="C802" s="18">
        <v>1.1453369632363319E-2</v>
      </c>
    </row>
    <row r="803" spans="1:3" x14ac:dyDescent="0.25">
      <c r="A803" t="s">
        <v>105</v>
      </c>
      <c r="B803" t="s">
        <v>97</v>
      </c>
      <c r="C803" s="18">
        <v>-5.0104532390832901E-2</v>
      </c>
    </row>
    <row r="804" spans="1:3" x14ac:dyDescent="0.25">
      <c r="A804" t="s">
        <v>106</v>
      </c>
      <c r="B804" t="s">
        <v>97</v>
      </c>
      <c r="C804" s="18">
        <v>-2.2479008883237839E-2</v>
      </c>
    </row>
    <row r="805" spans="1:3" x14ac:dyDescent="0.25">
      <c r="A805" t="s">
        <v>107</v>
      </c>
      <c r="B805" t="s">
        <v>97</v>
      </c>
      <c r="C805" s="18">
        <v>-4.3114826083183289E-2</v>
      </c>
    </row>
    <row r="806" spans="1:3" x14ac:dyDescent="0.25">
      <c r="A806" t="s">
        <v>108</v>
      </c>
      <c r="B806" t="s">
        <v>97</v>
      </c>
      <c r="C806" s="18">
        <v>-1.4509066008031368E-2</v>
      </c>
    </row>
    <row r="807" spans="1:3" x14ac:dyDescent="0.25">
      <c r="A807" t="s">
        <v>109</v>
      </c>
      <c r="B807" t="s">
        <v>97</v>
      </c>
      <c r="C807" s="18">
        <v>1.0136648081243038E-2</v>
      </c>
    </row>
    <row r="808" spans="1:3" x14ac:dyDescent="0.25">
      <c r="A808" t="s">
        <v>110</v>
      </c>
      <c r="B808" t="s">
        <v>97</v>
      </c>
      <c r="C808" s="18">
        <v>7.6015074737370014E-3</v>
      </c>
    </row>
    <row r="809" spans="1:3" x14ac:dyDescent="0.25">
      <c r="A809" t="s">
        <v>111</v>
      </c>
      <c r="B809" t="s">
        <v>97</v>
      </c>
      <c r="C809" s="18">
        <v>-2.0716123282909393E-2</v>
      </c>
    </row>
    <row r="810" spans="1:3" x14ac:dyDescent="0.25">
      <c r="A810" t="s">
        <v>112</v>
      </c>
      <c r="B810" t="s">
        <v>97</v>
      </c>
      <c r="C810" s="18">
        <v>-2.1004250273108482E-2</v>
      </c>
    </row>
    <row r="811" spans="1:3" x14ac:dyDescent="0.25">
      <c r="A811" t="s">
        <v>113</v>
      </c>
      <c r="B811" t="s">
        <v>97</v>
      </c>
      <c r="C811" s="18">
        <v>2.4862935766577721E-2</v>
      </c>
    </row>
    <row r="812" spans="1:3" x14ac:dyDescent="0.25">
      <c r="A812" t="s">
        <v>114</v>
      </c>
      <c r="B812" t="s">
        <v>97</v>
      </c>
      <c r="C812" s="18">
        <v>-4.8884112387895584E-2</v>
      </c>
    </row>
    <row r="813" spans="1:3" x14ac:dyDescent="0.25">
      <c r="A813" t="s">
        <v>115</v>
      </c>
      <c r="B813" t="s">
        <v>97</v>
      </c>
      <c r="C813" s="18">
        <v>-2.8848528861999512E-2</v>
      </c>
    </row>
    <row r="814" spans="1:3" x14ac:dyDescent="0.25">
      <c r="A814" t="s">
        <v>116</v>
      </c>
      <c r="B814" t="s">
        <v>97</v>
      </c>
      <c r="C814" s="18">
        <v>6.391432136297226E-2</v>
      </c>
    </row>
    <row r="815" spans="1:3" x14ac:dyDescent="0.25">
      <c r="A815" t="s">
        <v>117</v>
      </c>
      <c r="B815" t="s">
        <v>97</v>
      </c>
      <c r="C815" s="18">
        <v>-2.5290763005614281E-2</v>
      </c>
    </row>
    <row r="816" spans="1:3" x14ac:dyDescent="0.25">
      <c r="A816" t="s">
        <v>118</v>
      </c>
      <c r="B816" t="s">
        <v>97</v>
      </c>
      <c r="C816" s="18">
        <v>-5.1191013306379318E-2</v>
      </c>
    </row>
    <row r="817" spans="1:3" x14ac:dyDescent="0.25">
      <c r="A817" t="s">
        <v>119</v>
      </c>
      <c r="B817" t="s">
        <v>97</v>
      </c>
      <c r="C817" s="18">
        <v>-5.8281145989894867E-2</v>
      </c>
    </row>
    <row r="818" spans="1:3" x14ac:dyDescent="0.25">
      <c r="A818" t="s">
        <v>120</v>
      </c>
      <c r="B818" t="s">
        <v>97</v>
      </c>
      <c r="C818" s="18">
        <v>-7.305300235748291E-2</v>
      </c>
    </row>
    <row r="819" spans="1:3" x14ac:dyDescent="0.25">
      <c r="A819" t="s">
        <v>121</v>
      </c>
      <c r="B819" t="s">
        <v>97</v>
      </c>
      <c r="C819" s="18">
        <v>-6.2026411294937134E-2</v>
      </c>
    </row>
    <row r="820" spans="1:3" x14ac:dyDescent="0.25">
      <c r="A820" t="s">
        <v>122</v>
      </c>
      <c r="B820" t="s">
        <v>97</v>
      </c>
      <c r="C820" s="18">
        <v>-7.1002170443534851E-2</v>
      </c>
    </row>
    <row r="821" spans="1:3" x14ac:dyDescent="0.25">
      <c r="A821" t="s">
        <v>64</v>
      </c>
      <c r="B821" t="s">
        <v>97</v>
      </c>
      <c r="C821" s="18">
        <v>0.14666877686977386</v>
      </c>
    </row>
    <row r="822" spans="1:3" x14ac:dyDescent="0.25">
      <c r="A822" t="s">
        <v>69</v>
      </c>
      <c r="B822" t="s">
        <v>97</v>
      </c>
      <c r="C822" s="18">
        <v>7.1818823926150799E-3</v>
      </c>
    </row>
    <row r="823" spans="1:3" x14ac:dyDescent="0.25">
      <c r="A823" t="s">
        <v>91</v>
      </c>
      <c r="B823" t="s">
        <v>97</v>
      </c>
      <c r="C823" s="18">
        <v>2.4017167743295431E-3</v>
      </c>
    </row>
    <row r="824" spans="1:3" x14ac:dyDescent="0.25">
      <c r="A824" t="s">
        <v>93</v>
      </c>
      <c r="B824" t="s">
        <v>97</v>
      </c>
      <c r="C824" s="18">
        <v>5.5739305913448334E-2</v>
      </c>
    </row>
    <row r="825" spans="1:3" x14ac:dyDescent="0.25">
      <c r="A825" t="s">
        <v>94</v>
      </c>
      <c r="B825" t="s">
        <v>97</v>
      </c>
      <c r="C825" s="18">
        <v>-7.2914618067443371E-3</v>
      </c>
    </row>
    <row r="826" spans="1:3" x14ac:dyDescent="0.25">
      <c r="A826" t="s">
        <v>96</v>
      </c>
      <c r="B826" t="s">
        <v>97</v>
      </c>
      <c r="C826" s="18">
        <v>-1.3242923654615879E-2</v>
      </c>
    </row>
    <row r="827" spans="1:3" x14ac:dyDescent="0.25">
      <c r="A827" t="s">
        <v>98</v>
      </c>
      <c r="B827" t="s">
        <v>97</v>
      </c>
      <c r="C827" s="18">
        <v>1.7519950866699219E-2</v>
      </c>
    </row>
    <row r="828" spans="1:3" x14ac:dyDescent="0.25">
      <c r="A828" t="s">
        <v>99</v>
      </c>
      <c r="B828" t="s">
        <v>97</v>
      </c>
      <c r="C828" s="18">
        <v>2.2344347089529037E-2</v>
      </c>
    </row>
    <row r="829" spans="1:3" x14ac:dyDescent="0.25">
      <c r="A829" t="s">
        <v>100</v>
      </c>
      <c r="B829" t="s">
        <v>97</v>
      </c>
      <c r="C829" s="18">
        <v>1.6438758000731468E-2</v>
      </c>
    </row>
    <row r="830" spans="1:3" x14ac:dyDescent="0.25">
      <c r="A830" t="s">
        <v>63</v>
      </c>
      <c r="B830" t="s">
        <v>97</v>
      </c>
      <c r="C830" s="18">
        <v>-2.961185947060585E-2</v>
      </c>
    </row>
    <row r="831" spans="1:3" x14ac:dyDescent="0.25">
      <c r="A831" t="s">
        <v>72</v>
      </c>
      <c r="B831" t="s">
        <v>101</v>
      </c>
      <c r="C831" s="18">
        <v>1.6118654981255531E-2</v>
      </c>
    </row>
    <row r="832" spans="1:3" x14ac:dyDescent="0.25">
      <c r="A832" t="s">
        <v>73</v>
      </c>
      <c r="B832" t="s">
        <v>101</v>
      </c>
      <c r="C832" s="18">
        <v>4.9096932634711266E-3</v>
      </c>
    </row>
    <row r="833" spans="1:3" x14ac:dyDescent="0.25">
      <c r="A833" t="s">
        <v>74</v>
      </c>
      <c r="B833" t="s">
        <v>101</v>
      </c>
      <c r="C833" s="18">
        <v>2.6735939085483551E-2</v>
      </c>
    </row>
    <row r="834" spans="1:3" x14ac:dyDescent="0.25">
      <c r="A834" t="s">
        <v>75</v>
      </c>
      <c r="B834" t="s">
        <v>101</v>
      </c>
      <c r="C834" s="18">
        <v>-2.4393782019615173E-2</v>
      </c>
    </row>
    <row r="835" spans="1:3" x14ac:dyDescent="0.25">
      <c r="A835" t="s">
        <v>76</v>
      </c>
      <c r="B835" t="s">
        <v>101</v>
      </c>
      <c r="C835" s="18">
        <v>3.8889616727828979E-2</v>
      </c>
    </row>
    <row r="836" spans="1:3" x14ac:dyDescent="0.25">
      <c r="A836" t="s">
        <v>95</v>
      </c>
      <c r="B836" t="s">
        <v>101</v>
      </c>
      <c r="C836" s="18">
        <v>7.7722728252410889E-2</v>
      </c>
    </row>
    <row r="837" spans="1:3" x14ac:dyDescent="0.25">
      <c r="A837" t="s">
        <v>59</v>
      </c>
      <c r="B837" t="s">
        <v>101</v>
      </c>
      <c r="C837" s="18">
        <v>2.0038262009620667E-2</v>
      </c>
    </row>
    <row r="838" spans="1:3" x14ac:dyDescent="0.25">
      <c r="A838" t="s">
        <v>60</v>
      </c>
      <c r="B838" t="s">
        <v>101</v>
      </c>
      <c r="C838" s="18">
        <v>7.472287118434906E-2</v>
      </c>
    </row>
    <row r="839" spans="1:3" x14ac:dyDescent="0.25">
      <c r="A839" t="s">
        <v>61</v>
      </c>
      <c r="B839" t="s">
        <v>101</v>
      </c>
      <c r="C839" s="18">
        <v>2.3484444245696068E-2</v>
      </c>
    </row>
    <row r="840" spans="1:3" x14ac:dyDescent="0.25">
      <c r="A840" t="s">
        <v>62</v>
      </c>
      <c r="B840" t="s">
        <v>101</v>
      </c>
      <c r="C840" s="18">
        <v>6.4346104860305786E-2</v>
      </c>
    </row>
    <row r="841" spans="1:3" x14ac:dyDescent="0.25">
      <c r="A841" t="s">
        <v>70</v>
      </c>
      <c r="B841" t="s">
        <v>101</v>
      </c>
      <c r="C841" s="18">
        <v>8.8903836905956268E-2</v>
      </c>
    </row>
    <row r="842" spans="1:3" x14ac:dyDescent="0.25">
      <c r="A842" t="s">
        <v>71</v>
      </c>
      <c r="B842" t="s">
        <v>101</v>
      </c>
      <c r="C842" s="18">
        <v>-6.4151443541049957E-2</v>
      </c>
    </row>
    <row r="843" spans="1:3" x14ac:dyDescent="0.25">
      <c r="A843" t="s">
        <v>105</v>
      </c>
      <c r="B843" t="s">
        <v>101</v>
      </c>
      <c r="C843" s="18">
        <v>5.1937922835350037E-2</v>
      </c>
    </row>
    <row r="844" spans="1:3" x14ac:dyDescent="0.25">
      <c r="A844" t="s">
        <v>106</v>
      </c>
      <c r="B844" t="s">
        <v>101</v>
      </c>
      <c r="C844" s="18">
        <v>-1.6300985589623451E-2</v>
      </c>
    </row>
    <row r="845" spans="1:3" x14ac:dyDescent="0.25">
      <c r="A845" t="s">
        <v>107</v>
      </c>
      <c r="B845" t="s">
        <v>101</v>
      </c>
      <c r="C845" s="18">
        <v>3.6437626928091049E-2</v>
      </c>
    </row>
    <row r="846" spans="1:3" x14ac:dyDescent="0.25">
      <c r="A846" t="s">
        <v>108</v>
      </c>
      <c r="B846" t="s">
        <v>101</v>
      </c>
      <c r="C846" s="18">
        <v>7.5196661055088043E-3</v>
      </c>
    </row>
    <row r="847" spans="1:3" x14ac:dyDescent="0.25">
      <c r="A847" t="s">
        <v>109</v>
      </c>
      <c r="B847" t="s">
        <v>101</v>
      </c>
      <c r="C847" s="18">
        <v>-5.2661217749118805E-2</v>
      </c>
    </row>
    <row r="848" spans="1:3" x14ac:dyDescent="0.25">
      <c r="A848" t="s">
        <v>110</v>
      </c>
      <c r="B848" t="s">
        <v>101</v>
      </c>
      <c r="C848" s="18">
        <v>-3.4576848149299622E-2</v>
      </c>
    </row>
    <row r="849" spans="1:3" x14ac:dyDescent="0.25">
      <c r="A849" t="s">
        <v>111</v>
      </c>
      <c r="B849" t="s">
        <v>101</v>
      </c>
      <c r="C849" s="18">
        <v>-3.7498313933610916E-2</v>
      </c>
    </row>
    <row r="850" spans="1:3" x14ac:dyDescent="0.25">
      <c r="A850" t="s">
        <v>112</v>
      </c>
      <c r="B850" t="s">
        <v>101</v>
      </c>
      <c r="C850" s="18">
        <v>-7.234644889831543E-2</v>
      </c>
    </row>
    <row r="851" spans="1:3" x14ac:dyDescent="0.25">
      <c r="A851" t="s">
        <v>113</v>
      </c>
      <c r="B851" t="s">
        <v>101</v>
      </c>
      <c r="C851" s="18">
        <v>-3.9037134498357773E-2</v>
      </c>
    </row>
    <row r="852" spans="1:3" x14ac:dyDescent="0.25">
      <c r="A852" t="s">
        <v>114</v>
      </c>
      <c r="B852" t="s">
        <v>101</v>
      </c>
      <c r="C852" s="18">
        <v>-1.0926226153969765E-2</v>
      </c>
    </row>
    <row r="853" spans="1:3" x14ac:dyDescent="0.25">
      <c r="A853" t="s">
        <v>115</v>
      </c>
      <c r="B853" t="s">
        <v>101</v>
      </c>
      <c r="C853" s="18">
        <v>-7.3701669462025166E-3</v>
      </c>
    </row>
    <row r="854" spans="1:3" x14ac:dyDescent="0.25">
      <c r="A854" t="s">
        <v>116</v>
      </c>
      <c r="B854" t="s">
        <v>101</v>
      </c>
      <c r="C854" s="18">
        <v>-4.8742543905973434E-2</v>
      </c>
    </row>
    <row r="855" spans="1:3" x14ac:dyDescent="0.25">
      <c r="A855" t="s">
        <v>117</v>
      </c>
      <c r="B855" t="s">
        <v>101</v>
      </c>
      <c r="C855" s="18">
        <v>-2.2498492151498795E-2</v>
      </c>
    </row>
    <row r="856" spans="1:3" x14ac:dyDescent="0.25">
      <c r="A856" t="s">
        <v>118</v>
      </c>
      <c r="B856" t="s">
        <v>101</v>
      </c>
      <c r="C856" s="18">
        <v>-5.3503785282373428E-2</v>
      </c>
    </row>
    <row r="857" spans="1:3" x14ac:dyDescent="0.25">
      <c r="A857" t="s">
        <v>119</v>
      </c>
      <c r="B857" t="s">
        <v>101</v>
      </c>
      <c r="C857" s="18">
        <v>3.9148416370153427E-2</v>
      </c>
    </row>
    <row r="858" spans="1:3" x14ac:dyDescent="0.25">
      <c r="A858" t="s">
        <v>120</v>
      </c>
      <c r="B858" t="s">
        <v>101</v>
      </c>
      <c r="C858" s="18">
        <v>-3.3667948096990585E-2</v>
      </c>
    </row>
    <row r="859" spans="1:3" x14ac:dyDescent="0.25">
      <c r="A859" t="s">
        <v>121</v>
      </c>
      <c r="B859" t="s">
        <v>101</v>
      </c>
      <c r="C859" s="18">
        <v>1.6701733693480492E-2</v>
      </c>
    </row>
    <row r="860" spans="1:3" x14ac:dyDescent="0.25">
      <c r="A860" t="s">
        <v>122</v>
      </c>
      <c r="B860" t="s">
        <v>101</v>
      </c>
      <c r="C860" s="18">
        <v>6.2048465013504028E-2</v>
      </c>
    </row>
    <row r="861" spans="1:3" x14ac:dyDescent="0.25">
      <c r="A861" t="s">
        <v>64</v>
      </c>
      <c r="B861" t="s">
        <v>101</v>
      </c>
      <c r="C861" s="18">
        <v>3.3295946195721626E-3</v>
      </c>
    </row>
    <row r="862" spans="1:3" x14ac:dyDescent="0.25">
      <c r="A862" t="s">
        <v>69</v>
      </c>
      <c r="B862" t="s">
        <v>101</v>
      </c>
      <c r="C862" s="18">
        <v>6.4454272389411926E-2</v>
      </c>
    </row>
    <row r="863" spans="1:3" x14ac:dyDescent="0.25">
      <c r="A863" t="s">
        <v>91</v>
      </c>
      <c r="B863" t="s">
        <v>101</v>
      </c>
      <c r="C863" s="18">
        <v>-7.0951230823993683E-2</v>
      </c>
    </row>
    <row r="864" spans="1:3" x14ac:dyDescent="0.25">
      <c r="A864" t="s">
        <v>93</v>
      </c>
      <c r="B864" t="s">
        <v>101</v>
      </c>
      <c r="C864" s="18">
        <v>0.13088366389274597</v>
      </c>
    </row>
    <row r="865" spans="1:3" x14ac:dyDescent="0.25">
      <c r="A865" t="s">
        <v>94</v>
      </c>
      <c r="B865" t="s">
        <v>101</v>
      </c>
      <c r="C865" s="18">
        <v>-3.7031490355730057E-2</v>
      </c>
    </row>
    <row r="866" spans="1:3" x14ac:dyDescent="0.25">
      <c r="A866" t="s">
        <v>96</v>
      </c>
      <c r="B866" t="s">
        <v>101</v>
      </c>
      <c r="C866" s="18">
        <v>4.0949288755655289E-2</v>
      </c>
    </row>
    <row r="867" spans="1:3" x14ac:dyDescent="0.25">
      <c r="A867" t="s">
        <v>98</v>
      </c>
      <c r="B867" t="s">
        <v>101</v>
      </c>
      <c r="C867" s="18">
        <v>4.6237003058195114E-2</v>
      </c>
    </row>
    <row r="868" spans="1:3" x14ac:dyDescent="0.25">
      <c r="A868" t="s">
        <v>99</v>
      </c>
      <c r="B868" t="s">
        <v>101</v>
      </c>
      <c r="C868" s="18">
        <v>-5.9551287442445755E-2</v>
      </c>
    </row>
    <row r="869" spans="1:3" x14ac:dyDescent="0.25">
      <c r="A869" t="s">
        <v>100</v>
      </c>
      <c r="B869" t="s">
        <v>101</v>
      </c>
      <c r="C869" s="18">
        <v>-1.3276956975460052E-2</v>
      </c>
    </row>
    <row r="870" spans="1:3" x14ac:dyDescent="0.25">
      <c r="A870" t="s">
        <v>63</v>
      </c>
      <c r="B870" t="s">
        <v>101</v>
      </c>
      <c r="C870" s="18">
        <v>-7.64581433031708E-4</v>
      </c>
    </row>
    <row r="871" spans="1:3" x14ac:dyDescent="0.25">
      <c r="A871" t="s">
        <v>97</v>
      </c>
      <c r="B871" t="s">
        <v>101</v>
      </c>
      <c r="C871" s="18">
        <v>-1.4978435821831226E-2</v>
      </c>
    </row>
    <row r="872" spans="1:3" x14ac:dyDescent="0.25">
      <c r="A872" t="s">
        <v>72</v>
      </c>
      <c r="B872" t="s">
        <v>137</v>
      </c>
      <c r="C872" s="18">
        <v>-0.10053765028715134</v>
      </c>
    </row>
    <row r="873" spans="1:3" x14ac:dyDescent="0.25">
      <c r="A873" t="s">
        <v>73</v>
      </c>
      <c r="B873" t="s">
        <v>137</v>
      </c>
      <c r="C873" s="18">
        <v>1.2196536175906658E-2</v>
      </c>
    </row>
    <row r="874" spans="1:3" x14ac:dyDescent="0.25">
      <c r="A874" t="s">
        <v>74</v>
      </c>
      <c r="B874" t="s">
        <v>137</v>
      </c>
      <c r="C874" s="18">
        <v>-2.3043006658554077E-2</v>
      </c>
    </row>
    <row r="875" spans="1:3" x14ac:dyDescent="0.25">
      <c r="A875" t="s">
        <v>75</v>
      </c>
      <c r="B875" t="s">
        <v>137</v>
      </c>
      <c r="C875" s="18">
        <v>-2.2041281685233116E-2</v>
      </c>
    </row>
    <row r="876" spans="1:3" x14ac:dyDescent="0.25">
      <c r="A876" t="s">
        <v>76</v>
      </c>
      <c r="B876" t="s">
        <v>137</v>
      </c>
      <c r="C876" s="18">
        <v>3.5712413489818573E-2</v>
      </c>
    </row>
    <row r="877" spans="1:3" x14ac:dyDescent="0.25">
      <c r="A877" t="s">
        <v>95</v>
      </c>
      <c r="B877" t="s">
        <v>137</v>
      </c>
      <c r="C877" s="18">
        <v>2.0207608118653297E-2</v>
      </c>
    </row>
    <row r="878" spans="1:3" x14ac:dyDescent="0.25">
      <c r="A878" t="s">
        <v>59</v>
      </c>
      <c r="B878" t="s">
        <v>137</v>
      </c>
      <c r="C878" s="18">
        <v>1.3128757476806641E-2</v>
      </c>
    </row>
    <row r="879" spans="1:3" x14ac:dyDescent="0.25">
      <c r="A879" t="s">
        <v>60</v>
      </c>
      <c r="B879" t="s">
        <v>137</v>
      </c>
      <c r="C879" s="18">
        <v>2.4691913276910782E-2</v>
      </c>
    </row>
    <row r="880" spans="1:3" x14ac:dyDescent="0.25">
      <c r="A880" t="s">
        <v>61</v>
      </c>
      <c r="B880" t="s">
        <v>137</v>
      </c>
      <c r="C880" s="18">
        <v>-6.7240417003631592E-2</v>
      </c>
    </row>
    <row r="881" spans="1:3" x14ac:dyDescent="0.25">
      <c r="A881" t="s">
        <v>62</v>
      </c>
      <c r="B881" t="s">
        <v>137</v>
      </c>
      <c r="C881" s="18">
        <v>-4.6725969761610031E-2</v>
      </c>
    </row>
    <row r="882" spans="1:3" x14ac:dyDescent="0.25">
      <c r="A882" t="s">
        <v>70</v>
      </c>
      <c r="B882" t="s">
        <v>137</v>
      </c>
      <c r="C882" s="18">
        <v>-4.4280201196670532E-2</v>
      </c>
    </row>
    <row r="883" spans="1:3" x14ac:dyDescent="0.25">
      <c r="A883" t="s">
        <v>71</v>
      </c>
      <c r="B883" t="s">
        <v>137</v>
      </c>
      <c r="C883" s="18">
        <v>-3.9527516812086105E-2</v>
      </c>
    </row>
    <row r="884" spans="1:3" x14ac:dyDescent="0.25">
      <c r="A884" t="s">
        <v>105</v>
      </c>
      <c r="B884" t="s">
        <v>137</v>
      </c>
      <c r="C884" s="18">
        <v>-5.4543223232030869E-2</v>
      </c>
    </row>
    <row r="885" spans="1:3" x14ac:dyDescent="0.25">
      <c r="A885" t="s">
        <v>106</v>
      </c>
      <c r="B885" t="s">
        <v>137</v>
      </c>
      <c r="C885" s="18">
        <v>-2.2033210843801498E-2</v>
      </c>
    </row>
    <row r="886" spans="1:3" x14ac:dyDescent="0.25">
      <c r="A886" t="s">
        <v>107</v>
      </c>
      <c r="B886" t="s">
        <v>137</v>
      </c>
      <c r="C886" s="18">
        <v>1.5297767706215382E-2</v>
      </c>
    </row>
    <row r="887" spans="1:3" x14ac:dyDescent="0.25">
      <c r="A887" t="s">
        <v>108</v>
      </c>
      <c r="B887" t="s">
        <v>137</v>
      </c>
      <c r="C887" s="18">
        <v>4.9990545958280563E-3</v>
      </c>
    </row>
    <row r="888" spans="1:3" x14ac:dyDescent="0.25">
      <c r="A888" t="s">
        <v>109</v>
      </c>
      <c r="B888" t="s">
        <v>137</v>
      </c>
      <c r="C888" s="18">
        <v>-2.2629754617810249E-2</v>
      </c>
    </row>
    <row r="889" spans="1:3" x14ac:dyDescent="0.25">
      <c r="A889" t="s">
        <v>110</v>
      </c>
      <c r="B889" t="s">
        <v>137</v>
      </c>
      <c r="C889" s="18">
        <v>4.542637150734663E-3</v>
      </c>
    </row>
    <row r="890" spans="1:3" x14ac:dyDescent="0.25">
      <c r="A890" t="s">
        <v>111</v>
      </c>
      <c r="B890" t="s">
        <v>137</v>
      </c>
      <c r="C890" s="18">
        <v>9.2657972127199173E-3</v>
      </c>
    </row>
    <row r="891" spans="1:3" x14ac:dyDescent="0.25">
      <c r="A891" t="s">
        <v>112</v>
      </c>
      <c r="B891" t="s">
        <v>137</v>
      </c>
      <c r="C891" s="18">
        <v>-3.8642697036266327E-2</v>
      </c>
    </row>
    <row r="892" spans="1:3" x14ac:dyDescent="0.25">
      <c r="A892" t="s">
        <v>113</v>
      </c>
      <c r="B892" t="s">
        <v>137</v>
      </c>
      <c r="C892" s="18">
        <v>-1.6736704856157303E-2</v>
      </c>
    </row>
    <row r="893" spans="1:3" x14ac:dyDescent="0.25">
      <c r="A893" t="s">
        <v>114</v>
      </c>
      <c r="B893" t="s">
        <v>137</v>
      </c>
      <c r="C893" s="18">
        <v>7.946767657995224E-2</v>
      </c>
    </row>
    <row r="894" spans="1:3" x14ac:dyDescent="0.25">
      <c r="A894" t="s">
        <v>115</v>
      </c>
      <c r="B894" t="s">
        <v>137</v>
      </c>
      <c r="C894" s="18">
        <v>-3.0516918748617172E-2</v>
      </c>
    </row>
    <row r="895" spans="1:3" x14ac:dyDescent="0.25">
      <c r="A895" t="s">
        <v>116</v>
      </c>
      <c r="B895" t="s">
        <v>137</v>
      </c>
      <c r="C895" s="18">
        <v>-1.625528372824192E-2</v>
      </c>
    </row>
    <row r="896" spans="1:3" x14ac:dyDescent="0.25">
      <c r="A896" t="s">
        <v>117</v>
      </c>
      <c r="B896" t="s">
        <v>137</v>
      </c>
      <c r="C896" s="18">
        <v>3.1759083271026611E-2</v>
      </c>
    </row>
    <row r="897" spans="1:3" x14ac:dyDescent="0.25">
      <c r="A897" t="s">
        <v>118</v>
      </c>
      <c r="B897" t="s">
        <v>137</v>
      </c>
      <c r="C897" s="18">
        <v>1.1612266302108765E-2</v>
      </c>
    </row>
    <row r="898" spans="1:3" x14ac:dyDescent="0.25">
      <c r="A898" t="s">
        <v>119</v>
      </c>
      <c r="B898" t="s">
        <v>137</v>
      </c>
      <c r="C898" s="18">
        <v>3.2021895051002502E-2</v>
      </c>
    </row>
    <row r="899" spans="1:3" x14ac:dyDescent="0.25">
      <c r="A899" t="s">
        <v>120</v>
      </c>
      <c r="B899" t="s">
        <v>137</v>
      </c>
      <c r="C899" s="18">
        <v>1.0561087401583791E-3</v>
      </c>
    </row>
    <row r="900" spans="1:3" x14ac:dyDescent="0.25">
      <c r="A900" t="s">
        <v>121</v>
      </c>
      <c r="B900" t="s">
        <v>137</v>
      </c>
      <c r="C900" s="18">
        <v>6.6838967613875866E-3</v>
      </c>
    </row>
    <row r="901" spans="1:3" x14ac:dyDescent="0.25">
      <c r="A901" t="s">
        <v>122</v>
      </c>
      <c r="B901" t="s">
        <v>137</v>
      </c>
      <c r="C901" s="18">
        <v>8.7707005441188812E-2</v>
      </c>
    </row>
    <row r="902" spans="1:3" x14ac:dyDescent="0.25">
      <c r="A902" t="s">
        <v>64</v>
      </c>
      <c r="B902" t="s">
        <v>137</v>
      </c>
      <c r="C902" s="18">
        <v>-1.0978107340633869E-2</v>
      </c>
    </row>
    <row r="903" spans="1:3" x14ac:dyDescent="0.25">
      <c r="A903" t="s">
        <v>69</v>
      </c>
      <c r="B903" t="s">
        <v>137</v>
      </c>
      <c r="C903" s="18">
        <v>7.4820719659328461E-2</v>
      </c>
    </row>
    <row r="904" spans="1:3" x14ac:dyDescent="0.25">
      <c r="A904" t="s">
        <v>91</v>
      </c>
      <c r="B904" t="s">
        <v>137</v>
      </c>
      <c r="C904" s="18">
        <v>6.7388013005256653E-2</v>
      </c>
    </row>
    <row r="905" spans="1:3" x14ac:dyDescent="0.25">
      <c r="A905" t="s">
        <v>93</v>
      </c>
      <c r="B905" t="s">
        <v>137</v>
      </c>
      <c r="C905" s="18">
        <v>-3.6294363439083099E-2</v>
      </c>
    </row>
    <row r="906" spans="1:3" x14ac:dyDescent="0.25">
      <c r="A906" t="s">
        <v>94</v>
      </c>
      <c r="B906" t="s">
        <v>137</v>
      </c>
      <c r="C906" s="18">
        <v>4.5043885707855225E-2</v>
      </c>
    </row>
    <row r="907" spans="1:3" x14ac:dyDescent="0.25">
      <c r="A907" t="s">
        <v>96</v>
      </c>
      <c r="B907" t="s">
        <v>137</v>
      </c>
      <c r="C907" s="18">
        <v>3.4579203929752111E-3</v>
      </c>
    </row>
    <row r="908" spans="1:3" x14ac:dyDescent="0.25">
      <c r="A908" t="s">
        <v>98</v>
      </c>
      <c r="B908" t="s">
        <v>137</v>
      </c>
      <c r="C908" s="18">
        <v>4.5542001724243164E-2</v>
      </c>
    </row>
    <row r="909" spans="1:3" x14ac:dyDescent="0.25">
      <c r="A909" t="s">
        <v>99</v>
      </c>
      <c r="B909" t="s">
        <v>137</v>
      </c>
      <c r="C909" s="18">
        <v>-3.1217461451888084E-2</v>
      </c>
    </row>
    <row r="910" spans="1:3" x14ac:dyDescent="0.25">
      <c r="A910" t="s">
        <v>100</v>
      </c>
      <c r="B910" t="s">
        <v>137</v>
      </c>
      <c r="C910" s="18">
        <v>-3.7076972424983978E-2</v>
      </c>
    </row>
    <row r="911" spans="1:3" x14ac:dyDescent="0.25">
      <c r="A911" t="s">
        <v>63</v>
      </c>
      <c r="B911" t="s">
        <v>137</v>
      </c>
      <c r="C911" s="18">
        <v>-4.3529044836759567E-2</v>
      </c>
    </row>
    <row r="912" spans="1:3" x14ac:dyDescent="0.25">
      <c r="A912" t="s">
        <v>97</v>
      </c>
      <c r="B912" t="s">
        <v>137</v>
      </c>
      <c r="C912" s="18">
        <v>-7.1753323078155518E-2</v>
      </c>
    </row>
    <row r="913" spans="1:3" x14ac:dyDescent="0.25">
      <c r="A913" t="s">
        <v>101</v>
      </c>
      <c r="B913" t="s">
        <v>137</v>
      </c>
      <c r="C913" s="18">
        <v>-6.1258468776941299E-3</v>
      </c>
    </row>
    <row r="914" spans="1:3" x14ac:dyDescent="0.25">
      <c r="A914" t="s">
        <v>72</v>
      </c>
      <c r="B914" t="s">
        <v>138</v>
      </c>
      <c r="C914" s="18">
        <v>-0.12338761985301971</v>
      </c>
    </row>
    <row r="915" spans="1:3" x14ac:dyDescent="0.25">
      <c r="A915" t="s">
        <v>73</v>
      </c>
      <c r="B915" t="s">
        <v>138</v>
      </c>
      <c r="C915" s="18">
        <v>8.2890115678310394E-2</v>
      </c>
    </row>
    <row r="916" spans="1:3" x14ac:dyDescent="0.25">
      <c r="A916" t="s">
        <v>74</v>
      </c>
      <c r="B916" t="s">
        <v>138</v>
      </c>
      <c r="C916" s="18">
        <v>-1.7975499853491783E-2</v>
      </c>
    </row>
    <row r="917" spans="1:3" x14ac:dyDescent="0.25">
      <c r="A917" t="s">
        <v>75</v>
      </c>
      <c r="B917" t="s">
        <v>138</v>
      </c>
      <c r="C917" s="18">
        <v>-5.1524993032217026E-2</v>
      </c>
    </row>
    <row r="918" spans="1:3" x14ac:dyDescent="0.25">
      <c r="A918" t="s">
        <v>76</v>
      </c>
      <c r="B918" t="s">
        <v>138</v>
      </c>
      <c r="C918" s="18">
        <v>-8.2722008228302002E-2</v>
      </c>
    </row>
    <row r="919" spans="1:3" x14ac:dyDescent="0.25">
      <c r="A919" t="s">
        <v>95</v>
      </c>
      <c r="B919" t="s">
        <v>138</v>
      </c>
      <c r="C919" s="18">
        <v>-7.4876017868518829E-2</v>
      </c>
    </row>
    <row r="920" spans="1:3" x14ac:dyDescent="0.25">
      <c r="A920" t="s">
        <v>59</v>
      </c>
      <c r="B920" t="s">
        <v>138</v>
      </c>
      <c r="C920" s="18">
        <v>-4.5488148927688599E-2</v>
      </c>
    </row>
    <row r="921" spans="1:3" x14ac:dyDescent="0.25">
      <c r="A921" t="s">
        <v>60</v>
      </c>
      <c r="B921" t="s">
        <v>138</v>
      </c>
      <c r="C921" s="18">
        <v>2.8513750061392784E-2</v>
      </c>
    </row>
    <row r="922" spans="1:3" x14ac:dyDescent="0.25">
      <c r="A922" t="s">
        <v>61</v>
      </c>
      <c r="B922" t="s">
        <v>138</v>
      </c>
      <c r="C922" s="18">
        <v>-9.3571864068508148E-2</v>
      </c>
    </row>
    <row r="923" spans="1:3" x14ac:dyDescent="0.25">
      <c r="A923" t="s">
        <v>62</v>
      </c>
      <c r="B923" t="s">
        <v>138</v>
      </c>
      <c r="C923" s="18">
        <v>5.0893429666757584E-2</v>
      </c>
    </row>
    <row r="924" spans="1:3" x14ac:dyDescent="0.25">
      <c r="A924" t="s">
        <v>70</v>
      </c>
      <c r="B924" t="s">
        <v>138</v>
      </c>
      <c r="C924" s="18">
        <v>-4.5581743121147156E-2</v>
      </c>
    </row>
    <row r="925" spans="1:3" x14ac:dyDescent="0.25">
      <c r="A925" t="s">
        <v>71</v>
      </c>
      <c r="B925" t="s">
        <v>138</v>
      </c>
      <c r="C925" s="18">
        <v>4.4056165963411331E-2</v>
      </c>
    </row>
    <row r="926" spans="1:3" x14ac:dyDescent="0.25">
      <c r="A926" t="s">
        <v>105</v>
      </c>
      <c r="B926" t="s">
        <v>138</v>
      </c>
      <c r="C926" s="18">
        <v>-4.6584703028202057E-2</v>
      </c>
    </row>
    <row r="927" spans="1:3" x14ac:dyDescent="0.25">
      <c r="A927" t="s">
        <v>106</v>
      </c>
      <c r="B927" t="s">
        <v>138</v>
      </c>
      <c r="C927" s="18">
        <v>-5.9112533926963806E-2</v>
      </c>
    </row>
    <row r="928" spans="1:3" x14ac:dyDescent="0.25">
      <c r="A928" t="s">
        <v>107</v>
      </c>
      <c r="B928" t="s">
        <v>138</v>
      </c>
      <c r="C928" s="18">
        <v>-2.922092005610466E-2</v>
      </c>
    </row>
    <row r="929" spans="1:3" x14ac:dyDescent="0.25">
      <c r="A929" t="s">
        <v>108</v>
      </c>
      <c r="B929" t="s">
        <v>138</v>
      </c>
      <c r="C929" s="18">
        <v>-8.387041836977005E-2</v>
      </c>
    </row>
    <row r="930" spans="1:3" x14ac:dyDescent="0.25">
      <c r="A930" t="s">
        <v>109</v>
      </c>
      <c r="B930" t="s">
        <v>138</v>
      </c>
      <c r="C930" s="18">
        <v>-7.0113308727741241E-2</v>
      </c>
    </row>
    <row r="931" spans="1:3" x14ac:dyDescent="0.25">
      <c r="A931" t="s">
        <v>110</v>
      </c>
      <c r="B931" t="s">
        <v>138</v>
      </c>
      <c r="C931" s="18">
        <v>-2.291160449385643E-2</v>
      </c>
    </row>
    <row r="932" spans="1:3" x14ac:dyDescent="0.25">
      <c r="A932" t="s">
        <v>111</v>
      </c>
      <c r="B932" t="s">
        <v>138</v>
      </c>
      <c r="C932" s="18">
        <v>-5.2277617156505585E-2</v>
      </c>
    </row>
    <row r="933" spans="1:3" x14ac:dyDescent="0.25">
      <c r="A933" t="s">
        <v>112</v>
      </c>
      <c r="B933" t="s">
        <v>138</v>
      </c>
      <c r="C933" s="18">
        <v>2.1862676367163658E-2</v>
      </c>
    </row>
    <row r="934" spans="1:3" x14ac:dyDescent="0.25">
      <c r="A934" t="s">
        <v>113</v>
      </c>
      <c r="B934" t="s">
        <v>138</v>
      </c>
      <c r="C934" s="18">
        <v>-8.684888482093811E-2</v>
      </c>
    </row>
    <row r="935" spans="1:3" x14ac:dyDescent="0.25">
      <c r="A935" t="s">
        <v>114</v>
      </c>
      <c r="B935" t="s">
        <v>138</v>
      </c>
      <c r="C935" s="18">
        <v>-9.6239754930138588E-3</v>
      </c>
    </row>
    <row r="936" spans="1:3" x14ac:dyDescent="0.25">
      <c r="A936" t="s">
        <v>115</v>
      </c>
      <c r="B936" t="s">
        <v>138</v>
      </c>
      <c r="C936" s="18">
        <v>-4.8899099230766296E-2</v>
      </c>
    </row>
    <row r="937" spans="1:3" x14ac:dyDescent="0.25">
      <c r="A937" t="s">
        <v>116</v>
      </c>
      <c r="B937" t="s">
        <v>138</v>
      </c>
      <c r="C937" s="18">
        <v>-1.0649361647665501E-2</v>
      </c>
    </row>
    <row r="938" spans="1:3" x14ac:dyDescent="0.25">
      <c r="A938" t="s">
        <v>117</v>
      </c>
      <c r="B938" t="s">
        <v>138</v>
      </c>
      <c r="C938" s="18">
        <v>-8.527858555316925E-2</v>
      </c>
    </row>
    <row r="939" spans="1:3" x14ac:dyDescent="0.25">
      <c r="A939" t="s">
        <v>118</v>
      </c>
      <c r="B939" t="s">
        <v>138</v>
      </c>
      <c r="C939" s="18">
        <v>-4.1482631117105484E-2</v>
      </c>
    </row>
    <row r="940" spans="1:3" x14ac:dyDescent="0.25">
      <c r="A940" t="s">
        <v>119</v>
      </c>
      <c r="B940" t="s">
        <v>138</v>
      </c>
      <c r="C940" s="18">
        <v>-3.2451894134283066E-2</v>
      </c>
    </row>
    <row r="941" spans="1:3" x14ac:dyDescent="0.25">
      <c r="A941" t="s">
        <v>120</v>
      </c>
      <c r="B941" t="s">
        <v>138</v>
      </c>
      <c r="C941" s="18">
        <v>7.043568417429924E-3</v>
      </c>
    </row>
    <row r="942" spans="1:3" x14ac:dyDescent="0.25">
      <c r="A942" t="s">
        <v>121</v>
      </c>
      <c r="B942" t="s">
        <v>138</v>
      </c>
      <c r="C942" s="18">
        <v>-2.1698733791708946E-2</v>
      </c>
    </row>
    <row r="943" spans="1:3" x14ac:dyDescent="0.25">
      <c r="A943" t="s">
        <v>122</v>
      </c>
      <c r="B943" t="s">
        <v>138</v>
      </c>
      <c r="C943" s="18">
        <v>-4.5597195625305176E-2</v>
      </c>
    </row>
    <row r="944" spans="1:3" x14ac:dyDescent="0.25">
      <c r="A944" t="s">
        <v>64</v>
      </c>
      <c r="B944" t="s">
        <v>138</v>
      </c>
      <c r="C944" s="18">
        <v>-6.2134422361850739E-2</v>
      </c>
    </row>
    <row r="945" spans="1:3" x14ac:dyDescent="0.25">
      <c r="A945" t="s">
        <v>69</v>
      </c>
      <c r="B945" t="s">
        <v>138</v>
      </c>
      <c r="C945" s="18">
        <v>-2.9818478971719742E-2</v>
      </c>
    </row>
    <row r="946" spans="1:3" x14ac:dyDescent="0.25">
      <c r="A946" t="s">
        <v>91</v>
      </c>
      <c r="B946" t="s">
        <v>138</v>
      </c>
      <c r="C946" s="18">
        <v>1.4448975212872028E-2</v>
      </c>
    </row>
    <row r="947" spans="1:3" x14ac:dyDescent="0.25">
      <c r="A947" t="s">
        <v>93</v>
      </c>
      <c r="B947" t="s">
        <v>138</v>
      </c>
      <c r="C947" s="18">
        <v>-2.7975229546427727E-2</v>
      </c>
    </row>
    <row r="948" spans="1:3" x14ac:dyDescent="0.25">
      <c r="A948" t="s">
        <v>94</v>
      </c>
      <c r="B948" t="s">
        <v>138</v>
      </c>
      <c r="C948" s="18">
        <v>-4.9400456249713898E-2</v>
      </c>
    </row>
    <row r="949" spans="1:3" x14ac:dyDescent="0.25">
      <c r="A949" t="s">
        <v>96</v>
      </c>
      <c r="B949" t="s">
        <v>138</v>
      </c>
      <c r="C949" s="18">
        <v>-8.8036589324474335E-2</v>
      </c>
    </row>
    <row r="950" spans="1:3" x14ac:dyDescent="0.25">
      <c r="A950" t="s">
        <v>98</v>
      </c>
      <c r="B950" t="s">
        <v>138</v>
      </c>
      <c r="C950" s="18">
        <v>-7.4538901448249817E-2</v>
      </c>
    </row>
    <row r="951" spans="1:3" x14ac:dyDescent="0.25">
      <c r="A951" t="s">
        <v>99</v>
      </c>
      <c r="B951" t="s">
        <v>138</v>
      </c>
      <c r="C951" s="18">
        <v>-3.3152204006910324E-2</v>
      </c>
    </row>
    <row r="952" spans="1:3" x14ac:dyDescent="0.25">
      <c r="A952" t="s">
        <v>100</v>
      </c>
      <c r="B952" t="s">
        <v>138</v>
      </c>
      <c r="C952" s="18">
        <v>8.309253491461277E-3</v>
      </c>
    </row>
    <row r="953" spans="1:3" x14ac:dyDescent="0.25">
      <c r="A953" t="s">
        <v>63</v>
      </c>
      <c r="B953" t="s">
        <v>138</v>
      </c>
      <c r="C953" s="18">
        <v>-3.8568243384361267E-2</v>
      </c>
    </row>
    <row r="954" spans="1:3" x14ac:dyDescent="0.25">
      <c r="A954" t="s">
        <v>97</v>
      </c>
      <c r="B954" t="s">
        <v>138</v>
      </c>
      <c r="C954" s="18">
        <v>-3.5136029124259949E-2</v>
      </c>
    </row>
    <row r="955" spans="1:3" x14ac:dyDescent="0.25">
      <c r="A955" t="s">
        <v>101</v>
      </c>
      <c r="B955" t="s">
        <v>138</v>
      </c>
      <c r="C955" s="18">
        <v>-6.8629361689090729E-2</v>
      </c>
    </row>
    <row r="956" spans="1:3" x14ac:dyDescent="0.25">
      <c r="A956" t="s">
        <v>137</v>
      </c>
      <c r="B956" t="s">
        <v>138</v>
      </c>
      <c r="C956" s="18">
        <v>-2.8810206800699234E-2</v>
      </c>
    </row>
    <row r="957" spans="1:3" x14ac:dyDescent="0.25">
      <c r="A957" t="s">
        <v>72</v>
      </c>
      <c r="B957" t="s">
        <v>139</v>
      </c>
      <c r="C957" s="18">
        <v>-0.10007560253143311</v>
      </c>
    </row>
    <row r="958" spans="1:3" x14ac:dyDescent="0.25">
      <c r="A958" t="s">
        <v>73</v>
      </c>
      <c r="B958" t="s">
        <v>139</v>
      </c>
      <c r="C958" s="18">
        <v>-6.0997840017080307E-2</v>
      </c>
    </row>
    <row r="959" spans="1:3" x14ac:dyDescent="0.25">
      <c r="A959" t="s">
        <v>74</v>
      </c>
      <c r="B959" t="s">
        <v>139</v>
      </c>
      <c r="C959" s="18">
        <v>-2.5768784806132317E-2</v>
      </c>
    </row>
    <row r="960" spans="1:3" x14ac:dyDescent="0.25">
      <c r="A960" t="s">
        <v>75</v>
      </c>
      <c r="B960" t="s">
        <v>139</v>
      </c>
      <c r="C960" s="18">
        <v>-6.7163832485675812E-2</v>
      </c>
    </row>
    <row r="961" spans="1:3" x14ac:dyDescent="0.25">
      <c r="A961" t="s">
        <v>76</v>
      </c>
      <c r="B961" t="s">
        <v>139</v>
      </c>
      <c r="C961" s="18">
        <v>-9.0330854058265686E-2</v>
      </c>
    </row>
    <row r="962" spans="1:3" x14ac:dyDescent="0.25">
      <c r="A962" t="s">
        <v>95</v>
      </c>
      <c r="B962" t="s">
        <v>139</v>
      </c>
      <c r="C962" s="18">
        <v>-2.5891851633787155E-2</v>
      </c>
    </row>
    <row r="963" spans="1:3" x14ac:dyDescent="0.25">
      <c r="A963" t="s">
        <v>59</v>
      </c>
      <c r="B963" t="s">
        <v>139</v>
      </c>
      <c r="C963" s="18">
        <v>-5.2925433963537216E-2</v>
      </c>
    </row>
    <row r="964" spans="1:3" x14ac:dyDescent="0.25">
      <c r="A964" t="s">
        <v>60</v>
      </c>
      <c r="B964" t="s">
        <v>139</v>
      </c>
      <c r="C964" s="18">
        <v>3.7536367774009705E-2</v>
      </c>
    </row>
    <row r="965" spans="1:3" x14ac:dyDescent="0.25">
      <c r="A965" t="s">
        <v>61</v>
      </c>
      <c r="B965" t="s">
        <v>139</v>
      </c>
      <c r="C965" s="18">
        <v>-1.8668314442038536E-2</v>
      </c>
    </row>
    <row r="966" spans="1:3" x14ac:dyDescent="0.25">
      <c r="A966" t="s">
        <v>62</v>
      </c>
      <c r="B966" t="s">
        <v>139</v>
      </c>
      <c r="C966" s="18">
        <v>8.0617748200893402E-2</v>
      </c>
    </row>
    <row r="967" spans="1:3" x14ac:dyDescent="0.25">
      <c r="A967" t="s">
        <v>70</v>
      </c>
      <c r="B967" t="s">
        <v>139</v>
      </c>
      <c r="C967" s="18">
        <v>-2.83181332051754E-2</v>
      </c>
    </row>
    <row r="968" spans="1:3" x14ac:dyDescent="0.25">
      <c r="A968" t="s">
        <v>71</v>
      </c>
      <c r="B968" t="s">
        <v>139</v>
      </c>
      <c r="C968" s="18">
        <v>0.11584693938493729</v>
      </c>
    </row>
    <row r="969" spans="1:3" x14ac:dyDescent="0.25">
      <c r="A969" t="s">
        <v>105</v>
      </c>
      <c r="B969" t="s">
        <v>139</v>
      </c>
      <c r="C969" s="18">
        <v>4.0964599698781967E-2</v>
      </c>
    </row>
    <row r="970" spans="1:3" x14ac:dyDescent="0.25">
      <c r="A970" t="s">
        <v>106</v>
      </c>
      <c r="B970" t="s">
        <v>139</v>
      </c>
      <c r="C970" s="18">
        <v>3.2577186822891235E-2</v>
      </c>
    </row>
    <row r="971" spans="1:3" x14ac:dyDescent="0.25">
      <c r="A971" t="s">
        <v>107</v>
      </c>
      <c r="B971" t="s">
        <v>139</v>
      </c>
      <c r="C971" s="18">
        <v>-2.6882419362664223E-2</v>
      </c>
    </row>
    <row r="972" spans="1:3" x14ac:dyDescent="0.25">
      <c r="A972" t="s">
        <v>108</v>
      </c>
      <c r="B972" t="s">
        <v>139</v>
      </c>
      <c r="C972" s="18">
        <v>-9.644925594329834E-2</v>
      </c>
    </row>
    <row r="973" spans="1:3" x14ac:dyDescent="0.25">
      <c r="A973" t="s">
        <v>109</v>
      </c>
      <c r="B973" t="s">
        <v>139</v>
      </c>
      <c r="C973" s="18">
        <v>-2.4311339482665062E-2</v>
      </c>
    </row>
    <row r="974" spans="1:3" x14ac:dyDescent="0.25">
      <c r="A974" t="s">
        <v>110</v>
      </c>
      <c r="B974" t="s">
        <v>139</v>
      </c>
      <c r="C974" s="18">
        <v>-3.3182855695486069E-2</v>
      </c>
    </row>
    <row r="975" spans="1:3" x14ac:dyDescent="0.25">
      <c r="A975" t="s">
        <v>111</v>
      </c>
      <c r="B975" t="s">
        <v>139</v>
      </c>
      <c r="C975" s="18">
        <v>-7.3216043412685394E-2</v>
      </c>
    </row>
    <row r="976" spans="1:3" x14ac:dyDescent="0.25">
      <c r="A976" t="s">
        <v>112</v>
      </c>
      <c r="B976" t="s">
        <v>139</v>
      </c>
      <c r="C976" s="18">
        <v>-5.7467188686132431E-2</v>
      </c>
    </row>
    <row r="977" spans="1:3" x14ac:dyDescent="0.25">
      <c r="A977" t="s">
        <v>113</v>
      </c>
      <c r="B977" t="s">
        <v>139</v>
      </c>
      <c r="C977" s="18">
        <v>-3.267272561788559E-2</v>
      </c>
    </row>
    <row r="978" spans="1:3" x14ac:dyDescent="0.25">
      <c r="A978" t="s">
        <v>114</v>
      </c>
      <c r="B978" t="s">
        <v>139</v>
      </c>
      <c r="C978" s="18">
        <v>-1.9682912155985832E-2</v>
      </c>
    </row>
    <row r="979" spans="1:3" x14ac:dyDescent="0.25">
      <c r="A979" t="s">
        <v>115</v>
      </c>
      <c r="B979" t="s">
        <v>139</v>
      </c>
      <c r="C979" s="18">
        <v>-8.0317161977291107E-2</v>
      </c>
    </row>
    <row r="980" spans="1:3" x14ac:dyDescent="0.25">
      <c r="A980" t="s">
        <v>116</v>
      </c>
      <c r="B980" t="s">
        <v>139</v>
      </c>
      <c r="C980" s="18">
        <v>-6.4033292233943939E-2</v>
      </c>
    </row>
    <row r="981" spans="1:3" x14ac:dyDescent="0.25">
      <c r="A981" t="s">
        <v>117</v>
      </c>
      <c r="B981" t="s">
        <v>139</v>
      </c>
      <c r="C981" s="18">
        <v>-8.3038195967674255E-2</v>
      </c>
    </row>
    <row r="982" spans="1:3" x14ac:dyDescent="0.25">
      <c r="A982" t="s">
        <v>118</v>
      </c>
      <c r="B982" t="s">
        <v>139</v>
      </c>
      <c r="C982" s="18">
        <v>-6.1825022101402283E-2</v>
      </c>
    </row>
    <row r="983" spans="1:3" x14ac:dyDescent="0.25">
      <c r="A983" t="s">
        <v>119</v>
      </c>
      <c r="B983" t="s">
        <v>139</v>
      </c>
      <c r="C983" s="18">
        <v>1.5795035287737846E-2</v>
      </c>
    </row>
    <row r="984" spans="1:3" x14ac:dyDescent="0.25">
      <c r="A984" t="s">
        <v>120</v>
      </c>
      <c r="B984" t="s">
        <v>139</v>
      </c>
      <c r="C984" s="18">
        <v>5.3990915417671204E-2</v>
      </c>
    </row>
    <row r="985" spans="1:3" x14ac:dyDescent="0.25">
      <c r="A985" t="s">
        <v>121</v>
      </c>
      <c r="B985" t="s">
        <v>139</v>
      </c>
      <c r="C985" s="18">
        <v>-5.856788158416748E-2</v>
      </c>
    </row>
    <row r="986" spans="1:3" x14ac:dyDescent="0.25">
      <c r="A986" t="s">
        <v>122</v>
      </c>
      <c r="B986" t="s">
        <v>139</v>
      </c>
      <c r="C986" s="18">
        <v>-6.0543492436408997E-2</v>
      </c>
    </row>
    <row r="987" spans="1:3" x14ac:dyDescent="0.25">
      <c r="A987" t="s">
        <v>64</v>
      </c>
      <c r="B987" t="s">
        <v>139</v>
      </c>
      <c r="C987" s="18">
        <v>-9.0402886271476746E-2</v>
      </c>
    </row>
    <row r="988" spans="1:3" x14ac:dyDescent="0.25">
      <c r="A988" t="s">
        <v>69</v>
      </c>
      <c r="B988" t="s">
        <v>139</v>
      </c>
      <c r="C988" s="18">
        <v>-5.6157134473323822E-2</v>
      </c>
    </row>
    <row r="989" spans="1:3" x14ac:dyDescent="0.25">
      <c r="A989" t="s">
        <v>91</v>
      </c>
      <c r="B989" t="s">
        <v>139</v>
      </c>
      <c r="C989" s="18">
        <v>2.0151140168309212E-2</v>
      </c>
    </row>
    <row r="990" spans="1:3" x14ac:dyDescent="0.25">
      <c r="A990" t="s">
        <v>93</v>
      </c>
      <c r="B990" t="s">
        <v>139</v>
      </c>
      <c r="C990" s="18">
        <v>3.8660347461700439E-2</v>
      </c>
    </row>
    <row r="991" spans="1:3" x14ac:dyDescent="0.25">
      <c r="A991" t="s">
        <v>94</v>
      </c>
      <c r="B991" t="s">
        <v>139</v>
      </c>
      <c r="C991" s="18">
        <v>-6.995023787021637E-2</v>
      </c>
    </row>
    <row r="992" spans="1:3" x14ac:dyDescent="0.25">
      <c r="A992" t="s">
        <v>96</v>
      </c>
      <c r="B992" t="s">
        <v>139</v>
      </c>
      <c r="C992" s="18">
        <v>-2.0427074283361435E-2</v>
      </c>
    </row>
    <row r="993" spans="1:3" x14ac:dyDescent="0.25">
      <c r="A993" t="s">
        <v>98</v>
      </c>
      <c r="B993" t="s">
        <v>139</v>
      </c>
      <c r="C993" s="18">
        <v>-7.257205992937088E-2</v>
      </c>
    </row>
    <row r="994" spans="1:3" x14ac:dyDescent="0.25">
      <c r="A994" t="s">
        <v>99</v>
      </c>
      <c r="B994" t="s">
        <v>139</v>
      </c>
      <c r="C994" s="18">
        <v>0.12305637449026108</v>
      </c>
    </row>
    <row r="995" spans="1:3" x14ac:dyDescent="0.25">
      <c r="A995" t="s">
        <v>100</v>
      </c>
      <c r="B995" t="s">
        <v>139</v>
      </c>
      <c r="C995" s="18">
        <v>-2.8895044699311256E-2</v>
      </c>
    </row>
    <row r="996" spans="1:3" x14ac:dyDescent="0.25">
      <c r="A996" t="s">
        <v>63</v>
      </c>
      <c r="B996" t="s">
        <v>139</v>
      </c>
      <c r="C996" s="18">
        <v>-1.938956044614315E-2</v>
      </c>
    </row>
    <row r="997" spans="1:3" x14ac:dyDescent="0.25">
      <c r="A997" t="s">
        <v>97</v>
      </c>
      <c r="B997" t="s">
        <v>139</v>
      </c>
      <c r="C997" s="18">
        <v>2.6759577915072441E-2</v>
      </c>
    </row>
    <row r="998" spans="1:3" x14ac:dyDescent="0.25">
      <c r="A998" t="s">
        <v>101</v>
      </c>
      <c r="B998" t="s">
        <v>139</v>
      </c>
      <c r="C998" s="18">
        <v>-8.8780477643013E-2</v>
      </c>
    </row>
    <row r="999" spans="1:3" x14ac:dyDescent="0.25">
      <c r="A999" t="s">
        <v>137</v>
      </c>
      <c r="B999" t="s">
        <v>139</v>
      </c>
      <c r="C999" s="18">
        <v>-4.8394307494163513E-2</v>
      </c>
    </row>
    <row r="1000" spans="1:3" x14ac:dyDescent="0.25">
      <c r="A1000" t="s">
        <v>138</v>
      </c>
      <c r="B1000" t="s">
        <v>139</v>
      </c>
      <c r="C1000" s="18">
        <v>5.6138280779123306E-2</v>
      </c>
    </row>
    <row r="1001" spans="1:3" x14ac:dyDescent="0.25">
      <c r="A1001" t="s">
        <v>72</v>
      </c>
      <c r="B1001" t="s">
        <v>131</v>
      </c>
      <c r="C1001" s="18">
        <v>0.10432241857051849</v>
      </c>
    </row>
    <row r="1002" spans="1:3" x14ac:dyDescent="0.25">
      <c r="A1002" t="s">
        <v>73</v>
      </c>
      <c r="B1002" t="s">
        <v>131</v>
      </c>
      <c r="C1002" s="18">
        <v>2.7639856562018394E-2</v>
      </c>
    </row>
    <row r="1003" spans="1:3" x14ac:dyDescent="0.25">
      <c r="A1003" t="s">
        <v>74</v>
      </c>
      <c r="B1003" t="s">
        <v>131</v>
      </c>
      <c r="C1003" s="18">
        <v>-1.2410207651555538E-2</v>
      </c>
    </row>
    <row r="1004" spans="1:3" x14ac:dyDescent="0.25">
      <c r="A1004" t="s">
        <v>75</v>
      </c>
      <c r="B1004" t="s">
        <v>131</v>
      </c>
      <c r="C1004" s="18">
        <v>6.0953035950660706E-2</v>
      </c>
    </row>
    <row r="1005" spans="1:3" x14ac:dyDescent="0.25">
      <c r="A1005" t="s">
        <v>76</v>
      </c>
      <c r="B1005" t="s">
        <v>131</v>
      </c>
      <c r="C1005" s="18">
        <v>9.148561954498291E-2</v>
      </c>
    </row>
    <row r="1006" spans="1:3" x14ac:dyDescent="0.25">
      <c r="A1006" t="s">
        <v>95</v>
      </c>
      <c r="B1006" t="s">
        <v>131</v>
      </c>
      <c r="C1006" s="18">
        <v>2.8614921495318413E-2</v>
      </c>
    </row>
    <row r="1007" spans="1:3" x14ac:dyDescent="0.25">
      <c r="A1007" t="s">
        <v>59</v>
      </c>
      <c r="B1007" t="s">
        <v>131</v>
      </c>
      <c r="C1007" s="18">
        <v>-1.4057274674996734E-3</v>
      </c>
    </row>
    <row r="1008" spans="1:3" x14ac:dyDescent="0.25">
      <c r="A1008" t="s">
        <v>60</v>
      </c>
      <c r="B1008" t="s">
        <v>131</v>
      </c>
      <c r="C1008" s="18">
        <v>-4.0312834084033966E-2</v>
      </c>
    </row>
    <row r="1009" spans="1:3" x14ac:dyDescent="0.25">
      <c r="A1009" t="s">
        <v>61</v>
      </c>
      <c r="B1009" t="s">
        <v>131</v>
      </c>
      <c r="C1009" s="18">
        <v>6.2172804027795792E-2</v>
      </c>
    </row>
    <row r="1010" spans="1:3" x14ac:dyDescent="0.25">
      <c r="A1010" t="s">
        <v>62</v>
      </c>
      <c r="B1010" t="s">
        <v>131</v>
      </c>
      <c r="C1010" s="18">
        <v>-7.0498853921890259E-2</v>
      </c>
    </row>
    <row r="1011" spans="1:3" x14ac:dyDescent="0.25">
      <c r="A1011" t="s">
        <v>70</v>
      </c>
      <c r="B1011" t="s">
        <v>131</v>
      </c>
      <c r="C1011" s="18">
        <v>-2.9463537503033876E-3</v>
      </c>
    </row>
    <row r="1012" spans="1:3" x14ac:dyDescent="0.25">
      <c r="A1012" t="s">
        <v>71</v>
      </c>
      <c r="B1012" t="s">
        <v>131</v>
      </c>
      <c r="C1012" s="18">
        <v>-0.10227793455123901</v>
      </c>
    </row>
    <row r="1013" spans="1:3" x14ac:dyDescent="0.25">
      <c r="A1013" t="s">
        <v>105</v>
      </c>
      <c r="B1013" t="s">
        <v>131</v>
      </c>
      <c r="C1013" s="18">
        <v>-2.1301871165633202E-2</v>
      </c>
    </row>
    <row r="1014" spans="1:3" x14ac:dyDescent="0.25">
      <c r="A1014" t="s">
        <v>106</v>
      </c>
      <c r="B1014" t="s">
        <v>131</v>
      </c>
      <c r="C1014" s="18">
        <v>3.1005224213004112E-2</v>
      </c>
    </row>
    <row r="1015" spans="1:3" x14ac:dyDescent="0.25">
      <c r="A1015" t="s">
        <v>107</v>
      </c>
      <c r="B1015" t="s">
        <v>131</v>
      </c>
      <c r="C1015" s="18">
        <v>9.1688530519604683E-3</v>
      </c>
    </row>
    <row r="1016" spans="1:3" x14ac:dyDescent="0.25">
      <c r="A1016" t="s">
        <v>108</v>
      </c>
      <c r="B1016" t="s">
        <v>131</v>
      </c>
      <c r="C1016" s="18">
        <v>-2.1695451810956001E-2</v>
      </c>
    </row>
    <row r="1017" spans="1:3" x14ac:dyDescent="0.25">
      <c r="A1017" t="s">
        <v>109</v>
      </c>
      <c r="B1017" t="s">
        <v>131</v>
      </c>
      <c r="C1017" s="18">
        <v>-1.8547898158431053E-2</v>
      </c>
    </row>
    <row r="1018" spans="1:3" x14ac:dyDescent="0.25">
      <c r="A1018" t="s">
        <v>110</v>
      </c>
      <c r="B1018" t="s">
        <v>131</v>
      </c>
      <c r="C1018" s="18">
        <v>-4.2237244546413422E-2</v>
      </c>
    </row>
    <row r="1019" spans="1:3" x14ac:dyDescent="0.25">
      <c r="A1019" t="s">
        <v>111</v>
      </c>
      <c r="B1019" t="s">
        <v>131</v>
      </c>
      <c r="C1019" s="18">
        <v>-2.7366334572434425E-2</v>
      </c>
    </row>
    <row r="1020" spans="1:3" x14ac:dyDescent="0.25">
      <c r="A1020" t="s">
        <v>112</v>
      </c>
      <c r="B1020" t="s">
        <v>131</v>
      </c>
      <c r="C1020" s="18">
        <v>6.6947400569915771E-2</v>
      </c>
    </row>
    <row r="1021" spans="1:3" x14ac:dyDescent="0.25">
      <c r="A1021" t="s">
        <v>113</v>
      </c>
      <c r="B1021" t="s">
        <v>131</v>
      </c>
      <c r="C1021" s="18">
        <v>-2.1212467923760414E-2</v>
      </c>
    </row>
    <row r="1022" spans="1:3" x14ac:dyDescent="0.25">
      <c r="A1022" t="s">
        <v>114</v>
      </c>
      <c r="B1022" t="s">
        <v>131</v>
      </c>
      <c r="C1022" s="18">
        <v>5.4491073824465275E-3</v>
      </c>
    </row>
    <row r="1023" spans="1:3" x14ac:dyDescent="0.25">
      <c r="A1023" t="s">
        <v>115</v>
      </c>
      <c r="B1023" t="s">
        <v>131</v>
      </c>
      <c r="C1023" s="18">
        <v>-5.3019803017377853E-2</v>
      </c>
    </row>
    <row r="1024" spans="1:3" x14ac:dyDescent="0.25">
      <c r="A1024" t="s">
        <v>116</v>
      </c>
      <c r="B1024" t="s">
        <v>131</v>
      </c>
      <c r="C1024" s="18">
        <v>3.994368389248848E-2</v>
      </c>
    </row>
    <row r="1025" spans="1:3" x14ac:dyDescent="0.25">
      <c r="A1025" t="s">
        <v>117</v>
      </c>
      <c r="B1025" t="s">
        <v>131</v>
      </c>
      <c r="C1025" s="18">
        <v>-7.4045673012733459E-2</v>
      </c>
    </row>
    <row r="1026" spans="1:3" x14ac:dyDescent="0.25">
      <c r="A1026" t="s">
        <v>118</v>
      </c>
      <c r="B1026" t="s">
        <v>131</v>
      </c>
      <c r="C1026" s="18">
        <v>-7.3961436748504639E-2</v>
      </c>
    </row>
    <row r="1027" spans="1:3" x14ac:dyDescent="0.25">
      <c r="A1027" t="s">
        <v>119</v>
      </c>
      <c r="B1027" t="s">
        <v>131</v>
      </c>
      <c r="C1027" s="18">
        <v>-7.865171879529953E-2</v>
      </c>
    </row>
    <row r="1028" spans="1:3" x14ac:dyDescent="0.25">
      <c r="A1028" t="s">
        <v>120</v>
      </c>
      <c r="B1028" t="s">
        <v>131</v>
      </c>
      <c r="C1028" s="18">
        <v>2.1837227046489716E-2</v>
      </c>
    </row>
    <row r="1029" spans="1:3" x14ac:dyDescent="0.25">
      <c r="A1029" t="s">
        <v>121</v>
      </c>
      <c r="B1029" t="s">
        <v>131</v>
      </c>
      <c r="C1029" s="18">
        <v>-4.5811217278242111E-2</v>
      </c>
    </row>
    <row r="1030" spans="1:3" x14ac:dyDescent="0.25">
      <c r="A1030" t="s">
        <v>122</v>
      </c>
      <c r="B1030" t="s">
        <v>131</v>
      </c>
      <c r="C1030" s="18">
        <v>5.2836358547210693E-2</v>
      </c>
    </row>
    <row r="1031" spans="1:3" x14ac:dyDescent="0.25">
      <c r="A1031" t="s">
        <v>64</v>
      </c>
      <c r="B1031" t="s">
        <v>131</v>
      </c>
      <c r="C1031" s="18">
        <v>6.5827034413814545E-2</v>
      </c>
    </row>
    <row r="1032" spans="1:3" x14ac:dyDescent="0.25">
      <c r="A1032" t="s">
        <v>69</v>
      </c>
      <c r="B1032" t="s">
        <v>131</v>
      </c>
      <c r="C1032" s="18">
        <v>-6.1849169433116913E-2</v>
      </c>
    </row>
    <row r="1033" spans="1:3" x14ac:dyDescent="0.25">
      <c r="A1033" t="s">
        <v>91</v>
      </c>
      <c r="B1033" t="s">
        <v>131</v>
      </c>
      <c r="C1033" s="18">
        <v>5.2008152008056641E-2</v>
      </c>
    </row>
    <row r="1034" spans="1:3" x14ac:dyDescent="0.25">
      <c r="A1034" t="s">
        <v>93</v>
      </c>
      <c r="B1034" t="s">
        <v>131</v>
      </c>
      <c r="C1034" s="18">
        <v>-4.2732516303658485E-3</v>
      </c>
    </row>
    <row r="1035" spans="1:3" x14ac:dyDescent="0.25">
      <c r="A1035" t="s">
        <v>94</v>
      </c>
      <c r="B1035" t="s">
        <v>131</v>
      </c>
      <c r="C1035" s="18">
        <v>0.12176298350095749</v>
      </c>
    </row>
    <row r="1036" spans="1:3" x14ac:dyDescent="0.25">
      <c r="A1036" t="s">
        <v>96</v>
      </c>
      <c r="B1036" t="s">
        <v>131</v>
      </c>
      <c r="C1036" s="18">
        <v>-4.877166822552681E-2</v>
      </c>
    </row>
    <row r="1037" spans="1:3" x14ac:dyDescent="0.25">
      <c r="A1037" t="s">
        <v>98</v>
      </c>
      <c r="B1037" t="s">
        <v>131</v>
      </c>
      <c r="C1037" s="18">
        <v>-3.6006130278110504E-2</v>
      </c>
    </row>
    <row r="1038" spans="1:3" x14ac:dyDescent="0.25">
      <c r="A1038" t="s">
        <v>99</v>
      </c>
      <c r="B1038" t="s">
        <v>131</v>
      </c>
      <c r="C1038" s="18">
        <v>1.6616862267255783E-2</v>
      </c>
    </row>
    <row r="1039" spans="1:3" x14ac:dyDescent="0.25">
      <c r="A1039" t="s">
        <v>100</v>
      </c>
      <c r="B1039" t="s">
        <v>131</v>
      </c>
      <c r="C1039" s="18">
        <v>6.110372394323349E-2</v>
      </c>
    </row>
    <row r="1040" spans="1:3" x14ac:dyDescent="0.25">
      <c r="A1040" t="s">
        <v>63</v>
      </c>
      <c r="B1040" t="s">
        <v>131</v>
      </c>
      <c r="C1040" s="18">
        <v>4.6058382838964462E-2</v>
      </c>
    </row>
    <row r="1041" spans="1:3" x14ac:dyDescent="0.25">
      <c r="A1041" t="s">
        <v>97</v>
      </c>
      <c r="B1041" t="s">
        <v>131</v>
      </c>
      <c r="C1041" s="18">
        <v>-5.7195201516151428E-2</v>
      </c>
    </row>
    <row r="1042" spans="1:3" x14ac:dyDescent="0.25">
      <c r="A1042" t="s">
        <v>101</v>
      </c>
      <c r="B1042" t="s">
        <v>131</v>
      </c>
      <c r="C1042" s="18">
        <v>-4.5572008937597275E-2</v>
      </c>
    </row>
    <row r="1043" spans="1:3" x14ac:dyDescent="0.25">
      <c r="A1043" t="s">
        <v>137</v>
      </c>
      <c r="B1043" t="s">
        <v>131</v>
      </c>
      <c r="C1043" s="18">
        <v>-5.3397107869386673E-2</v>
      </c>
    </row>
    <row r="1044" spans="1:3" x14ac:dyDescent="0.25">
      <c r="A1044" t="s">
        <v>138</v>
      </c>
      <c r="B1044" t="s">
        <v>131</v>
      </c>
      <c r="C1044" s="18">
        <v>-7.7009893953800201E-2</v>
      </c>
    </row>
    <row r="1045" spans="1:3" x14ac:dyDescent="0.25">
      <c r="A1045" t="s">
        <v>139</v>
      </c>
      <c r="B1045" t="s">
        <v>131</v>
      </c>
      <c r="C1045" s="18">
        <v>-7.9334013164043427E-2</v>
      </c>
    </row>
    <row r="1046" spans="1:3" x14ac:dyDescent="0.25">
      <c r="A1046" t="s">
        <v>72</v>
      </c>
      <c r="B1046" t="s">
        <v>132</v>
      </c>
      <c r="C1046" s="18">
        <v>-4.1920550167560577E-2</v>
      </c>
    </row>
    <row r="1047" spans="1:3" x14ac:dyDescent="0.25">
      <c r="A1047" t="s">
        <v>73</v>
      </c>
      <c r="B1047" t="s">
        <v>132</v>
      </c>
      <c r="C1047" s="18">
        <v>-1.9251344725489616E-2</v>
      </c>
    </row>
    <row r="1048" spans="1:3" x14ac:dyDescent="0.25">
      <c r="A1048" t="s">
        <v>74</v>
      </c>
      <c r="B1048" t="s">
        <v>132</v>
      </c>
      <c r="C1048" s="18">
        <v>7.603552658110857E-4</v>
      </c>
    </row>
    <row r="1049" spans="1:3" x14ac:dyDescent="0.25">
      <c r="A1049" t="s">
        <v>75</v>
      </c>
      <c r="B1049" t="s">
        <v>132</v>
      </c>
      <c r="C1049" s="18">
        <v>4.0336519479751587E-2</v>
      </c>
    </row>
    <row r="1050" spans="1:3" x14ac:dyDescent="0.25">
      <c r="A1050" t="s">
        <v>76</v>
      </c>
      <c r="B1050" t="s">
        <v>132</v>
      </c>
      <c r="C1050" s="18">
        <v>-2.0245412364602089E-2</v>
      </c>
    </row>
    <row r="1051" spans="1:3" x14ac:dyDescent="0.25">
      <c r="A1051" t="s">
        <v>95</v>
      </c>
      <c r="B1051" t="s">
        <v>132</v>
      </c>
      <c r="C1051" s="18">
        <v>-1.6650719335302711E-3</v>
      </c>
    </row>
    <row r="1052" spans="1:3" x14ac:dyDescent="0.25">
      <c r="A1052" t="s">
        <v>59</v>
      </c>
      <c r="B1052" t="s">
        <v>132</v>
      </c>
      <c r="C1052" s="18">
        <v>-4.7689899802207947E-2</v>
      </c>
    </row>
    <row r="1053" spans="1:3" x14ac:dyDescent="0.25">
      <c r="A1053" t="s">
        <v>60</v>
      </c>
      <c r="B1053" t="s">
        <v>132</v>
      </c>
      <c r="C1053" s="18">
        <v>-2.5905342772603035E-2</v>
      </c>
    </row>
    <row r="1054" spans="1:3" x14ac:dyDescent="0.25">
      <c r="A1054" t="s">
        <v>61</v>
      </c>
      <c r="B1054" t="s">
        <v>132</v>
      </c>
      <c r="C1054" s="18">
        <v>-3.4781504422426224E-2</v>
      </c>
    </row>
    <row r="1055" spans="1:3" x14ac:dyDescent="0.25">
      <c r="A1055" t="s">
        <v>62</v>
      </c>
      <c r="B1055" t="s">
        <v>132</v>
      </c>
      <c r="C1055" s="18">
        <v>-2.6818813756108284E-2</v>
      </c>
    </row>
    <row r="1056" spans="1:3" x14ac:dyDescent="0.25">
      <c r="A1056" t="s">
        <v>70</v>
      </c>
      <c r="B1056" t="s">
        <v>132</v>
      </c>
      <c r="C1056" s="18">
        <v>-4.3923310004174709E-3</v>
      </c>
    </row>
    <row r="1057" spans="1:3" x14ac:dyDescent="0.25">
      <c r="A1057" t="s">
        <v>71</v>
      </c>
      <c r="B1057" t="s">
        <v>132</v>
      </c>
      <c r="C1057" s="18">
        <v>-1.2258497066795826E-2</v>
      </c>
    </row>
    <row r="1058" spans="1:3" x14ac:dyDescent="0.25">
      <c r="A1058" t="s">
        <v>105</v>
      </c>
      <c r="B1058" t="s">
        <v>132</v>
      </c>
      <c r="C1058" s="18">
        <v>-3.9748027920722961E-2</v>
      </c>
    </row>
    <row r="1059" spans="1:3" x14ac:dyDescent="0.25">
      <c r="A1059" t="s">
        <v>106</v>
      </c>
      <c r="B1059" t="s">
        <v>132</v>
      </c>
      <c r="C1059" s="18">
        <v>1.5739081427454948E-2</v>
      </c>
    </row>
    <row r="1060" spans="1:3" x14ac:dyDescent="0.25">
      <c r="A1060" t="s">
        <v>107</v>
      </c>
      <c r="B1060" t="s">
        <v>132</v>
      </c>
      <c r="C1060" s="18">
        <v>-1.3140546157956123E-2</v>
      </c>
    </row>
    <row r="1061" spans="1:3" x14ac:dyDescent="0.25">
      <c r="A1061" t="s">
        <v>108</v>
      </c>
      <c r="B1061" t="s">
        <v>132</v>
      </c>
      <c r="C1061" s="18">
        <v>3.1410641968250275E-2</v>
      </c>
    </row>
    <row r="1062" spans="1:3" x14ac:dyDescent="0.25">
      <c r="A1062" t="s">
        <v>109</v>
      </c>
      <c r="B1062" t="s">
        <v>132</v>
      </c>
      <c r="C1062" s="18">
        <v>-6.4099669456481934E-2</v>
      </c>
    </row>
    <row r="1063" spans="1:3" x14ac:dyDescent="0.25">
      <c r="A1063" t="s">
        <v>110</v>
      </c>
      <c r="B1063" t="s">
        <v>132</v>
      </c>
      <c r="C1063" s="18">
        <v>-5.5836308747529984E-2</v>
      </c>
    </row>
    <row r="1064" spans="1:3" x14ac:dyDescent="0.25">
      <c r="A1064" t="s">
        <v>111</v>
      </c>
      <c r="B1064" t="s">
        <v>132</v>
      </c>
      <c r="C1064" s="18">
        <v>-6.6689468920230865E-2</v>
      </c>
    </row>
    <row r="1065" spans="1:3" x14ac:dyDescent="0.25">
      <c r="A1065" t="s">
        <v>112</v>
      </c>
      <c r="B1065" t="s">
        <v>132</v>
      </c>
      <c r="C1065" s="18">
        <v>-3.9864469319581985E-2</v>
      </c>
    </row>
    <row r="1066" spans="1:3" x14ac:dyDescent="0.25">
      <c r="A1066" t="s">
        <v>113</v>
      </c>
      <c r="B1066" t="s">
        <v>132</v>
      </c>
      <c r="C1066" s="18">
        <v>-6.9516763091087341E-2</v>
      </c>
    </row>
    <row r="1067" spans="1:3" x14ac:dyDescent="0.25">
      <c r="A1067" t="s">
        <v>114</v>
      </c>
      <c r="B1067" t="s">
        <v>132</v>
      </c>
      <c r="C1067" s="18">
        <v>-1.3255517929792404E-2</v>
      </c>
    </row>
    <row r="1068" spans="1:3" x14ac:dyDescent="0.25">
      <c r="A1068" t="s">
        <v>115</v>
      </c>
      <c r="B1068" t="s">
        <v>132</v>
      </c>
      <c r="C1068" s="18">
        <v>-7.4319235980510712E-2</v>
      </c>
    </row>
    <row r="1069" spans="1:3" x14ac:dyDescent="0.25">
      <c r="A1069" t="s">
        <v>116</v>
      </c>
      <c r="B1069" t="s">
        <v>132</v>
      </c>
      <c r="C1069" s="18">
        <v>-6.5626069903373718E-2</v>
      </c>
    </row>
    <row r="1070" spans="1:3" x14ac:dyDescent="0.25">
      <c r="A1070" t="s">
        <v>117</v>
      </c>
      <c r="B1070" t="s">
        <v>132</v>
      </c>
      <c r="C1070" s="18">
        <v>-7.4502095580101013E-2</v>
      </c>
    </row>
    <row r="1071" spans="1:3" x14ac:dyDescent="0.25">
      <c r="A1071" t="s">
        <v>118</v>
      </c>
      <c r="B1071" t="s">
        <v>132</v>
      </c>
      <c r="C1071" s="18">
        <v>-3.4229423850774765E-2</v>
      </c>
    </row>
    <row r="1072" spans="1:3" x14ac:dyDescent="0.25">
      <c r="A1072" t="s">
        <v>119</v>
      </c>
      <c r="B1072" t="s">
        <v>132</v>
      </c>
      <c r="C1072" s="18">
        <v>-1.994471438229084E-2</v>
      </c>
    </row>
    <row r="1073" spans="1:3" x14ac:dyDescent="0.25">
      <c r="A1073" t="s">
        <v>120</v>
      </c>
      <c r="B1073" t="s">
        <v>132</v>
      </c>
      <c r="C1073" s="18">
        <v>7.2689908556640148E-3</v>
      </c>
    </row>
    <row r="1074" spans="1:3" x14ac:dyDescent="0.25">
      <c r="A1074" t="s">
        <v>121</v>
      </c>
      <c r="B1074" t="s">
        <v>132</v>
      </c>
      <c r="C1074" s="18">
        <v>5.8020986616611481E-2</v>
      </c>
    </row>
    <row r="1075" spans="1:3" x14ac:dyDescent="0.25">
      <c r="A1075" t="s">
        <v>122</v>
      </c>
      <c r="B1075" t="s">
        <v>132</v>
      </c>
      <c r="C1075" s="18">
        <v>3.5523041151463985E-4</v>
      </c>
    </row>
    <row r="1076" spans="1:3" x14ac:dyDescent="0.25">
      <c r="A1076" t="s">
        <v>64</v>
      </c>
      <c r="B1076" t="s">
        <v>132</v>
      </c>
      <c r="C1076" s="18">
        <v>-1.1789556592702866E-2</v>
      </c>
    </row>
    <row r="1077" spans="1:3" x14ac:dyDescent="0.25">
      <c r="A1077" t="s">
        <v>69</v>
      </c>
      <c r="B1077" t="s">
        <v>132</v>
      </c>
      <c r="C1077" s="18">
        <v>-2.0606484264135361E-2</v>
      </c>
    </row>
    <row r="1078" spans="1:3" x14ac:dyDescent="0.25">
      <c r="A1078" t="s">
        <v>91</v>
      </c>
      <c r="B1078" t="s">
        <v>132</v>
      </c>
      <c r="C1078" s="18">
        <v>-1.0391241870820522E-2</v>
      </c>
    </row>
    <row r="1079" spans="1:3" x14ac:dyDescent="0.25">
      <c r="A1079" t="s">
        <v>93</v>
      </c>
      <c r="B1079" t="s">
        <v>132</v>
      </c>
      <c r="C1079" s="18">
        <v>3.2863069325685501E-2</v>
      </c>
    </row>
    <row r="1080" spans="1:3" x14ac:dyDescent="0.25">
      <c r="A1080" t="s">
        <v>94</v>
      </c>
      <c r="B1080" t="s">
        <v>132</v>
      </c>
      <c r="C1080" s="18">
        <v>-5.2910104393959045E-2</v>
      </c>
    </row>
    <row r="1081" spans="1:3" x14ac:dyDescent="0.25">
      <c r="A1081" t="s">
        <v>96</v>
      </c>
      <c r="B1081" t="s">
        <v>132</v>
      </c>
      <c r="C1081" s="18">
        <v>-6.1187255196273327E-3</v>
      </c>
    </row>
    <row r="1082" spans="1:3" x14ac:dyDescent="0.25">
      <c r="A1082" t="s">
        <v>98</v>
      </c>
      <c r="B1082" t="s">
        <v>132</v>
      </c>
      <c r="C1082" s="18">
        <v>3.8671288639307022E-3</v>
      </c>
    </row>
    <row r="1083" spans="1:3" x14ac:dyDescent="0.25">
      <c r="A1083" t="s">
        <v>99</v>
      </c>
      <c r="B1083" t="s">
        <v>132</v>
      </c>
      <c r="C1083" s="18">
        <v>-4.2089484632015228E-3</v>
      </c>
    </row>
    <row r="1084" spans="1:3" x14ac:dyDescent="0.25">
      <c r="A1084" t="s">
        <v>100</v>
      </c>
      <c r="B1084" t="s">
        <v>132</v>
      </c>
      <c r="C1084" s="18">
        <v>-1.4409424737095833E-2</v>
      </c>
    </row>
    <row r="1085" spans="1:3" x14ac:dyDescent="0.25">
      <c r="A1085" t="s">
        <v>63</v>
      </c>
      <c r="B1085" t="s">
        <v>132</v>
      </c>
      <c r="C1085" s="18">
        <v>-1.8731718882918358E-2</v>
      </c>
    </row>
    <row r="1086" spans="1:3" x14ac:dyDescent="0.25">
      <c r="A1086" t="s">
        <v>97</v>
      </c>
      <c r="B1086" t="s">
        <v>132</v>
      </c>
      <c r="C1086" s="18">
        <v>2.5132624432444572E-3</v>
      </c>
    </row>
    <row r="1087" spans="1:3" x14ac:dyDescent="0.25">
      <c r="A1087" t="s">
        <v>101</v>
      </c>
      <c r="B1087" t="s">
        <v>132</v>
      </c>
      <c r="C1087" s="18">
        <v>2.9046647250652313E-2</v>
      </c>
    </row>
    <row r="1088" spans="1:3" x14ac:dyDescent="0.25">
      <c r="A1088" t="s">
        <v>137</v>
      </c>
      <c r="B1088" t="s">
        <v>132</v>
      </c>
      <c r="C1088" s="18">
        <v>4.6037515858188272E-4</v>
      </c>
    </row>
    <row r="1089" spans="1:3" x14ac:dyDescent="0.25">
      <c r="A1089" t="s">
        <v>138</v>
      </c>
      <c r="B1089" t="s">
        <v>132</v>
      </c>
      <c r="C1089" s="18">
        <v>-2.0012563094496727E-2</v>
      </c>
    </row>
    <row r="1090" spans="1:3" x14ac:dyDescent="0.25">
      <c r="A1090" t="s">
        <v>139</v>
      </c>
      <c r="B1090" t="s">
        <v>132</v>
      </c>
      <c r="C1090" s="18">
        <v>-3.1410377472639084E-2</v>
      </c>
    </row>
    <row r="1091" spans="1:3" x14ac:dyDescent="0.25">
      <c r="A1091" t="s">
        <v>131</v>
      </c>
      <c r="B1091" t="s">
        <v>132</v>
      </c>
      <c r="C1091" s="18">
        <v>-1.4724156819283962E-2</v>
      </c>
    </row>
    <row r="1092" spans="1:3" x14ac:dyDescent="0.25">
      <c r="A1092" t="s">
        <v>72</v>
      </c>
      <c r="B1092" t="s">
        <v>143</v>
      </c>
      <c r="C1092" s="18">
        <v>-4.1920550167560577E-2</v>
      </c>
    </row>
    <row r="1093" spans="1:3" x14ac:dyDescent="0.25">
      <c r="A1093" t="s">
        <v>73</v>
      </c>
      <c r="B1093" t="s">
        <v>143</v>
      </c>
      <c r="C1093" s="18">
        <v>-1.9251344725489616E-2</v>
      </c>
    </row>
    <row r="1094" spans="1:3" x14ac:dyDescent="0.25">
      <c r="A1094" t="s">
        <v>74</v>
      </c>
      <c r="B1094" t="s">
        <v>143</v>
      </c>
      <c r="C1094" s="18">
        <v>7.603552658110857E-4</v>
      </c>
    </row>
    <row r="1095" spans="1:3" x14ac:dyDescent="0.25">
      <c r="A1095" t="s">
        <v>75</v>
      </c>
      <c r="B1095" t="s">
        <v>143</v>
      </c>
      <c r="C1095" s="18">
        <v>4.0336519479751587E-2</v>
      </c>
    </row>
    <row r="1096" spans="1:3" x14ac:dyDescent="0.25">
      <c r="A1096" t="s">
        <v>76</v>
      </c>
      <c r="B1096" t="s">
        <v>143</v>
      </c>
      <c r="C1096" s="18">
        <v>-2.0245412364602089E-2</v>
      </c>
    </row>
    <row r="1097" spans="1:3" x14ac:dyDescent="0.25">
      <c r="A1097" t="s">
        <v>95</v>
      </c>
      <c r="B1097" t="s">
        <v>143</v>
      </c>
      <c r="C1097" s="18">
        <v>-1.6650719335302711E-3</v>
      </c>
    </row>
    <row r="1098" spans="1:3" x14ac:dyDescent="0.25">
      <c r="A1098" t="s">
        <v>59</v>
      </c>
      <c r="B1098" t="s">
        <v>143</v>
      </c>
      <c r="C1098" s="18">
        <v>-4.7689899802207947E-2</v>
      </c>
    </row>
    <row r="1099" spans="1:3" x14ac:dyDescent="0.25">
      <c r="A1099" t="s">
        <v>60</v>
      </c>
      <c r="B1099" t="s">
        <v>143</v>
      </c>
      <c r="C1099" s="18">
        <v>-2.5905342772603035E-2</v>
      </c>
    </row>
    <row r="1100" spans="1:3" x14ac:dyDescent="0.25">
      <c r="A1100" t="s">
        <v>61</v>
      </c>
      <c r="B1100" t="s">
        <v>143</v>
      </c>
      <c r="C1100" s="18">
        <v>-3.4781504422426224E-2</v>
      </c>
    </row>
    <row r="1101" spans="1:3" x14ac:dyDescent="0.25">
      <c r="A1101" t="s">
        <v>62</v>
      </c>
      <c r="B1101" t="s">
        <v>143</v>
      </c>
      <c r="C1101" s="18">
        <v>-2.6818813756108284E-2</v>
      </c>
    </row>
    <row r="1102" spans="1:3" x14ac:dyDescent="0.25">
      <c r="A1102" t="s">
        <v>70</v>
      </c>
      <c r="B1102" t="s">
        <v>143</v>
      </c>
      <c r="C1102" s="18">
        <v>-4.3923310004174709E-3</v>
      </c>
    </row>
    <row r="1103" spans="1:3" x14ac:dyDescent="0.25">
      <c r="A1103" t="s">
        <v>71</v>
      </c>
      <c r="B1103" t="s">
        <v>143</v>
      </c>
      <c r="C1103" s="18">
        <v>-1.2258497066795826E-2</v>
      </c>
    </row>
    <row r="1104" spans="1:3" x14ac:dyDescent="0.25">
      <c r="A1104" t="s">
        <v>105</v>
      </c>
      <c r="B1104" t="s">
        <v>143</v>
      </c>
      <c r="C1104" s="18">
        <v>-3.9748027920722961E-2</v>
      </c>
    </row>
    <row r="1105" spans="1:3" x14ac:dyDescent="0.25">
      <c r="A1105" t="s">
        <v>106</v>
      </c>
      <c r="B1105" t="s">
        <v>143</v>
      </c>
      <c r="C1105" s="18">
        <v>1.5739081427454948E-2</v>
      </c>
    </row>
    <row r="1106" spans="1:3" x14ac:dyDescent="0.25">
      <c r="A1106" t="s">
        <v>107</v>
      </c>
      <c r="B1106" t="s">
        <v>143</v>
      </c>
      <c r="C1106" s="18">
        <v>-1.3140546157956123E-2</v>
      </c>
    </row>
    <row r="1107" spans="1:3" x14ac:dyDescent="0.25">
      <c r="A1107" t="s">
        <v>108</v>
      </c>
      <c r="B1107" t="s">
        <v>143</v>
      </c>
      <c r="C1107" s="18">
        <v>3.1410641968250275E-2</v>
      </c>
    </row>
    <row r="1108" spans="1:3" x14ac:dyDescent="0.25">
      <c r="A1108" t="s">
        <v>109</v>
      </c>
      <c r="B1108" t="s">
        <v>143</v>
      </c>
      <c r="C1108" s="18">
        <v>-6.4099669456481934E-2</v>
      </c>
    </row>
    <row r="1109" spans="1:3" x14ac:dyDescent="0.25">
      <c r="A1109" t="s">
        <v>110</v>
      </c>
      <c r="B1109" t="s">
        <v>143</v>
      </c>
      <c r="C1109" s="18">
        <v>-5.5836308747529984E-2</v>
      </c>
    </row>
    <row r="1110" spans="1:3" x14ac:dyDescent="0.25">
      <c r="A1110" t="s">
        <v>111</v>
      </c>
      <c r="B1110" t="s">
        <v>143</v>
      </c>
      <c r="C1110" s="18">
        <v>-6.6689468920230865E-2</v>
      </c>
    </row>
    <row r="1111" spans="1:3" x14ac:dyDescent="0.25">
      <c r="A1111" t="s">
        <v>112</v>
      </c>
      <c r="B1111" t="s">
        <v>143</v>
      </c>
      <c r="C1111" s="18">
        <v>-3.9864469319581985E-2</v>
      </c>
    </row>
    <row r="1112" spans="1:3" x14ac:dyDescent="0.25">
      <c r="A1112" t="s">
        <v>113</v>
      </c>
      <c r="B1112" t="s">
        <v>143</v>
      </c>
      <c r="C1112" s="18">
        <v>-6.9516763091087341E-2</v>
      </c>
    </row>
    <row r="1113" spans="1:3" x14ac:dyDescent="0.25">
      <c r="A1113" t="s">
        <v>114</v>
      </c>
      <c r="B1113" t="s">
        <v>143</v>
      </c>
      <c r="C1113" s="18">
        <v>-1.3255517929792404E-2</v>
      </c>
    </row>
    <row r="1114" spans="1:3" x14ac:dyDescent="0.25">
      <c r="A1114" t="s">
        <v>115</v>
      </c>
      <c r="B1114" t="s">
        <v>143</v>
      </c>
      <c r="C1114" s="18">
        <v>-7.4319235980510712E-2</v>
      </c>
    </row>
    <row r="1115" spans="1:3" x14ac:dyDescent="0.25">
      <c r="A1115" t="s">
        <v>116</v>
      </c>
      <c r="B1115" t="s">
        <v>143</v>
      </c>
      <c r="C1115" s="18">
        <v>-6.5626069903373718E-2</v>
      </c>
    </row>
    <row r="1116" spans="1:3" x14ac:dyDescent="0.25">
      <c r="A1116" t="s">
        <v>117</v>
      </c>
      <c r="B1116" t="s">
        <v>143</v>
      </c>
      <c r="C1116" s="18">
        <v>-7.4502095580101013E-2</v>
      </c>
    </row>
    <row r="1117" spans="1:3" x14ac:dyDescent="0.25">
      <c r="A1117" t="s">
        <v>118</v>
      </c>
      <c r="B1117" t="s">
        <v>143</v>
      </c>
      <c r="C1117" s="18">
        <v>-3.4229423850774765E-2</v>
      </c>
    </row>
    <row r="1118" spans="1:3" x14ac:dyDescent="0.25">
      <c r="A1118" t="s">
        <v>119</v>
      </c>
      <c r="B1118" t="s">
        <v>143</v>
      </c>
      <c r="C1118" s="18">
        <v>-1.994471438229084E-2</v>
      </c>
    </row>
    <row r="1119" spans="1:3" x14ac:dyDescent="0.25">
      <c r="A1119" t="s">
        <v>120</v>
      </c>
      <c r="B1119" t="s">
        <v>143</v>
      </c>
      <c r="C1119" s="18">
        <v>7.2689908556640148E-3</v>
      </c>
    </row>
    <row r="1120" spans="1:3" x14ac:dyDescent="0.25">
      <c r="A1120" t="s">
        <v>121</v>
      </c>
      <c r="B1120" t="s">
        <v>143</v>
      </c>
      <c r="C1120" s="18">
        <v>5.8020986616611481E-2</v>
      </c>
    </row>
    <row r="1121" spans="1:3" x14ac:dyDescent="0.25">
      <c r="A1121" t="s">
        <v>122</v>
      </c>
      <c r="B1121" t="s">
        <v>143</v>
      </c>
      <c r="C1121" s="18">
        <v>3.5523041151463985E-4</v>
      </c>
    </row>
    <row r="1122" spans="1:3" x14ac:dyDescent="0.25">
      <c r="A1122" t="s">
        <v>64</v>
      </c>
      <c r="B1122" t="s">
        <v>143</v>
      </c>
      <c r="C1122" s="18">
        <v>-1.1789556592702866E-2</v>
      </c>
    </row>
    <row r="1123" spans="1:3" x14ac:dyDescent="0.25">
      <c r="A1123" t="s">
        <v>69</v>
      </c>
      <c r="B1123" t="s">
        <v>143</v>
      </c>
      <c r="C1123" s="18">
        <v>-2.0606484264135361E-2</v>
      </c>
    </row>
    <row r="1124" spans="1:3" x14ac:dyDescent="0.25">
      <c r="A1124" t="s">
        <v>91</v>
      </c>
      <c r="B1124" t="s">
        <v>143</v>
      </c>
      <c r="C1124" s="18">
        <v>-1.0391241870820522E-2</v>
      </c>
    </row>
    <row r="1125" spans="1:3" x14ac:dyDescent="0.25">
      <c r="A1125" t="s">
        <v>93</v>
      </c>
      <c r="B1125" t="s">
        <v>143</v>
      </c>
      <c r="C1125" s="18">
        <v>3.2863069325685501E-2</v>
      </c>
    </row>
    <row r="1126" spans="1:3" x14ac:dyDescent="0.25">
      <c r="A1126" t="s">
        <v>94</v>
      </c>
      <c r="B1126" t="s">
        <v>143</v>
      </c>
      <c r="C1126" s="18">
        <v>-5.2910104393959045E-2</v>
      </c>
    </row>
    <row r="1127" spans="1:3" x14ac:dyDescent="0.25">
      <c r="A1127" t="s">
        <v>96</v>
      </c>
      <c r="B1127" t="s">
        <v>143</v>
      </c>
      <c r="C1127" s="18">
        <v>-6.1187255196273327E-3</v>
      </c>
    </row>
    <row r="1128" spans="1:3" x14ac:dyDescent="0.25">
      <c r="A1128" t="s">
        <v>98</v>
      </c>
      <c r="B1128" t="s">
        <v>143</v>
      </c>
      <c r="C1128" s="18">
        <v>3.8671288639307022E-3</v>
      </c>
    </row>
    <row r="1129" spans="1:3" x14ac:dyDescent="0.25">
      <c r="A1129" t="s">
        <v>99</v>
      </c>
      <c r="B1129" t="s">
        <v>143</v>
      </c>
      <c r="C1129" s="18">
        <v>-4.2089484632015228E-3</v>
      </c>
    </row>
    <row r="1130" spans="1:3" x14ac:dyDescent="0.25">
      <c r="A1130" t="s">
        <v>100</v>
      </c>
      <c r="B1130" t="s">
        <v>143</v>
      </c>
      <c r="C1130" s="18">
        <v>-1.4409424737095833E-2</v>
      </c>
    </row>
    <row r="1131" spans="1:3" x14ac:dyDescent="0.25">
      <c r="A1131" t="s">
        <v>63</v>
      </c>
      <c r="B1131" t="s">
        <v>143</v>
      </c>
      <c r="C1131" s="18">
        <v>-1.8731718882918358E-2</v>
      </c>
    </row>
    <row r="1132" spans="1:3" x14ac:dyDescent="0.25">
      <c r="A1132" t="s">
        <v>97</v>
      </c>
      <c r="B1132" t="s">
        <v>143</v>
      </c>
      <c r="C1132" s="18">
        <v>2.5132624432444572E-3</v>
      </c>
    </row>
    <row r="1133" spans="1:3" x14ac:dyDescent="0.25">
      <c r="A1133" t="s">
        <v>101</v>
      </c>
      <c r="B1133" t="s">
        <v>143</v>
      </c>
      <c r="C1133" s="18">
        <v>2.9046647250652313E-2</v>
      </c>
    </row>
    <row r="1134" spans="1:3" x14ac:dyDescent="0.25">
      <c r="A1134" t="s">
        <v>137</v>
      </c>
      <c r="B1134" t="s">
        <v>143</v>
      </c>
      <c r="C1134" s="18">
        <v>4.6037515858188272E-4</v>
      </c>
    </row>
    <row r="1135" spans="1:3" x14ac:dyDescent="0.25">
      <c r="A1135" t="s">
        <v>138</v>
      </c>
      <c r="B1135" t="s">
        <v>143</v>
      </c>
      <c r="C1135" s="18">
        <v>-2.0012563094496727E-2</v>
      </c>
    </row>
    <row r="1136" spans="1:3" x14ac:dyDescent="0.25">
      <c r="A1136" t="s">
        <v>139</v>
      </c>
      <c r="B1136" t="s">
        <v>143</v>
      </c>
      <c r="C1136" s="18">
        <v>-3.1410377472639084E-2</v>
      </c>
    </row>
    <row r="1137" spans="1:3" x14ac:dyDescent="0.25">
      <c r="A1137" t="s">
        <v>131</v>
      </c>
      <c r="B1137" t="s">
        <v>143</v>
      </c>
      <c r="C1137" s="18">
        <v>-1.4724156819283962E-2</v>
      </c>
    </row>
    <row r="1138" spans="1:3" x14ac:dyDescent="0.25">
      <c r="A1138" t="s">
        <v>132</v>
      </c>
      <c r="B1138" t="s">
        <v>143</v>
      </c>
      <c r="C1138" s="18">
        <v>0.5</v>
      </c>
    </row>
    <row r="1139" spans="1:3" x14ac:dyDescent="0.25">
      <c r="A1139" t="s">
        <v>72</v>
      </c>
      <c r="B1139" t="s">
        <v>129</v>
      </c>
      <c r="C1139" s="18">
        <v>-4.0870241820812225E-2</v>
      </c>
    </row>
    <row r="1140" spans="1:3" x14ac:dyDescent="0.25">
      <c r="A1140" t="s">
        <v>73</v>
      </c>
      <c r="B1140" t="s">
        <v>129</v>
      </c>
      <c r="C1140" s="18">
        <v>-5.4176631383597851E-3</v>
      </c>
    </row>
    <row r="1141" spans="1:3" x14ac:dyDescent="0.25">
      <c r="A1141" t="s">
        <v>74</v>
      </c>
      <c r="B1141" t="s">
        <v>129</v>
      </c>
      <c r="C1141" s="18">
        <v>9.4065228477120399E-3</v>
      </c>
    </row>
    <row r="1142" spans="1:3" x14ac:dyDescent="0.25">
      <c r="A1142" t="s">
        <v>75</v>
      </c>
      <c r="B1142" t="s">
        <v>129</v>
      </c>
      <c r="C1142" s="18">
        <v>-2.7146190404891968E-3</v>
      </c>
    </row>
    <row r="1143" spans="1:3" x14ac:dyDescent="0.25">
      <c r="A1143" t="s">
        <v>76</v>
      </c>
      <c r="B1143" t="s">
        <v>129</v>
      </c>
      <c r="C1143" s="18">
        <v>3.2666023820638657E-2</v>
      </c>
    </row>
    <row r="1144" spans="1:3" x14ac:dyDescent="0.25">
      <c r="A1144" t="s">
        <v>95</v>
      </c>
      <c r="B1144" t="s">
        <v>129</v>
      </c>
      <c r="C1144" s="18">
        <v>1.8553184345364571E-2</v>
      </c>
    </row>
    <row r="1145" spans="1:3" x14ac:dyDescent="0.25">
      <c r="A1145" t="s">
        <v>59</v>
      </c>
      <c r="B1145" t="s">
        <v>129</v>
      </c>
      <c r="C1145" s="18">
        <v>-4.5741412788629532E-2</v>
      </c>
    </row>
    <row r="1146" spans="1:3" x14ac:dyDescent="0.25">
      <c r="A1146" t="s">
        <v>60</v>
      </c>
      <c r="B1146" t="s">
        <v>129</v>
      </c>
      <c r="C1146" s="18">
        <v>-1.9614638760685921E-2</v>
      </c>
    </row>
    <row r="1147" spans="1:3" x14ac:dyDescent="0.25">
      <c r="A1147" t="s">
        <v>61</v>
      </c>
      <c r="B1147" t="s">
        <v>129</v>
      </c>
      <c r="C1147" s="18">
        <v>-9.7162257879972458E-3</v>
      </c>
    </row>
    <row r="1148" spans="1:3" x14ac:dyDescent="0.25">
      <c r="A1148" t="s">
        <v>62</v>
      </c>
      <c r="B1148" t="s">
        <v>129</v>
      </c>
      <c r="C1148" s="18">
        <v>-4.1779488325119019E-2</v>
      </c>
    </row>
    <row r="1149" spans="1:3" x14ac:dyDescent="0.25">
      <c r="A1149" t="s">
        <v>70</v>
      </c>
      <c r="B1149" t="s">
        <v>129</v>
      </c>
      <c r="C1149" s="18">
        <v>-2.3126833140850067E-2</v>
      </c>
    </row>
    <row r="1150" spans="1:3" x14ac:dyDescent="0.25">
      <c r="A1150" t="s">
        <v>71</v>
      </c>
      <c r="B1150" t="s">
        <v>129</v>
      </c>
      <c r="C1150" s="18">
        <v>-1.590600423514843E-2</v>
      </c>
    </row>
    <row r="1151" spans="1:3" x14ac:dyDescent="0.25">
      <c r="A1151" t="s">
        <v>105</v>
      </c>
      <c r="B1151" t="s">
        <v>129</v>
      </c>
      <c r="C1151" s="18">
        <v>-1.730029471218586E-2</v>
      </c>
    </row>
    <row r="1152" spans="1:3" x14ac:dyDescent="0.25">
      <c r="A1152" t="s">
        <v>106</v>
      </c>
      <c r="B1152" t="s">
        <v>129</v>
      </c>
      <c r="C1152" s="18">
        <v>-4.1839055716991425E-2</v>
      </c>
    </row>
    <row r="1153" spans="1:3" x14ac:dyDescent="0.25">
      <c r="A1153" t="s">
        <v>107</v>
      </c>
      <c r="B1153" t="s">
        <v>129</v>
      </c>
      <c r="C1153" s="18">
        <v>-1.2582804076373577E-2</v>
      </c>
    </row>
    <row r="1154" spans="1:3" x14ac:dyDescent="0.25">
      <c r="A1154" t="s">
        <v>108</v>
      </c>
      <c r="B1154" t="s">
        <v>129</v>
      </c>
      <c r="C1154" s="18">
        <v>7.192559540271759E-3</v>
      </c>
    </row>
    <row r="1155" spans="1:3" x14ac:dyDescent="0.25">
      <c r="A1155" t="s">
        <v>109</v>
      </c>
      <c r="B1155" t="s">
        <v>129</v>
      </c>
      <c r="C1155" s="18">
        <v>-5.8194689452648163E-2</v>
      </c>
    </row>
    <row r="1156" spans="1:3" x14ac:dyDescent="0.25">
      <c r="A1156" t="s">
        <v>110</v>
      </c>
      <c r="B1156" t="s">
        <v>129</v>
      </c>
      <c r="C1156" s="18">
        <v>-7.9024001955986023E-2</v>
      </c>
    </row>
    <row r="1157" spans="1:3" x14ac:dyDescent="0.25">
      <c r="A1157" t="s">
        <v>111</v>
      </c>
      <c r="B1157" t="s">
        <v>129</v>
      </c>
      <c r="C1157" s="18">
        <v>-7.0231564342975616E-2</v>
      </c>
    </row>
    <row r="1158" spans="1:3" x14ac:dyDescent="0.25">
      <c r="A1158" t="s">
        <v>112</v>
      </c>
      <c r="B1158" t="s">
        <v>129</v>
      </c>
      <c r="C1158" s="18">
        <v>-3.3191128168255091E-3</v>
      </c>
    </row>
    <row r="1159" spans="1:3" x14ac:dyDescent="0.25">
      <c r="A1159" t="s">
        <v>113</v>
      </c>
      <c r="B1159" t="s">
        <v>129</v>
      </c>
      <c r="C1159" s="18">
        <v>-5.2418626844882965E-2</v>
      </c>
    </row>
    <row r="1160" spans="1:3" x14ac:dyDescent="0.25">
      <c r="A1160" t="s">
        <v>114</v>
      </c>
      <c r="B1160" t="s">
        <v>129</v>
      </c>
      <c r="C1160" s="18">
        <v>2.3277105763554573E-2</v>
      </c>
    </row>
    <row r="1161" spans="1:3" x14ac:dyDescent="0.25">
      <c r="A1161" t="s">
        <v>115</v>
      </c>
      <c r="B1161" t="s">
        <v>129</v>
      </c>
      <c r="C1161" s="18">
        <v>-5.7195078581571579E-2</v>
      </c>
    </row>
    <row r="1162" spans="1:3" x14ac:dyDescent="0.25">
      <c r="A1162" t="s">
        <v>116</v>
      </c>
      <c r="B1162" t="s">
        <v>129</v>
      </c>
      <c r="C1162" s="18">
        <v>-1.6759270802140236E-2</v>
      </c>
    </row>
    <row r="1163" spans="1:3" x14ac:dyDescent="0.25">
      <c r="A1163" t="s">
        <v>117</v>
      </c>
      <c r="B1163" t="s">
        <v>129</v>
      </c>
      <c r="C1163" s="18">
        <v>-9.1957338154315948E-2</v>
      </c>
    </row>
    <row r="1164" spans="1:3" x14ac:dyDescent="0.25">
      <c r="A1164" t="s">
        <v>118</v>
      </c>
      <c r="B1164" t="s">
        <v>129</v>
      </c>
      <c r="C1164" s="18">
        <v>-6.0777369886636734E-2</v>
      </c>
    </row>
    <row r="1165" spans="1:3" x14ac:dyDescent="0.25">
      <c r="A1165" t="s">
        <v>119</v>
      </c>
      <c r="B1165" t="s">
        <v>129</v>
      </c>
      <c r="C1165" s="18">
        <v>-4.3626450933516026E-3</v>
      </c>
    </row>
    <row r="1166" spans="1:3" x14ac:dyDescent="0.25">
      <c r="A1166" t="s">
        <v>120</v>
      </c>
      <c r="B1166" t="s">
        <v>129</v>
      </c>
      <c r="C1166" s="18">
        <v>1.3916471973061562E-2</v>
      </c>
    </row>
    <row r="1167" spans="1:3" x14ac:dyDescent="0.25">
      <c r="A1167" t="s">
        <v>121</v>
      </c>
      <c r="B1167" t="s">
        <v>129</v>
      </c>
      <c r="C1167" s="18">
        <v>-7.1423285407945514E-4</v>
      </c>
    </row>
    <row r="1168" spans="1:3" x14ac:dyDescent="0.25">
      <c r="A1168" t="s">
        <v>122</v>
      </c>
      <c r="B1168" t="s">
        <v>129</v>
      </c>
      <c r="C1168" s="18">
        <v>8.8978931307792664E-2</v>
      </c>
    </row>
    <row r="1169" spans="1:3" x14ac:dyDescent="0.25">
      <c r="A1169" t="s">
        <v>64</v>
      </c>
      <c r="B1169" t="s">
        <v>129</v>
      </c>
      <c r="C1169" s="18">
        <v>9.8782569169998169E-2</v>
      </c>
    </row>
    <row r="1170" spans="1:3" x14ac:dyDescent="0.25">
      <c r="A1170" t="s">
        <v>69</v>
      </c>
      <c r="B1170" t="s">
        <v>129</v>
      </c>
      <c r="C1170" s="18">
        <v>-5.2361175417900085E-2</v>
      </c>
    </row>
    <row r="1171" spans="1:3" x14ac:dyDescent="0.25">
      <c r="A1171" t="s">
        <v>91</v>
      </c>
      <c r="B1171" t="s">
        <v>129</v>
      </c>
      <c r="C1171" s="18">
        <v>8.8551044464111328E-2</v>
      </c>
    </row>
    <row r="1172" spans="1:3" x14ac:dyDescent="0.25">
      <c r="A1172" t="s">
        <v>93</v>
      </c>
      <c r="B1172" t="s">
        <v>129</v>
      </c>
      <c r="C1172" s="18">
        <v>7.4356503784656525E-2</v>
      </c>
    </row>
    <row r="1173" spans="1:3" x14ac:dyDescent="0.25">
      <c r="A1173" t="s">
        <v>94</v>
      </c>
      <c r="B1173" t="s">
        <v>129</v>
      </c>
      <c r="C1173" s="18">
        <v>5.7136986404657364E-2</v>
      </c>
    </row>
    <row r="1174" spans="1:3" x14ac:dyDescent="0.25">
      <c r="A1174" t="s">
        <v>96</v>
      </c>
      <c r="B1174" t="s">
        <v>129</v>
      </c>
      <c r="C1174" s="18">
        <v>-3.6391418427228928E-2</v>
      </c>
    </row>
    <row r="1175" spans="1:3" x14ac:dyDescent="0.25">
      <c r="A1175" t="s">
        <v>98</v>
      </c>
      <c r="B1175" t="s">
        <v>129</v>
      </c>
      <c r="C1175" s="18">
        <v>-2.3833977058529854E-2</v>
      </c>
    </row>
    <row r="1176" spans="1:3" x14ac:dyDescent="0.25">
      <c r="A1176" t="s">
        <v>99</v>
      </c>
      <c r="B1176" t="s">
        <v>129</v>
      </c>
      <c r="C1176" s="18">
        <v>-1.8363675102591515E-2</v>
      </c>
    </row>
    <row r="1177" spans="1:3" x14ac:dyDescent="0.25">
      <c r="A1177" t="s">
        <v>100</v>
      </c>
      <c r="B1177" t="s">
        <v>129</v>
      </c>
      <c r="C1177" s="18">
        <v>4.2068589478731155E-2</v>
      </c>
    </row>
    <row r="1178" spans="1:3" x14ac:dyDescent="0.25">
      <c r="A1178" t="s">
        <v>63</v>
      </c>
      <c r="B1178" t="s">
        <v>129</v>
      </c>
      <c r="C1178" s="18">
        <v>8.8957220315933228E-2</v>
      </c>
    </row>
    <row r="1179" spans="1:3" x14ac:dyDescent="0.25">
      <c r="A1179" t="s">
        <v>97</v>
      </c>
      <c r="B1179" t="s">
        <v>129</v>
      </c>
      <c r="C1179" s="18">
        <v>8.5747335106134415E-3</v>
      </c>
    </row>
    <row r="1180" spans="1:3" x14ac:dyDescent="0.25">
      <c r="A1180" t="s">
        <v>101</v>
      </c>
      <c r="B1180" t="s">
        <v>129</v>
      </c>
      <c r="C1180" s="18">
        <v>-5.6269355118274689E-3</v>
      </c>
    </row>
    <row r="1181" spans="1:3" x14ac:dyDescent="0.25">
      <c r="A1181" t="s">
        <v>137</v>
      </c>
      <c r="B1181" t="s">
        <v>129</v>
      </c>
      <c r="C1181" s="18">
        <v>-6.0346625745296478E-2</v>
      </c>
    </row>
    <row r="1182" spans="1:3" x14ac:dyDescent="0.25">
      <c r="A1182" t="s">
        <v>138</v>
      </c>
      <c r="B1182" t="s">
        <v>129</v>
      </c>
      <c r="C1182" s="18">
        <v>-3.1238270923495293E-2</v>
      </c>
    </row>
    <row r="1183" spans="1:3" x14ac:dyDescent="0.25">
      <c r="A1183" t="s">
        <v>139</v>
      </c>
      <c r="B1183" t="s">
        <v>129</v>
      </c>
      <c r="C1183" s="18">
        <v>-1.6601145267486572E-2</v>
      </c>
    </row>
    <row r="1184" spans="1:3" x14ac:dyDescent="0.25">
      <c r="A1184" t="s">
        <v>131</v>
      </c>
      <c r="B1184" t="s">
        <v>129</v>
      </c>
      <c r="C1184" s="18">
        <v>0.2279256284236908</v>
      </c>
    </row>
    <row r="1185" spans="1:3" x14ac:dyDescent="0.25">
      <c r="A1185" t="s">
        <v>132</v>
      </c>
      <c r="B1185" t="s">
        <v>129</v>
      </c>
      <c r="C1185" s="18">
        <v>0.18791046738624573</v>
      </c>
    </row>
    <row r="1186" spans="1:3" x14ac:dyDescent="0.25">
      <c r="A1186" t="s">
        <v>143</v>
      </c>
      <c r="B1186" t="s">
        <v>129</v>
      </c>
      <c r="C1186" s="18">
        <v>0.18791046738624573</v>
      </c>
    </row>
    <row r="1187" spans="1:3" x14ac:dyDescent="0.25">
      <c r="A1187" t="s">
        <v>72</v>
      </c>
      <c r="B1187" t="s">
        <v>140</v>
      </c>
      <c r="C1187" s="18">
        <v>-8.3992838859558105E-2</v>
      </c>
    </row>
    <row r="1188" spans="1:3" x14ac:dyDescent="0.25">
      <c r="A1188" t="s">
        <v>73</v>
      </c>
      <c r="B1188" t="s">
        <v>140</v>
      </c>
      <c r="C1188" s="18">
        <v>-5.5839326232671738E-2</v>
      </c>
    </row>
    <row r="1189" spans="1:3" x14ac:dyDescent="0.25">
      <c r="A1189" t="s">
        <v>74</v>
      </c>
      <c r="B1189" t="s">
        <v>140</v>
      </c>
      <c r="C1189" s="18">
        <v>-2.4110502563416958E-3</v>
      </c>
    </row>
    <row r="1190" spans="1:3" x14ac:dyDescent="0.25">
      <c r="A1190" t="s">
        <v>75</v>
      </c>
      <c r="B1190" t="s">
        <v>140</v>
      </c>
      <c r="C1190" s="18">
        <v>-3.7736542522907257E-2</v>
      </c>
    </row>
    <row r="1191" spans="1:3" x14ac:dyDescent="0.25">
      <c r="A1191" t="s">
        <v>76</v>
      </c>
      <c r="B1191" t="s">
        <v>140</v>
      </c>
      <c r="C1191" s="18">
        <v>-4.9354825168848038E-2</v>
      </c>
    </row>
    <row r="1192" spans="1:3" x14ac:dyDescent="0.25">
      <c r="A1192" t="s">
        <v>95</v>
      </c>
      <c r="B1192" t="s">
        <v>140</v>
      </c>
      <c r="C1192" s="18">
        <v>-3.235756978392601E-2</v>
      </c>
    </row>
    <row r="1193" spans="1:3" x14ac:dyDescent="0.25">
      <c r="A1193" t="s">
        <v>59</v>
      </c>
      <c r="B1193" t="s">
        <v>140</v>
      </c>
      <c r="C1193" s="18">
        <v>-1.1744440533220768E-2</v>
      </c>
    </row>
    <row r="1194" spans="1:3" x14ac:dyDescent="0.25">
      <c r="A1194" t="s">
        <v>60</v>
      </c>
      <c r="B1194" t="s">
        <v>140</v>
      </c>
      <c r="C1194" s="18">
        <v>6.0110922902822495E-2</v>
      </c>
    </row>
    <row r="1195" spans="1:3" x14ac:dyDescent="0.25">
      <c r="A1195" t="s">
        <v>61</v>
      </c>
      <c r="B1195" t="s">
        <v>140</v>
      </c>
      <c r="C1195" s="18">
        <v>-5.950387567281723E-2</v>
      </c>
    </row>
    <row r="1196" spans="1:3" x14ac:dyDescent="0.25">
      <c r="A1196" t="s">
        <v>62</v>
      </c>
      <c r="B1196" t="s">
        <v>140</v>
      </c>
      <c r="C1196" s="18">
        <v>4.9184124916791916E-2</v>
      </c>
    </row>
    <row r="1197" spans="1:3" x14ac:dyDescent="0.25">
      <c r="A1197" t="s">
        <v>70</v>
      </c>
      <c r="B1197" t="s">
        <v>140</v>
      </c>
      <c r="C1197" s="18">
        <v>-2.6241658255457878E-2</v>
      </c>
    </row>
    <row r="1198" spans="1:3" x14ac:dyDescent="0.25">
      <c r="A1198" t="s">
        <v>71</v>
      </c>
      <c r="B1198" t="s">
        <v>140</v>
      </c>
      <c r="C1198" s="18">
        <v>0.18541930615901947</v>
      </c>
    </row>
    <row r="1199" spans="1:3" x14ac:dyDescent="0.25">
      <c r="A1199" t="s">
        <v>105</v>
      </c>
      <c r="B1199" t="s">
        <v>140</v>
      </c>
      <c r="C1199" s="18">
        <v>-3.2665979117155075E-2</v>
      </c>
    </row>
    <row r="1200" spans="1:3" x14ac:dyDescent="0.25">
      <c r="A1200" t="s">
        <v>106</v>
      </c>
      <c r="B1200" t="s">
        <v>140</v>
      </c>
      <c r="C1200" s="18">
        <v>3.1306401360780001E-3</v>
      </c>
    </row>
    <row r="1201" spans="1:3" x14ac:dyDescent="0.25">
      <c r="A1201" t="s">
        <v>107</v>
      </c>
      <c r="B1201" t="s">
        <v>140</v>
      </c>
      <c r="C1201" s="18">
        <v>-1.711970753967762E-2</v>
      </c>
    </row>
    <row r="1202" spans="1:3" x14ac:dyDescent="0.25">
      <c r="A1202" t="s">
        <v>108</v>
      </c>
      <c r="B1202" t="s">
        <v>140</v>
      </c>
      <c r="C1202" s="18">
        <v>-2.7262607589364052E-2</v>
      </c>
    </row>
    <row r="1203" spans="1:3" x14ac:dyDescent="0.25">
      <c r="A1203" t="s">
        <v>109</v>
      </c>
      <c r="B1203" t="s">
        <v>140</v>
      </c>
      <c r="C1203" s="18">
        <v>-2.3899750784039497E-2</v>
      </c>
    </row>
    <row r="1204" spans="1:3" x14ac:dyDescent="0.25">
      <c r="A1204" t="s">
        <v>110</v>
      </c>
      <c r="B1204" t="s">
        <v>140</v>
      </c>
      <c r="C1204" s="18">
        <v>-2.1553900092840195E-2</v>
      </c>
    </row>
    <row r="1205" spans="1:3" x14ac:dyDescent="0.25">
      <c r="A1205" t="s">
        <v>111</v>
      </c>
      <c r="B1205" t="s">
        <v>140</v>
      </c>
      <c r="C1205" s="18">
        <v>-4.3753139674663544E-2</v>
      </c>
    </row>
    <row r="1206" spans="1:3" x14ac:dyDescent="0.25">
      <c r="A1206" t="s">
        <v>112</v>
      </c>
      <c r="B1206" t="s">
        <v>140</v>
      </c>
      <c r="C1206" s="18">
        <v>-5.6239556521177292E-2</v>
      </c>
    </row>
    <row r="1207" spans="1:3" x14ac:dyDescent="0.25">
      <c r="A1207" t="s">
        <v>113</v>
      </c>
      <c r="B1207" t="s">
        <v>140</v>
      </c>
      <c r="C1207" s="18">
        <v>-3.1178170815110207E-2</v>
      </c>
    </row>
    <row r="1208" spans="1:3" x14ac:dyDescent="0.25">
      <c r="A1208" t="s">
        <v>114</v>
      </c>
      <c r="B1208" t="s">
        <v>140</v>
      </c>
      <c r="C1208" s="18">
        <v>-2.4474462494254112E-2</v>
      </c>
    </row>
    <row r="1209" spans="1:3" x14ac:dyDescent="0.25">
      <c r="A1209" t="s">
        <v>115</v>
      </c>
      <c r="B1209" t="s">
        <v>140</v>
      </c>
      <c r="C1209" s="18">
        <v>-6.3501566648483276E-2</v>
      </c>
    </row>
    <row r="1210" spans="1:3" x14ac:dyDescent="0.25">
      <c r="A1210" t="s">
        <v>116</v>
      </c>
      <c r="B1210" t="s">
        <v>140</v>
      </c>
      <c r="C1210" s="18">
        <v>-2.3481933400034904E-2</v>
      </c>
    </row>
    <row r="1211" spans="1:3" x14ac:dyDescent="0.25">
      <c r="A1211" t="s">
        <v>117</v>
      </c>
      <c r="B1211" t="s">
        <v>140</v>
      </c>
      <c r="C1211" s="18">
        <v>-6.0042273253202438E-2</v>
      </c>
    </row>
    <row r="1212" spans="1:3" x14ac:dyDescent="0.25">
      <c r="A1212" t="s">
        <v>118</v>
      </c>
      <c r="B1212" t="s">
        <v>140</v>
      </c>
      <c r="C1212" s="18">
        <v>-4.3403040617704391E-2</v>
      </c>
    </row>
    <row r="1213" spans="1:3" x14ac:dyDescent="0.25">
      <c r="A1213" t="s">
        <v>119</v>
      </c>
      <c r="B1213" t="s">
        <v>140</v>
      </c>
      <c r="C1213" s="18">
        <v>-1.7608508467674255E-2</v>
      </c>
    </row>
    <row r="1214" spans="1:3" x14ac:dyDescent="0.25">
      <c r="A1214" t="s">
        <v>120</v>
      </c>
      <c r="B1214" t="s">
        <v>140</v>
      </c>
      <c r="C1214" s="18">
        <v>1.3231502845883369E-2</v>
      </c>
    </row>
    <row r="1215" spans="1:3" x14ac:dyDescent="0.25">
      <c r="A1215" t="s">
        <v>121</v>
      </c>
      <c r="B1215" t="s">
        <v>140</v>
      </c>
      <c r="C1215" s="18">
        <v>-5.4284878075122833E-2</v>
      </c>
    </row>
    <row r="1216" spans="1:3" x14ac:dyDescent="0.25">
      <c r="A1216" t="s">
        <v>122</v>
      </c>
      <c r="B1216" t="s">
        <v>140</v>
      </c>
      <c r="C1216" s="18">
        <v>-3.7874042987823486E-2</v>
      </c>
    </row>
    <row r="1217" spans="1:3" x14ac:dyDescent="0.25">
      <c r="A1217" t="s">
        <v>64</v>
      </c>
      <c r="B1217" t="s">
        <v>140</v>
      </c>
      <c r="C1217" s="18">
        <v>3.9509817957878113E-2</v>
      </c>
    </row>
    <row r="1218" spans="1:3" x14ac:dyDescent="0.25">
      <c r="A1218" t="s">
        <v>69</v>
      </c>
      <c r="B1218" t="s">
        <v>140</v>
      </c>
      <c r="C1218" s="18">
        <v>-4.7315049916505814E-2</v>
      </c>
    </row>
    <row r="1219" spans="1:3" x14ac:dyDescent="0.25">
      <c r="A1219" t="s">
        <v>91</v>
      </c>
      <c r="B1219" t="s">
        <v>140</v>
      </c>
      <c r="C1219" s="18">
        <v>-9.0285427868366241E-3</v>
      </c>
    </row>
    <row r="1220" spans="1:3" x14ac:dyDescent="0.25">
      <c r="A1220" t="s">
        <v>93</v>
      </c>
      <c r="B1220" t="s">
        <v>140</v>
      </c>
      <c r="C1220" s="18">
        <v>-4.1921269148588181E-2</v>
      </c>
    </row>
    <row r="1221" spans="1:3" x14ac:dyDescent="0.25">
      <c r="A1221" t="s">
        <v>94</v>
      </c>
      <c r="B1221" t="s">
        <v>140</v>
      </c>
      <c r="C1221" s="18">
        <v>-1.6760688275098801E-2</v>
      </c>
    </row>
    <row r="1222" spans="1:3" x14ac:dyDescent="0.25">
      <c r="A1222" t="s">
        <v>96</v>
      </c>
      <c r="B1222" t="s">
        <v>140</v>
      </c>
      <c r="C1222" s="18">
        <v>-4.9497846513986588E-2</v>
      </c>
    </row>
    <row r="1223" spans="1:3" x14ac:dyDescent="0.25">
      <c r="A1223" t="s">
        <v>98</v>
      </c>
      <c r="B1223" t="s">
        <v>140</v>
      </c>
      <c r="C1223" s="18">
        <v>-3.8022555410861969E-2</v>
      </c>
    </row>
    <row r="1224" spans="1:3" x14ac:dyDescent="0.25">
      <c r="A1224" t="s">
        <v>99</v>
      </c>
      <c r="B1224" t="s">
        <v>140</v>
      </c>
      <c r="C1224" s="18">
        <v>4.0688659995794296E-2</v>
      </c>
    </row>
    <row r="1225" spans="1:3" x14ac:dyDescent="0.25">
      <c r="A1225" t="s">
        <v>100</v>
      </c>
      <c r="B1225" t="s">
        <v>140</v>
      </c>
      <c r="C1225" s="18">
        <v>-1.9758217036724091E-2</v>
      </c>
    </row>
    <row r="1226" spans="1:3" x14ac:dyDescent="0.25">
      <c r="A1226" t="s">
        <v>63</v>
      </c>
      <c r="B1226" t="s">
        <v>140</v>
      </c>
      <c r="C1226" s="18">
        <v>-1.053976733237505E-2</v>
      </c>
    </row>
    <row r="1227" spans="1:3" x14ac:dyDescent="0.25">
      <c r="A1227" t="s">
        <v>97</v>
      </c>
      <c r="B1227" t="s">
        <v>140</v>
      </c>
      <c r="C1227" s="18">
        <v>7.4458969756960869E-3</v>
      </c>
    </row>
    <row r="1228" spans="1:3" x14ac:dyDescent="0.25">
      <c r="A1228" t="s">
        <v>101</v>
      </c>
      <c r="B1228" t="s">
        <v>140</v>
      </c>
      <c r="C1228" s="18">
        <v>-7.9693861305713654E-2</v>
      </c>
    </row>
    <row r="1229" spans="1:3" x14ac:dyDescent="0.25">
      <c r="A1229" t="s">
        <v>137</v>
      </c>
      <c r="B1229" t="s">
        <v>140</v>
      </c>
      <c r="C1229" s="18">
        <v>-4.9093812704086304E-2</v>
      </c>
    </row>
    <row r="1230" spans="1:3" x14ac:dyDescent="0.25">
      <c r="A1230" t="s">
        <v>138</v>
      </c>
      <c r="B1230" t="s">
        <v>140</v>
      </c>
      <c r="C1230" s="18">
        <v>2.5184815749526024E-2</v>
      </c>
    </row>
    <row r="1231" spans="1:3" x14ac:dyDescent="0.25">
      <c r="A1231" t="s">
        <v>139</v>
      </c>
      <c r="B1231" t="s">
        <v>140</v>
      </c>
      <c r="C1231" s="18">
        <v>0.20664188265800476</v>
      </c>
    </row>
    <row r="1232" spans="1:3" x14ac:dyDescent="0.25">
      <c r="A1232" t="s">
        <v>131</v>
      </c>
      <c r="B1232" t="s">
        <v>140</v>
      </c>
      <c r="C1232" s="18">
        <v>-4.8304315656423569E-2</v>
      </c>
    </row>
    <row r="1233" spans="1:3" x14ac:dyDescent="0.25">
      <c r="A1233" t="s">
        <v>132</v>
      </c>
      <c r="B1233" t="s">
        <v>140</v>
      </c>
      <c r="C1233" s="18">
        <v>-3.135281428694725E-2</v>
      </c>
    </row>
    <row r="1234" spans="1:3" x14ac:dyDescent="0.25">
      <c r="A1234" t="s">
        <v>143</v>
      </c>
      <c r="B1234" t="s">
        <v>140</v>
      </c>
      <c r="C1234" s="18">
        <v>-3.135281428694725E-2</v>
      </c>
    </row>
    <row r="1235" spans="1:3" x14ac:dyDescent="0.25">
      <c r="A1235" t="s">
        <v>129</v>
      </c>
      <c r="B1235" t="s">
        <v>140</v>
      </c>
      <c r="C1235" s="18">
        <v>-2.6622867211699486E-2</v>
      </c>
    </row>
    <row r="1236" spans="1:3" x14ac:dyDescent="0.25">
      <c r="A1236" t="s">
        <v>72</v>
      </c>
      <c r="B1236" t="s">
        <v>90</v>
      </c>
      <c r="C1236" s="18">
        <v>3.2366003841161728E-2</v>
      </c>
    </row>
    <row r="1237" spans="1:3" x14ac:dyDescent="0.25">
      <c r="A1237" t="s">
        <v>73</v>
      </c>
      <c r="B1237" t="s">
        <v>90</v>
      </c>
      <c r="C1237" s="18">
        <v>-4.6803858131170273E-2</v>
      </c>
    </row>
    <row r="1238" spans="1:3" x14ac:dyDescent="0.25">
      <c r="A1238" t="s">
        <v>74</v>
      </c>
      <c r="B1238" t="s">
        <v>90</v>
      </c>
      <c r="C1238" s="18">
        <v>2.5342073291540146E-2</v>
      </c>
    </row>
    <row r="1239" spans="1:3" x14ac:dyDescent="0.25">
      <c r="A1239" t="s">
        <v>75</v>
      </c>
      <c r="B1239" t="s">
        <v>90</v>
      </c>
      <c r="C1239" s="18">
        <v>-6.2730111181735992E-2</v>
      </c>
    </row>
    <row r="1240" spans="1:3" x14ac:dyDescent="0.25">
      <c r="A1240" t="s">
        <v>76</v>
      </c>
      <c r="B1240" t="s">
        <v>90</v>
      </c>
      <c r="C1240" s="18">
        <v>-6.9443183019757271E-3</v>
      </c>
    </row>
    <row r="1241" spans="1:3" x14ac:dyDescent="0.25">
      <c r="A1241" t="s">
        <v>95</v>
      </c>
      <c r="B1241" t="s">
        <v>90</v>
      </c>
      <c r="C1241" s="18">
        <v>2.7395468205213547E-3</v>
      </c>
    </row>
    <row r="1242" spans="1:3" x14ac:dyDescent="0.25">
      <c r="A1242" t="s">
        <v>59</v>
      </c>
      <c r="B1242" t="s">
        <v>90</v>
      </c>
      <c r="C1242" s="18">
        <v>-1.2223011814057827E-2</v>
      </c>
    </row>
    <row r="1243" spans="1:3" x14ac:dyDescent="0.25">
      <c r="A1243" t="s">
        <v>60</v>
      </c>
      <c r="B1243" t="s">
        <v>90</v>
      </c>
      <c r="C1243" s="18">
        <v>-5.9543579816818237E-2</v>
      </c>
    </row>
    <row r="1244" spans="1:3" x14ac:dyDescent="0.25">
      <c r="A1244" t="s">
        <v>61</v>
      </c>
      <c r="B1244" t="s">
        <v>90</v>
      </c>
      <c r="C1244" s="18">
        <v>-2.0740101113915443E-2</v>
      </c>
    </row>
    <row r="1245" spans="1:3" x14ac:dyDescent="0.25">
      <c r="A1245" t="s">
        <v>62</v>
      </c>
      <c r="B1245" t="s">
        <v>90</v>
      </c>
      <c r="C1245" s="18">
        <v>-2.9474625363945961E-2</v>
      </c>
    </row>
    <row r="1246" spans="1:3" x14ac:dyDescent="0.25">
      <c r="A1246" t="s">
        <v>70</v>
      </c>
      <c r="B1246" t="s">
        <v>90</v>
      </c>
      <c r="C1246" s="18">
        <v>6.2307454645633698E-3</v>
      </c>
    </row>
    <row r="1247" spans="1:3" x14ac:dyDescent="0.25">
      <c r="A1247" t="s">
        <v>71</v>
      </c>
      <c r="B1247" t="s">
        <v>90</v>
      </c>
      <c r="C1247" s="18">
        <v>2.9159714467823505E-3</v>
      </c>
    </row>
    <row r="1248" spans="1:3" x14ac:dyDescent="0.25">
      <c r="A1248" t="s">
        <v>105</v>
      </c>
      <c r="B1248" t="s">
        <v>90</v>
      </c>
      <c r="C1248" s="18">
        <v>2.2577708587050438E-3</v>
      </c>
    </row>
    <row r="1249" spans="1:3" x14ac:dyDescent="0.25">
      <c r="A1249" t="s">
        <v>106</v>
      </c>
      <c r="B1249" t="s">
        <v>90</v>
      </c>
      <c r="C1249" s="18">
        <v>-4.0551126003265381E-2</v>
      </c>
    </row>
    <row r="1250" spans="1:3" x14ac:dyDescent="0.25">
      <c r="A1250" t="s">
        <v>107</v>
      </c>
      <c r="B1250" t="s">
        <v>90</v>
      </c>
      <c r="C1250" s="18">
        <v>-4.1894678026437759E-2</v>
      </c>
    </row>
    <row r="1251" spans="1:3" x14ac:dyDescent="0.25">
      <c r="A1251" t="s">
        <v>108</v>
      </c>
      <c r="B1251" t="s">
        <v>90</v>
      </c>
      <c r="C1251" s="18">
        <v>-7.6095141470432281E-2</v>
      </c>
    </row>
    <row r="1252" spans="1:3" x14ac:dyDescent="0.25">
      <c r="A1252" t="s">
        <v>109</v>
      </c>
      <c r="B1252" t="s">
        <v>90</v>
      </c>
      <c r="C1252" s="18">
        <v>3.6557354032993317E-3</v>
      </c>
    </row>
    <row r="1253" spans="1:3" x14ac:dyDescent="0.25">
      <c r="A1253" t="s">
        <v>110</v>
      </c>
      <c r="B1253" t="s">
        <v>90</v>
      </c>
      <c r="C1253" s="18">
        <v>-1.0296816006302834E-2</v>
      </c>
    </row>
    <row r="1254" spans="1:3" x14ac:dyDescent="0.25">
      <c r="A1254" t="s">
        <v>111</v>
      </c>
      <c r="B1254" t="s">
        <v>90</v>
      </c>
      <c r="C1254" s="18">
        <v>-1.5048760920763016E-2</v>
      </c>
    </row>
    <row r="1255" spans="1:3" x14ac:dyDescent="0.25">
      <c r="A1255" t="s">
        <v>112</v>
      </c>
      <c r="B1255" t="s">
        <v>90</v>
      </c>
      <c r="C1255" s="18">
        <v>-5.7832352817058563E-2</v>
      </c>
    </row>
    <row r="1256" spans="1:3" x14ac:dyDescent="0.25">
      <c r="A1256" t="s">
        <v>113</v>
      </c>
      <c r="B1256" t="s">
        <v>90</v>
      </c>
      <c r="C1256" s="18">
        <v>4.3234820477664471E-3</v>
      </c>
    </row>
    <row r="1257" spans="1:3" x14ac:dyDescent="0.25">
      <c r="A1257" t="s">
        <v>114</v>
      </c>
      <c r="B1257" t="s">
        <v>90</v>
      </c>
      <c r="C1257" s="18">
        <v>-4.7280244529247284E-2</v>
      </c>
    </row>
    <row r="1258" spans="1:3" x14ac:dyDescent="0.25">
      <c r="A1258" t="s">
        <v>115</v>
      </c>
      <c r="B1258" t="s">
        <v>90</v>
      </c>
      <c r="C1258" s="18">
        <v>-5.5530581623315811E-2</v>
      </c>
    </row>
    <row r="1259" spans="1:3" x14ac:dyDescent="0.25">
      <c r="A1259" t="s">
        <v>116</v>
      </c>
      <c r="B1259" t="s">
        <v>90</v>
      </c>
      <c r="C1259" s="18">
        <v>-2.1680112928152084E-2</v>
      </c>
    </row>
    <row r="1260" spans="1:3" x14ac:dyDescent="0.25">
      <c r="A1260" t="s">
        <v>117</v>
      </c>
      <c r="B1260" t="s">
        <v>90</v>
      </c>
      <c r="C1260" s="18">
        <v>-3.5306721925735474E-2</v>
      </c>
    </row>
    <row r="1261" spans="1:3" x14ac:dyDescent="0.25">
      <c r="A1261" t="s">
        <v>118</v>
      </c>
      <c r="B1261" t="s">
        <v>90</v>
      </c>
      <c r="C1261" s="18">
        <v>-6.447969377040863E-2</v>
      </c>
    </row>
    <row r="1262" spans="1:3" x14ac:dyDescent="0.25">
      <c r="A1262" t="s">
        <v>119</v>
      </c>
      <c r="B1262" t="s">
        <v>90</v>
      </c>
      <c r="C1262" s="18">
        <v>-4.3478742241859436E-2</v>
      </c>
    </row>
    <row r="1263" spans="1:3" x14ac:dyDescent="0.25">
      <c r="A1263" t="s">
        <v>120</v>
      </c>
      <c r="B1263" t="s">
        <v>90</v>
      </c>
      <c r="C1263" s="18">
        <v>-7.0800386369228363E-2</v>
      </c>
    </row>
    <row r="1264" spans="1:3" x14ac:dyDescent="0.25">
      <c r="A1264" t="s">
        <v>121</v>
      </c>
      <c r="B1264" t="s">
        <v>90</v>
      </c>
      <c r="C1264" s="18">
        <v>-7.0876739919185638E-2</v>
      </c>
    </row>
    <row r="1265" spans="1:3" x14ac:dyDescent="0.25">
      <c r="A1265" t="s">
        <v>122</v>
      </c>
      <c r="B1265" t="s">
        <v>90</v>
      </c>
      <c r="C1265" s="18">
        <v>1.9160764291882515E-2</v>
      </c>
    </row>
    <row r="1266" spans="1:3" x14ac:dyDescent="0.25">
      <c r="A1266" t="s">
        <v>64</v>
      </c>
      <c r="B1266" t="s">
        <v>90</v>
      </c>
      <c r="C1266" s="18">
        <v>9.8710723221302032E-2</v>
      </c>
    </row>
    <row r="1267" spans="1:3" x14ac:dyDescent="0.25">
      <c r="A1267" t="s">
        <v>69</v>
      </c>
      <c r="B1267" t="s">
        <v>90</v>
      </c>
      <c r="C1267" s="18">
        <v>-6.7365244030952454E-2</v>
      </c>
    </row>
    <row r="1268" spans="1:3" x14ac:dyDescent="0.25">
      <c r="A1268" t="s">
        <v>91</v>
      </c>
      <c r="B1268" t="s">
        <v>90</v>
      </c>
      <c r="C1268" s="18">
        <v>-4.6039439737796783E-2</v>
      </c>
    </row>
    <row r="1269" spans="1:3" x14ac:dyDescent="0.25">
      <c r="A1269" t="s">
        <v>93</v>
      </c>
      <c r="B1269" t="s">
        <v>90</v>
      </c>
      <c r="C1269" s="18">
        <v>6.0662109404802322E-2</v>
      </c>
    </row>
    <row r="1270" spans="1:3" x14ac:dyDescent="0.25">
      <c r="A1270" t="s">
        <v>94</v>
      </c>
      <c r="B1270" t="s">
        <v>90</v>
      </c>
      <c r="C1270" s="18">
        <v>-6.8861888721585274E-3</v>
      </c>
    </row>
    <row r="1271" spans="1:3" x14ac:dyDescent="0.25">
      <c r="A1271" t="s">
        <v>96</v>
      </c>
      <c r="B1271" t="s">
        <v>90</v>
      </c>
      <c r="C1271" s="18">
        <v>-4.2765341699123383E-2</v>
      </c>
    </row>
    <row r="1272" spans="1:3" x14ac:dyDescent="0.25">
      <c r="A1272" t="s">
        <v>98</v>
      </c>
      <c r="B1272" t="s">
        <v>90</v>
      </c>
      <c r="C1272" s="18">
        <v>-2.7839886024594307E-2</v>
      </c>
    </row>
    <row r="1273" spans="1:3" x14ac:dyDescent="0.25">
      <c r="A1273" t="s">
        <v>99</v>
      </c>
      <c r="B1273" t="s">
        <v>90</v>
      </c>
      <c r="C1273" s="18">
        <v>-2.9327996075153351E-2</v>
      </c>
    </row>
    <row r="1274" spans="1:3" x14ac:dyDescent="0.25">
      <c r="A1274" t="s">
        <v>100</v>
      </c>
      <c r="B1274" t="s">
        <v>90</v>
      </c>
      <c r="C1274" s="18">
        <v>6.0403689742088318E-2</v>
      </c>
    </row>
    <row r="1275" spans="1:3" x14ac:dyDescent="0.25">
      <c r="A1275" t="s">
        <v>63</v>
      </c>
      <c r="B1275" t="s">
        <v>90</v>
      </c>
      <c r="C1275" s="18">
        <v>-2.8618588112294674E-4</v>
      </c>
    </row>
    <row r="1276" spans="1:3" x14ac:dyDescent="0.25">
      <c r="A1276" t="s">
        <v>97</v>
      </c>
      <c r="B1276" t="s">
        <v>90</v>
      </c>
      <c r="C1276" s="18">
        <v>0.15346851944923401</v>
      </c>
    </row>
    <row r="1277" spans="1:3" x14ac:dyDescent="0.25">
      <c r="A1277" t="s">
        <v>101</v>
      </c>
      <c r="B1277" t="s">
        <v>90</v>
      </c>
      <c r="C1277" s="18">
        <v>-1.253588474355638E-3</v>
      </c>
    </row>
    <row r="1278" spans="1:3" x14ac:dyDescent="0.25">
      <c r="A1278" t="s">
        <v>137</v>
      </c>
      <c r="B1278" t="s">
        <v>90</v>
      </c>
      <c r="C1278" s="18">
        <v>-3.778519481420517E-2</v>
      </c>
    </row>
    <row r="1279" spans="1:3" x14ac:dyDescent="0.25">
      <c r="A1279" t="s">
        <v>138</v>
      </c>
      <c r="B1279" t="s">
        <v>90</v>
      </c>
      <c r="C1279" s="18">
        <v>-6.2636367976665497E-2</v>
      </c>
    </row>
    <row r="1280" spans="1:3" x14ac:dyDescent="0.25">
      <c r="A1280" t="s">
        <v>139</v>
      </c>
      <c r="B1280" t="s">
        <v>90</v>
      </c>
      <c r="C1280" s="18">
        <v>-2.8376813977956772E-2</v>
      </c>
    </row>
    <row r="1281" spans="1:3" x14ac:dyDescent="0.25">
      <c r="A1281" t="s">
        <v>131</v>
      </c>
      <c r="B1281" t="s">
        <v>90</v>
      </c>
      <c r="C1281" s="18">
        <v>3.5386174917221069E-2</v>
      </c>
    </row>
    <row r="1282" spans="1:3" x14ac:dyDescent="0.25">
      <c r="A1282" t="s">
        <v>132</v>
      </c>
      <c r="B1282" t="s">
        <v>90</v>
      </c>
      <c r="C1282" s="18">
        <v>-4.4041983783245087E-2</v>
      </c>
    </row>
    <row r="1283" spans="1:3" x14ac:dyDescent="0.25">
      <c r="A1283" t="s">
        <v>143</v>
      </c>
      <c r="B1283" t="s">
        <v>90</v>
      </c>
      <c r="C1283" s="18">
        <v>-4.4041983783245087E-2</v>
      </c>
    </row>
    <row r="1284" spans="1:3" x14ac:dyDescent="0.25">
      <c r="A1284" t="s">
        <v>129</v>
      </c>
      <c r="B1284" t="s">
        <v>90</v>
      </c>
      <c r="C1284" s="18">
        <v>3.7145607173442841E-2</v>
      </c>
    </row>
    <row r="1285" spans="1:3" x14ac:dyDescent="0.25">
      <c r="A1285" t="s">
        <v>140</v>
      </c>
      <c r="B1285" t="s">
        <v>90</v>
      </c>
      <c r="C1285" s="18">
        <v>-3.1137123703956604E-2</v>
      </c>
    </row>
    <row r="1286" spans="1:3" x14ac:dyDescent="0.25">
      <c r="A1286" t="s">
        <v>72</v>
      </c>
      <c r="B1286" t="s">
        <v>127</v>
      </c>
      <c r="C1286" s="18">
        <v>1.0709759779274464E-2</v>
      </c>
    </row>
    <row r="1287" spans="1:3" x14ac:dyDescent="0.25">
      <c r="A1287" t="s">
        <v>73</v>
      </c>
      <c r="B1287" t="s">
        <v>127</v>
      </c>
      <c r="C1287" s="18">
        <v>-5.302850529551506E-2</v>
      </c>
    </row>
    <row r="1288" spans="1:3" x14ac:dyDescent="0.25">
      <c r="A1288" t="s">
        <v>74</v>
      </c>
      <c r="B1288" t="s">
        <v>127</v>
      </c>
      <c r="C1288" s="18">
        <v>-1.3549708761274815E-2</v>
      </c>
    </row>
    <row r="1289" spans="1:3" x14ac:dyDescent="0.25">
      <c r="A1289" t="s">
        <v>75</v>
      </c>
      <c r="B1289" t="s">
        <v>127</v>
      </c>
      <c r="C1289" s="18">
        <v>-3.0444450676441193E-2</v>
      </c>
    </row>
    <row r="1290" spans="1:3" x14ac:dyDescent="0.25">
      <c r="A1290" t="s">
        <v>76</v>
      </c>
      <c r="B1290" t="s">
        <v>127</v>
      </c>
      <c r="C1290" s="18">
        <v>-8.9933402836322784E-2</v>
      </c>
    </row>
    <row r="1291" spans="1:3" x14ac:dyDescent="0.25">
      <c r="A1291" t="s">
        <v>95</v>
      </c>
      <c r="B1291" t="s">
        <v>127</v>
      </c>
      <c r="C1291" s="18">
        <v>-6.4089469611644745E-2</v>
      </c>
    </row>
    <row r="1292" spans="1:3" x14ac:dyDescent="0.25">
      <c r="A1292" t="s">
        <v>59</v>
      </c>
      <c r="B1292" t="s">
        <v>127</v>
      </c>
      <c r="C1292" s="18">
        <v>-3.8601603358983994E-2</v>
      </c>
    </row>
    <row r="1293" spans="1:3" x14ac:dyDescent="0.25">
      <c r="A1293" t="s">
        <v>60</v>
      </c>
      <c r="B1293" t="s">
        <v>127</v>
      </c>
      <c r="C1293" s="18">
        <v>-6.6318780183792114E-2</v>
      </c>
    </row>
    <row r="1294" spans="1:3" x14ac:dyDescent="0.25">
      <c r="A1294" t="s">
        <v>61</v>
      </c>
      <c r="B1294" t="s">
        <v>127</v>
      </c>
      <c r="C1294" s="18">
        <v>-7.4138492345809937E-2</v>
      </c>
    </row>
    <row r="1295" spans="1:3" x14ac:dyDescent="0.25">
      <c r="A1295" t="s">
        <v>62</v>
      </c>
      <c r="B1295" t="s">
        <v>127</v>
      </c>
      <c r="C1295" s="18">
        <v>-4.4313371181488037E-2</v>
      </c>
    </row>
    <row r="1296" spans="1:3" x14ac:dyDescent="0.25">
      <c r="A1296" t="s">
        <v>70</v>
      </c>
      <c r="B1296" t="s">
        <v>127</v>
      </c>
      <c r="C1296" s="18">
        <v>-1.2912199832499027E-2</v>
      </c>
    </row>
    <row r="1297" spans="1:3" x14ac:dyDescent="0.25">
      <c r="A1297" t="s">
        <v>71</v>
      </c>
      <c r="B1297" t="s">
        <v>127</v>
      </c>
      <c r="C1297" s="18">
        <v>-4.2638838291168213E-2</v>
      </c>
    </row>
    <row r="1298" spans="1:3" x14ac:dyDescent="0.25">
      <c r="A1298" t="s">
        <v>105</v>
      </c>
      <c r="B1298" t="s">
        <v>127</v>
      </c>
      <c r="C1298" s="18">
        <v>-3.559764102101326E-2</v>
      </c>
    </row>
    <row r="1299" spans="1:3" x14ac:dyDescent="0.25">
      <c r="A1299" t="s">
        <v>106</v>
      </c>
      <c r="B1299" t="s">
        <v>127</v>
      </c>
      <c r="C1299" s="18">
        <v>-8.4162410348653793E-3</v>
      </c>
    </row>
    <row r="1300" spans="1:3" x14ac:dyDescent="0.25">
      <c r="A1300" t="s">
        <v>107</v>
      </c>
      <c r="B1300" t="s">
        <v>127</v>
      </c>
      <c r="C1300" s="18">
        <v>-5.6414104998111725E-2</v>
      </c>
    </row>
    <row r="1301" spans="1:3" x14ac:dyDescent="0.25">
      <c r="A1301" t="s">
        <v>108</v>
      </c>
      <c r="B1301" t="s">
        <v>127</v>
      </c>
      <c r="C1301" s="18">
        <v>-4.7419036854989827E-4</v>
      </c>
    </row>
    <row r="1302" spans="1:3" x14ac:dyDescent="0.25">
      <c r="A1302" t="s">
        <v>109</v>
      </c>
      <c r="B1302" t="s">
        <v>127</v>
      </c>
      <c r="C1302" s="18">
        <v>-4.0589757263660431E-2</v>
      </c>
    </row>
    <row r="1303" spans="1:3" x14ac:dyDescent="0.25">
      <c r="A1303" t="s">
        <v>110</v>
      </c>
      <c r="B1303" t="s">
        <v>127</v>
      </c>
      <c r="C1303" s="18">
        <v>-1.1041412129998207E-2</v>
      </c>
    </row>
    <row r="1304" spans="1:3" x14ac:dyDescent="0.25">
      <c r="A1304" t="s">
        <v>111</v>
      </c>
      <c r="B1304" t="s">
        <v>127</v>
      </c>
      <c r="C1304" s="18">
        <v>-1.9702734425663948E-3</v>
      </c>
    </row>
    <row r="1305" spans="1:3" x14ac:dyDescent="0.25">
      <c r="A1305" t="s">
        <v>112</v>
      </c>
      <c r="B1305" t="s">
        <v>127</v>
      </c>
      <c r="C1305" s="18">
        <v>-7.3110729455947876E-2</v>
      </c>
    </row>
    <row r="1306" spans="1:3" x14ac:dyDescent="0.25">
      <c r="A1306" t="s">
        <v>113</v>
      </c>
      <c r="B1306" t="s">
        <v>127</v>
      </c>
      <c r="C1306" s="18">
        <v>-1.7721258103847504E-2</v>
      </c>
    </row>
    <row r="1307" spans="1:3" x14ac:dyDescent="0.25">
      <c r="A1307" t="s">
        <v>114</v>
      </c>
      <c r="B1307" t="s">
        <v>127</v>
      </c>
      <c r="C1307" s="18">
        <v>-3.1610209494829178E-2</v>
      </c>
    </row>
    <row r="1308" spans="1:3" x14ac:dyDescent="0.25">
      <c r="A1308" t="s">
        <v>115</v>
      </c>
      <c r="B1308" t="s">
        <v>127</v>
      </c>
      <c r="C1308" s="18">
        <v>-1.6110222786664963E-2</v>
      </c>
    </row>
    <row r="1309" spans="1:3" x14ac:dyDescent="0.25">
      <c r="A1309" t="s">
        <v>116</v>
      </c>
      <c r="B1309" t="s">
        <v>127</v>
      </c>
      <c r="C1309" s="18">
        <v>-6.7808434367179871E-2</v>
      </c>
    </row>
    <row r="1310" spans="1:3" x14ac:dyDescent="0.25">
      <c r="A1310" t="s">
        <v>117</v>
      </c>
      <c r="B1310" t="s">
        <v>127</v>
      </c>
      <c r="C1310" s="18">
        <v>-5.1270738244056702E-2</v>
      </c>
    </row>
    <row r="1311" spans="1:3" x14ac:dyDescent="0.25">
      <c r="A1311" t="s">
        <v>118</v>
      </c>
      <c r="B1311" t="s">
        <v>127</v>
      </c>
      <c r="C1311" s="18">
        <v>4.6031009405851364E-3</v>
      </c>
    </row>
    <row r="1312" spans="1:3" x14ac:dyDescent="0.25">
      <c r="A1312" t="s">
        <v>119</v>
      </c>
      <c r="B1312" t="s">
        <v>127</v>
      </c>
      <c r="C1312" s="18">
        <v>-2.3824088275432587E-2</v>
      </c>
    </row>
    <row r="1313" spans="1:3" x14ac:dyDescent="0.25">
      <c r="A1313" t="s">
        <v>120</v>
      </c>
      <c r="B1313" t="s">
        <v>127</v>
      </c>
      <c r="C1313" s="18">
        <v>-4.835636168718338E-2</v>
      </c>
    </row>
    <row r="1314" spans="1:3" x14ac:dyDescent="0.25">
      <c r="A1314" t="s">
        <v>121</v>
      </c>
      <c r="B1314" t="s">
        <v>127</v>
      </c>
      <c r="C1314" s="18">
        <v>6.8399421870708466E-2</v>
      </c>
    </row>
    <row r="1315" spans="1:3" x14ac:dyDescent="0.25">
      <c r="A1315" t="s">
        <v>122</v>
      </c>
      <c r="B1315" t="s">
        <v>127</v>
      </c>
      <c r="C1315" s="18">
        <v>2.0808646455407143E-2</v>
      </c>
    </row>
    <row r="1316" spans="1:3" x14ac:dyDescent="0.25">
      <c r="A1316" t="s">
        <v>64</v>
      </c>
      <c r="B1316" t="s">
        <v>127</v>
      </c>
      <c r="C1316" s="18">
        <v>5.4521512240171432E-2</v>
      </c>
    </row>
    <row r="1317" spans="1:3" x14ac:dyDescent="0.25">
      <c r="A1317" t="s">
        <v>69</v>
      </c>
      <c r="B1317" t="s">
        <v>127</v>
      </c>
      <c r="C1317" s="18">
        <v>-7.9298866912722588E-3</v>
      </c>
    </row>
    <row r="1318" spans="1:3" x14ac:dyDescent="0.25">
      <c r="A1318" t="s">
        <v>91</v>
      </c>
      <c r="B1318" t="s">
        <v>127</v>
      </c>
      <c r="C1318" s="18">
        <v>-4.9509342759847641E-2</v>
      </c>
    </row>
    <row r="1319" spans="1:3" x14ac:dyDescent="0.25">
      <c r="A1319" t="s">
        <v>93</v>
      </c>
      <c r="B1319" t="s">
        <v>127</v>
      </c>
      <c r="C1319" s="18">
        <v>-1.9185785204172134E-2</v>
      </c>
    </row>
    <row r="1320" spans="1:3" x14ac:dyDescent="0.25">
      <c r="A1320" t="s">
        <v>94</v>
      </c>
      <c r="B1320" t="s">
        <v>127</v>
      </c>
      <c r="C1320" s="18">
        <v>-5.5202674120664597E-2</v>
      </c>
    </row>
    <row r="1321" spans="1:3" x14ac:dyDescent="0.25">
      <c r="A1321" t="s">
        <v>96</v>
      </c>
      <c r="B1321" t="s">
        <v>127</v>
      </c>
      <c r="C1321" s="18">
        <v>-1.0555991902947426E-2</v>
      </c>
    </row>
    <row r="1322" spans="1:3" x14ac:dyDescent="0.25">
      <c r="A1322" t="s">
        <v>98</v>
      </c>
      <c r="B1322" t="s">
        <v>127</v>
      </c>
      <c r="C1322" s="18">
        <v>-1.7355509102344513E-2</v>
      </c>
    </row>
    <row r="1323" spans="1:3" x14ac:dyDescent="0.25">
      <c r="A1323" t="s">
        <v>99</v>
      </c>
      <c r="B1323" t="s">
        <v>127</v>
      </c>
      <c r="C1323" s="18">
        <v>-4.5940004289150238E-2</v>
      </c>
    </row>
    <row r="1324" spans="1:3" x14ac:dyDescent="0.25">
      <c r="A1324" t="s">
        <v>100</v>
      </c>
      <c r="B1324" t="s">
        <v>127</v>
      </c>
      <c r="C1324" s="18">
        <v>-2.5483299046754837E-2</v>
      </c>
    </row>
    <row r="1325" spans="1:3" x14ac:dyDescent="0.25">
      <c r="A1325" t="s">
        <v>63</v>
      </c>
      <c r="B1325" t="s">
        <v>127</v>
      </c>
      <c r="C1325" s="18">
        <v>-4.6085905283689499E-2</v>
      </c>
    </row>
    <row r="1326" spans="1:3" x14ac:dyDescent="0.25">
      <c r="A1326" t="s">
        <v>97</v>
      </c>
      <c r="B1326" t="s">
        <v>127</v>
      </c>
      <c r="C1326" s="18">
        <v>2.3837625980377197E-2</v>
      </c>
    </row>
    <row r="1327" spans="1:3" x14ac:dyDescent="0.25">
      <c r="A1327" t="s">
        <v>101</v>
      </c>
      <c r="B1327" t="s">
        <v>127</v>
      </c>
      <c r="C1327" s="18">
        <v>9.4098411500453949E-3</v>
      </c>
    </row>
    <row r="1328" spans="1:3" x14ac:dyDescent="0.25">
      <c r="A1328" t="s">
        <v>137</v>
      </c>
      <c r="B1328" t="s">
        <v>127</v>
      </c>
      <c r="C1328" s="18">
        <v>-7.9653829336166382E-2</v>
      </c>
    </row>
    <row r="1329" spans="1:3" x14ac:dyDescent="0.25">
      <c r="A1329" t="s">
        <v>138</v>
      </c>
      <c r="B1329" t="s">
        <v>127</v>
      </c>
      <c r="C1329" s="18">
        <v>7.5118886306881905E-3</v>
      </c>
    </row>
    <row r="1330" spans="1:3" x14ac:dyDescent="0.25">
      <c r="A1330" t="s">
        <v>139</v>
      </c>
      <c r="B1330" t="s">
        <v>127</v>
      </c>
      <c r="C1330" s="18">
        <v>-1.6811875626444817E-2</v>
      </c>
    </row>
    <row r="1331" spans="1:3" x14ac:dyDescent="0.25">
      <c r="A1331" t="s">
        <v>131</v>
      </c>
      <c r="B1331" t="s">
        <v>127</v>
      </c>
      <c r="C1331" s="18">
        <v>-2.7856634929776192E-2</v>
      </c>
    </row>
    <row r="1332" spans="1:3" x14ac:dyDescent="0.25">
      <c r="A1332" t="s">
        <v>132</v>
      </c>
      <c r="B1332" t="s">
        <v>127</v>
      </c>
      <c r="C1332" s="18">
        <v>-3.6122477613389492E-3</v>
      </c>
    </row>
    <row r="1333" spans="1:3" x14ac:dyDescent="0.25">
      <c r="A1333" t="s">
        <v>143</v>
      </c>
      <c r="B1333" t="s">
        <v>127</v>
      </c>
      <c r="C1333" s="18">
        <v>-3.6122477613389492E-3</v>
      </c>
    </row>
    <row r="1334" spans="1:3" x14ac:dyDescent="0.25">
      <c r="A1334" t="s">
        <v>129</v>
      </c>
      <c r="B1334" t="s">
        <v>127</v>
      </c>
      <c r="C1334" s="18">
        <v>-9.9695455282926559E-3</v>
      </c>
    </row>
    <row r="1335" spans="1:3" x14ac:dyDescent="0.25">
      <c r="A1335" t="s">
        <v>140</v>
      </c>
      <c r="B1335" t="s">
        <v>127</v>
      </c>
      <c r="C1335" s="18">
        <v>-1.3497736304998398E-2</v>
      </c>
    </row>
    <row r="1336" spans="1:3" x14ac:dyDescent="0.25">
      <c r="A1336" t="s">
        <v>90</v>
      </c>
      <c r="B1336" t="s">
        <v>127</v>
      </c>
      <c r="C1336" s="18">
        <v>0.1135423332452774</v>
      </c>
    </row>
    <row r="1337" spans="1:3" x14ac:dyDescent="0.25">
      <c r="A1337" t="s">
        <v>72</v>
      </c>
      <c r="B1337" t="s">
        <v>141</v>
      </c>
      <c r="C1337" s="18">
        <v>-9.1366402804851532E-2</v>
      </c>
    </row>
    <row r="1338" spans="1:3" x14ac:dyDescent="0.25">
      <c r="A1338" t="s">
        <v>73</v>
      </c>
      <c r="B1338" t="s">
        <v>141</v>
      </c>
      <c r="C1338" s="18">
        <v>-5.6204501539468765E-2</v>
      </c>
    </row>
    <row r="1339" spans="1:3" x14ac:dyDescent="0.25">
      <c r="A1339" t="s">
        <v>74</v>
      </c>
      <c r="B1339" t="s">
        <v>141</v>
      </c>
      <c r="C1339" s="18">
        <v>-3.1428050249814987E-2</v>
      </c>
    </row>
    <row r="1340" spans="1:3" x14ac:dyDescent="0.25">
      <c r="A1340" t="s">
        <v>75</v>
      </c>
      <c r="B1340" t="s">
        <v>141</v>
      </c>
      <c r="C1340" s="18">
        <v>-5.3263407200574875E-2</v>
      </c>
    </row>
    <row r="1341" spans="1:3" x14ac:dyDescent="0.25">
      <c r="A1341" t="s">
        <v>76</v>
      </c>
      <c r="B1341" t="s">
        <v>141</v>
      </c>
      <c r="C1341" s="18">
        <v>-7.861848920583725E-2</v>
      </c>
    </row>
    <row r="1342" spans="1:3" x14ac:dyDescent="0.25">
      <c r="A1342" t="s">
        <v>95</v>
      </c>
      <c r="B1342" t="s">
        <v>141</v>
      </c>
      <c r="C1342" s="18">
        <v>-8.5019513964653015E-2</v>
      </c>
    </row>
    <row r="1343" spans="1:3" x14ac:dyDescent="0.25">
      <c r="A1343" t="s">
        <v>59</v>
      </c>
      <c r="B1343" t="s">
        <v>141</v>
      </c>
      <c r="C1343" s="18">
        <v>-5.5630464106798172E-2</v>
      </c>
    </row>
    <row r="1344" spans="1:3" x14ac:dyDescent="0.25">
      <c r="A1344" t="s">
        <v>60</v>
      </c>
      <c r="B1344" t="s">
        <v>141</v>
      </c>
      <c r="C1344" s="18">
        <v>8.2565747201442719E-2</v>
      </c>
    </row>
    <row r="1345" spans="1:3" x14ac:dyDescent="0.25">
      <c r="A1345" t="s">
        <v>61</v>
      </c>
      <c r="B1345" t="s">
        <v>141</v>
      </c>
      <c r="C1345" s="18">
        <v>-7.9430975019931793E-2</v>
      </c>
    </row>
    <row r="1346" spans="1:3" x14ac:dyDescent="0.25">
      <c r="A1346" t="s">
        <v>62</v>
      </c>
      <c r="B1346" t="s">
        <v>141</v>
      </c>
      <c r="C1346" s="18">
        <v>5.6712016463279724E-2</v>
      </c>
    </row>
    <row r="1347" spans="1:3" x14ac:dyDescent="0.25">
      <c r="A1347" t="s">
        <v>70</v>
      </c>
      <c r="B1347" t="s">
        <v>141</v>
      </c>
      <c r="C1347" s="18">
        <v>-3.6142036318778992E-2</v>
      </c>
    </row>
    <row r="1348" spans="1:3" x14ac:dyDescent="0.25">
      <c r="A1348" t="s">
        <v>71</v>
      </c>
      <c r="B1348" t="s">
        <v>141</v>
      </c>
      <c r="C1348" s="18">
        <v>0.14011794328689575</v>
      </c>
    </row>
    <row r="1349" spans="1:3" x14ac:dyDescent="0.25">
      <c r="A1349" t="s">
        <v>105</v>
      </c>
      <c r="B1349" t="s">
        <v>141</v>
      </c>
      <c r="C1349" s="18">
        <v>-4.523022472858429E-2</v>
      </c>
    </row>
    <row r="1350" spans="1:3" x14ac:dyDescent="0.25">
      <c r="A1350" t="s">
        <v>106</v>
      </c>
      <c r="B1350" t="s">
        <v>141</v>
      </c>
      <c r="C1350" s="18">
        <v>-5.3085856139659882E-2</v>
      </c>
    </row>
    <row r="1351" spans="1:3" x14ac:dyDescent="0.25">
      <c r="A1351" t="s">
        <v>107</v>
      </c>
      <c r="B1351" t="s">
        <v>141</v>
      </c>
      <c r="C1351" s="18">
        <v>-3.144489973783493E-2</v>
      </c>
    </row>
    <row r="1352" spans="1:3" x14ac:dyDescent="0.25">
      <c r="A1352" t="s">
        <v>108</v>
      </c>
      <c r="B1352" t="s">
        <v>141</v>
      </c>
      <c r="C1352" s="18">
        <v>-0.10967219620943069</v>
      </c>
    </row>
    <row r="1353" spans="1:3" x14ac:dyDescent="0.25">
      <c r="A1353" t="s">
        <v>109</v>
      </c>
      <c r="B1353" t="s">
        <v>141</v>
      </c>
      <c r="C1353" s="18">
        <v>-6.4537785947322845E-2</v>
      </c>
    </row>
    <row r="1354" spans="1:3" x14ac:dyDescent="0.25">
      <c r="A1354" t="s">
        <v>110</v>
      </c>
      <c r="B1354" t="s">
        <v>141</v>
      </c>
      <c r="C1354" s="18">
        <v>-3.6205459386110306E-2</v>
      </c>
    </row>
    <row r="1355" spans="1:3" x14ac:dyDescent="0.25">
      <c r="A1355" t="s">
        <v>111</v>
      </c>
      <c r="B1355" t="s">
        <v>141</v>
      </c>
      <c r="C1355" s="18">
        <v>-7.2454065084457397E-2</v>
      </c>
    </row>
    <row r="1356" spans="1:3" x14ac:dyDescent="0.25">
      <c r="A1356" t="s">
        <v>112</v>
      </c>
      <c r="B1356" t="s">
        <v>141</v>
      </c>
      <c r="C1356" s="18">
        <v>-2.6183998212218285E-2</v>
      </c>
    </row>
    <row r="1357" spans="1:3" x14ac:dyDescent="0.25">
      <c r="A1357" t="s">
        <v>113</v>
      </c>
      <c r="B1357" t="s">
        <v>141</v>
      </c>
      <c r="C1357" s="18">
        <v>-7.968641072511673E-2</v>
      </c>
    </row>
    <row r="1358" spans="1:3" x14ac:dyDescent="0.25">
      <c r="A1358" t="s">
        <v>114</v>
      </c>
      <c r="B1358" t="s">
        <v>141</v>
      </c>
      <c r="C1358" s="18">
        <v>-2.9785014688968658E-2</v>
      </c>
    </row>
    <row r="1359" spans="1:3" x14ac:dyDescent="0.25">
      <c r="A1359" t="s">
        <v>115</v>
      </c>
      <c r="B1359" t="s">
        <v>141</v>
      </c>
      <c r="C1359" s="18">
        <v>-6.7802667617797852E-2</v>
      </c>
    </row>
    <row r="1360" spans="1:3" x14ac:dyDescent="0.25">
      <c r="A1360" t="s">
        <v>116</v>
      </c>
      <c r="B1360" t="s">
        <v>141</v>
      </c>
      <c r="C1360" s="18">
        <v>-2.1826563403010368E-2</v>
      </c>
    </row>
    <row r="1361" spans="1:3" x14ac:dyDescent="0.25">
      <c r="A1361" t="s">
        <v>117</v>
      </c>
      <c r="B1361" t="s">
        <v>141</v>
      </c>
      <c r="C1361" s="18">
        <v>-6.100163608789444E-2</v>
      </c>
    </row>
    <row r="1362" spans="1:3" x14ac:dyDescent="0.25">
      <c r="A1362" t="s">
        <v>118</v>
      </c>
      <c r="B1362" t="s">
        <v>141</v>
      </c>
      <c r="C1362" s="18">
        <v>-5.069766566157341E-2</v>
      </c>
    </row>
    <row r="1363" spans="1:3" x14ac:dyDescent="0.25">
      <c r="A1363" t="s">
        <v>119</v>
      </c>
      <c r="B1363" t="s">
        <v>141</v>
      </c>
      <c r="C1363" s="18">
        <v>1.5521655790507793E-2</v>
      </c>
    </row>
    <row r="1364" spans="1:3" x14ac:dyDescent="0.25">
      <c r="A1364" t="s">
        <v>120</v>
      </c>
      <c r="B1364" t="s">
        <v>141</v>
      </c>
      <c r="C1364" s="18">
        <v>-4.7497451305389404E-2</v>
      </c>
    </row>
    <row r="1365" spans="1:3" x14ac:dyDescent="0.25">
      <c r="A1365" t="s">
        <v>121</v>
      </c>
      <c r="B1365" t="s">
        <v>141</v>
      </c>
      <c r="C1365" s="18">
        <v>-4.6716161072254181E-2</v>
      </c>
    </row>
    <row r="1366" spans="1:3" x14ac:dyDescent="0.25">
      <c r="A1366" t="s">
        <v>122</v>
      </c>
      <c r="B1366" t="s">
        <v>141</v>
      </c>
      <c r="C1366" s="18">
        <v>-7.073654979467392E-2</v>
      </c>
    </row>
    <row r="1367" spans="1:3" x14ac:dyDescent="0.25">
      <c r="A1367" t="s">
        <v>64</v>
      </c>
      <c r="B1367" t="s">
        <v>141</v>
      </c>
      <c r="C1367" s="18">
        <v>-4.2870137840509415E-2</v>
      </c>
    </row>
    <row r="1368" spans="1:3" x14ac:dyDescent="0.25">
      <c r="A1368" t="s">
        <v>69</v>
      </c>
      <c r="B1368" t="s">
        <v>141</v>
      </c>
      <c r="C1368" s="18">
        <v>-1.5952205285429955E-2</v>
      </c>
    </row>
    <row r="1369" spans="1:3" x14ac:dyDescent="0.25">
      <c r="A1369" t="s">
        <v>91</v>
      </c>
      <c r="B1369" t="s">
        <v>141</v>
      </c>
      <c r="C1369" s="18">
        <v>9.2571988701820374E-2</v>
      </c>
    </row>
    <row r="1370" spans="1:3" x14ac:dyDescent="0.25">
      <c r="A1370" t="s">
        <v>93</v>
      </c>
      <c r="B1370" t="s">
        <v>141</v>
      </c>
      <c r="C1370" s="18">
        <v>-2.8409125283360481E-2</v>
      </c>
    </row>
    <row r="1371" spans="1:3" x14ac:dyDescent="0.25">
      <c r="A1371" t="s">
        <v>94</v>
      </c>
      <c r="B1371" t="s">
        <v>141</v>
      </c>
      <c r="C1371" s="18">
        <v>-5.6576300412416458E-2</v>
      </c>
    </row>
    <row r="1372" spans="1:3" x14ac:dyDescent="0.25">
      <c r="A1372" t="s">
        <v>96</v>
      </c>
      <c r="B1372" t="s">
        <v>141</v>
      </c>
      <c r="C1372" s="18">
        <v>-2.9959587380290031E-2</v>
      </c>
    </row>
    <row r="1373" spans="1:3" x14ac:dyDescent="0.25">
      <c r="A1373" t="s">
        <v>98</v>
      </c>
      <c r="B1373" t="s">
        <v>141</v>
      </c>
      <c r="C1373" s="18">
        <v>-4.9929440021514893E-2</v>
      </c>
    </row>
    <row r="1374" spans="1:3" x14ac:dyDescent="0.25">
      <c r="A1374" t="s">
        <v>99</v>
      </c>
      <c r="B1374" t="s">
        <v>141</v>
      </c>
      <c r="C1374" s="18">
        <v>-3.2524984329938889E-2</v>
      </c>
    </row>
    <row r="1375" spans="1:3" x14ac:dyDescent="0.25">
      <c r="A1375" t="s">
        <v>100</v>
      </c>
      <c r="B1375" t="s">
        <v>141</v>
      </c>
      <c r="C1375" s="18">
        <v>-1.3310785870999098E-3</v>
      </c>
    </row>
    <row r="1376" spans="1:3" x14ac:dyDescent="0.25">
      <c r="A1376" t="s">
        <v>63</v>
      </c>
      <c r="B1376" t="s">
        <v>141</v>
      </c>
      <c r="C1376" s="18">
        <v>1.474134624004364E-2</v>
      </c>
    </row>
    <row r="1377" spans="1:3" x14ac:dyDescent="0.25">
      <c r="A1377" t="s">
        <v>97</v>
      </c>
      <c r="B1377" t="s">
        <v>141</v>
      </c>
      <c r="C1377" s="18">
        <v>-4.1773933917284012E-2</v>
      </c>
    </row>
    <row r="1378" spans="1:3" x14ac:dyDescent="0.25">
      <c r="A1378" t="s">
        <v>101</v>
      </c>
      <c r="B1378" t="s">
        <v>141</v>
      </c>
      <c r="C1378" s="18">
        <v>-0.10759372264146805</v>
      </c>
    </row>
    <row r="1379" spans="1:3" x14ac:dyDescent="0.25">
      <c r="A1379" t="s">
        <v>137</v>
      </c>
      <c r="B1379" t="s">
        <v>141</v>
      </c>
      <c r="C1379" s="18">
        <v>-3.787405788898468E-2</v>
      </c>
    </row>
    <row r="1380" spans="1:3" x14ac:dyDescent="0.25">
      <c r="A1380" t="s">
        <v>138</v>
      </c>
      <c r="B1380" t="s">
        <v>141</v>
      </c>
      <c r="C1380" s="18">
        <v>0.12738080322742462</v>
      </c>
    </row>
    <row r="1381" spans="1:3" x14ac:dyDescent="0.25">
      <c r="A1381" t="s">
        <v>139</v>
      </c>
      <c r="B1381" t="s">
        <v>141</v>
      </c>
      <c r="C1381" s="18">
        <v>4.1503392159938812E-2</v>
      </c>
    </row>
    <row r="1382" spans="1:3" x14ac:dyDescent="0.25">
      <c r="A1382" t="s">
        <v>131</v>
      </c>
      <c r="B1382" t="s">
        <v>141</v>
      </c>
      <c r="C1382" s="18">
        <v>-4.9489818513393402E-2</v>
      </c>
    </row>
    <row r="1383" spans="1:3" x14ac:dyDescent="0.25">
      <c r="A1383" t="s">
        <v>132</v>
      </c>
      <c r="B1383" t="s">
        <v>141</v>
      </c>
      <c r="C1383" s="18">
        <v>-3.6181960254907608E-2</v>
      </c>
    </row>
    <row r="1384" spans="1:3" x14ac:dyDescent="0.25">
      <c r="A1384" t="s">
        <v>143</v>
      </c>
      <c r="B1384" t="s">
        <v>141</v>
      </c>
      <c r="C1384" s="18">
        <v>-3.6181960254907608E-2</v>
      </c>
    </row>
    <row r="1385" spans="1:3" x14ac:dyDescent="0.25">
      <c r="A1385" t="s">
        <v>129</v>
      </c>
      <c r="B1385" t="s">
        <v>141</v>
      </c>
      <c r="C1385" s="18">
        <v>7.8144995495676994E-4</v>
      </c>
    </row>
    <row r="1386" spans="1:3" x14ac:dyDescent="0.25">
      <c r="A1386" t="s">
        <v>140</v>
      </c>
      <c r="B1386" t="s">
        <v>141</v>
      </c>
      <c r="C1386" s="18">
        <v>6.322941929101944E-2</v>
      </c>
    </row>
    <row r="1387" spans="1:3" x14ac:dyDescent="0.25">
      <c r="A1387" t="s">
        <v>90</v>
      </c>
      <c r="B1387" t="s">
        <v>141</v>
      </c>
      <c r="C1387" s="18">
        <v>-6.4355887472629547E-2</v>
      </c>
    </row>
    <row r="1388" spans="1:3" x14ac:dyDescent="0.25">
      <c r="A1388" t="s">
        <v>127</v>
      </c>
      <c r="B1388" t="s">
        <v>141</v>
      </c>
      <c r="C1388" s="18">
        <v>2.5833858177065849E-2</v>
      </c>
    </row>
    <row r="1389" spans="1:3" x14ac:dyDescent="0.25">
      <c r="A1389" t="s">
        <v>72</v>
      </c>
      <c r="B1389" t="s">
        <v>133</v>
      </c>
      <c r="C1389" s="18">
        <v>1.0709759779274464E-2</v>
      </c>
    </row>
    <row r="1390" spans="1:3" x14ac:dyDescent="0.25">
      <c r="A1390" t="s">
        <v>73</v>
      </c>
      <c r="B1390" t="s">
        <v>133</v>
      </c>
      <c r="C1390" s="18">
        <v>-5.302850529551506E-2</v>
      </c>
    </row>
    <row r="1391" spans="1:3" x14ac:dyDescent="0.25">
      <c r="A1391" t="s">
        <v>74</v>
      </c>
      <c r="B1391" t="s">
        <v>133</v>
      </c>
      <c r="C1391" s="18">
        <v>-2.9791250824928284E-2</v>
      </c>
    </row>
    <row r="1392" spans="1:3" x14ac:dyDescent="0.25">
      <c r="A1392" t="s">
        <v>75</v>
      </c>
      <c r="B1392" t="s">
        <v>133</v>
      </c>
      <c r="C1392" s="18">
        <v>-6.2197118997573853E-2</v>
      </c>
    </row>
    <row r="1393" spans="1:3" x14ac:dyDescent="0.25">
      <c r="A1393" t="s">
        <v>76</v>
      </c>
      <c r="B1393" t="s">
        <v>133</v>
      </c>
      <c r="C1393" s="18">
        <v>-8.8098473846912384E-2</v>
      </c>
    </row>
    <row r="1394" spans="1:3" x14ac:dyDescent="0.25">
      <c r="A1394" t="s">
        <v>95</v>
      </c>
      <c r="B1394" t="s">
        <v>133</v>
      </c>
      <c r="C1394" s="18">
        <v>-6.3938535749912262E-2</v>
      </c>
    </row>
    <row r="1395" spans="1:3" x14ac:dyDescent="0.25">
      <c r="A1395" t="s">
        <v>59</v>
      </c>
      <c r="B1395" t="s">
        <v>133</v>
      </c>
      <c r="C1395" s="18">
        <v>-3.8601603358983994E-2</v>
      </c>
    </row>
    <row r="1396" spans="1:3" x14ac:dyDescent="0.25">
      <c r="A1396" t="s">
        <v>60</v>
      </c>
      <c r="B1396" t="s">
        <v>133</v>
      </c>
      <c r="C1396" s="18">
        <v>-6.6755414009094238E-2</v>
      </c>
    </row>
    <row r="1397" spans="1:3" x14ac:dyDescent="0.25">
      <c r="A1397" t="s">
        <v>61</v>
      </c>
      <c r="B1397" t="s">
        <v>133</v>
      </c>
      <c r="C1397" s="18">
        <v>-7.5370863080024719E-2</v>
      </c>
    </row>
    <row r="1398" spans="1:3" x14ac:dyDescent="0.25">
      <c r="A1398" t="s">
        <v>62</v>
      </c>
      <c r="B1398" t="s">
        <v>133</v>
      </c>
      <c r="C1398" s="18">
        <v>-4.304281622171402E-2</v>
      </c>
    </row>
    <row r="1399" spans="1:3" x14ac:dyDescent="0.25">
      <c r="A1399" t="s">
        <v>70</v>
      </c>
      <c r="B1399" t="s">
        <v>133</v>
      </c>
      <c r="C1399" s="18">
        <v>-1.2912199832499027E-2</v>
      </c>
    </row>
    <row r="1400" spans="1:3" x14ac:dyDescent="0.25">
      <c r="A1400" t="s">
        <v>71</v>
      </c>
      <c r="B1400" t="s">
        <v>133</v>
      </c>
      <c r="C1400" s="18">
        <v>-4.013567790389061E-2</v>
      </c>
    </row>
    <row r="1401" spans="1:3" x14ac:dyDescent="0.25">
      <c r="A1401" t="s">
        <v>105</v>
      </c>
      <c r="B1401" t="s">
        <v>133</v>
      </c>
      <c r="C1401" s="18">
        <v>-3.559764102101326E-2</v>
      </c>
    </row>
    <row r="1402" spans="1:3" x14ac:dyDescent="0.25">
      <c r="A1402" t="s">
        <v>106</v>
      </c>
      <c r="B1402" t="s">
        <v>133</v>
      </c>
      <c r="C1402" s="18">
        <v>-2.8019724413752556E-2</v>
      </c>
    </row>
    <row r="1403" spans="1:3" x14ac:dyDescent="0.25">
      <c r="A1403" t="s">
        <v>107</v>
      </c>
      <c r="B1403" t="s">
        <v>133</v>
      </c>
      <c r="C1403" s="18">
        <v>-5.6414104998111725E-2</v>
      </c>
    </row>
    <row r="1404" spans="1:3" x14ac:dyDescent="0.25">
      <c r="A1404" t="s">
        <v>108</v>
      </c>
      <c r="B1404" t="s">
        <v>133</v>
      </c>
      <c r="C1404" s="18">
        <v>-2.7641873806715012E-2</v>
      </c>
    </row>
    <row r="1405" spans="1:3" x14ac:dyDescent="0.25">
      <c r="A1405" t="s">
        <v>109</v>
      </c>
      <c r="B1405" t="s">
        <v>133</v>
      </c>
      <c r="C1405" s="18">
        <v>-3.7584830075502396E-2</v>
      </c>
    </row>
    <row r="1406" spans="1:3" x14ac:dyDescent="0.25">
      <c r="A1406" t="s">
        <v>110</v>
      </c>
      <c r="B1406" t="s">
        <v>133</v>
      </c>
      <c r="C1406" s="18">
        <v>-2.677583321928978E-2</v>
      </c>
    </row>
    <row r="1407" spans="1:3" x14ac:dyDescent="0.25">
      <c r="A1407" t="s">
        <v>111</v>
      </c>
      <c r="B1407" t="s">
        <v>133</v>
      </c>
      <c r="C1407" s="18">
        <v>-2.5653326883912086E-2</v>
      </c>
    </row>
    <row r="1408" spans="1:3" x14ac:dyDescent="0.25">
      <c r="A1408" t="s">
        <v>112</v>
      </c>
      <c r="B1408" t="s">
        <v>133</v>
      </c>
      <c r="C1408" s="18">
        <v>-7.474903017282486E-2</v>
      </c>
    </row>
    <row r="1409" spans="1:3" x14ac:dyDescent="0.25">
      <c r="A1409" t="s">
        <v>113</v>
      </c>
      <c r="B1409" t="s">
        <v>133</v>
      </c>
      <c r="C1409" s="18">
        <v>-4.3159332126379013E-2</v>
      </c>
    </row>
    <row r="1410" spans="1:3" x14ac:dyDescent="0.25">
      <c r="A1410" t="s">
        <v>114</v>
      </c>
      <c r="B1410" t="s">
        <v>133</v>
      </c>
      <c r="C1410" s="18">
        <v>-2.9987402260303497E-2</v>
      </c>
    </row>
    <row r="1411" spans="1:3" x14ac:dyDescent="0.25">
      <c r="A1411" t="s">
        <v>115</v>
      </c>
      <c r="B1411" t="s">
        <v>133</v>
      </c>
      <c r="C1411" s="18">
        <v>-4.0162291377782822E-2</v>
      </c>
    </row>
    <row r="1412" spans="1:3" x14ac:dyDescent="0.25">
      <c r="A1412" t="s">
        <v>116</v>
      </c>
      <c r="B1412" t="s">
        <v>133</v>
      </c>
      <c r="C1412" s="18">
        <v>-6.8209320306777954E-2</v>
      </c>
    </row>
    <row r="1413" spans="1:3" x14ac:dyDescent="0.25">
      <c r="A1413" t="s">
        <v>117</v>
      </c>
      <c r="B1413" t="s">
        <v>133</v>
      </c>
      <c r="C1413" s="18">
        <v>-9.0434834361076355E-2</v>
      </c>
    </row>
    <row r="1414" spans="1:3" x14ac:dyDescent="0.25">
      <c r="A1414" t="s">
        <v>118</v>
      </c>
      <c r="B1414" t="s">
        <v>133</v>
      </c>
      <c r="C1414" s="18">
        <v>-1.7614910379052162E-2</v>
      </c>
    </row>
    <row r="1415" spans="1:3" x14ac:dyDescent="0.25">
      <c r="A1415" t="s">
        <v>119</v>
      </c>
      <c r="B1415" t="s">
        <v>133</v>
      </c>
      <c r="C1415" s="18">
        <v>-2.4551918730139732E-2</v>
      </c>
    </row>
    <row r="1416" spans="1:3" x14ac:dyDescent="0.25">
      <c r="A1416" t="s">
        <v>120</v>
      </c>
      <c r="B1416" t="s">
        <v>133</v>
      </c>
      <c r="C1416" s="18">
        <v>-4.9618728458881378E-2</v>
      </c>
    </row>
    <row r="1417" spans="1:3" x14ac:dyDescent="0.25">
      <c r="A1417" t="s">
        <v>121</v>
      </c>
      <c r="B1417" t="s">
        <v>133</v>
      </c>
      <c r="C1417" s="18">
        <v>5.6327007710933685E-2</v>
      </c>
    </row>
    <row r="1418" spans="1:3" x14ac:dyDescent="0.25">
      <c r="A1418" t="s">
        <v>122</v>
      </c>
      <c r="B1418" t="s">
        <v>133</v>
      </c>
      <c r="C1418" s="18">
        <v>2.0808646455407143E-2</v>
      </c>
    </row>
    <row r="1419" spans="1:3" x14ac:dyDescent="0.25">
      <c r="A1419" t="s">
        <v>64</v>
      </c>
      <c r="B1419" t="s">
        <v>133</v>
      </c>
      <c r="C1419" s="18">
        <v>7.8507699072360992E-2</v>
      </c>
    </row>
    <row r="1420" spans="1:3" x14ac:dyDescent="0.25">
      <c r="A1420" t="s">
        <v>69</v>
      </c>
      <c r="B1420" t="s">
        <v>133</v>
      </c>
      <c r="C1420" s="18">
        <v>3.5839842166751623E-4</v>
      </c>
    </row>
    <row r="1421" spans="1:3" x14ac:dyDescent="0.25">
      <c r="A1421" t="s">
        <v>91</v>
      </c>
      <c r="B1421" t="s">
        <v>133</v>
      </c>
      <c r="C1421" s="18">
        <v>-4.8898477107286453E-2</v>
      </c>
    </row>
    <row r="1422" spans="1:3" x14ac:dyDescent="0.25">
      <c r="A1422" t="s">
        <v>93</v>
      </c>
      <c r="B1422" t="s">
        <v>133</v>
      </c>
      <c r="C1422" s="18">
        <v>-1.4096248894929886E-2</v>
      </c>
    </row>
    <row r="1423" spans="1:3" x14ac:dyDescent="0.25">
      <c r="A1423" t="s">
        <v>94</v>
      </c>
      <c r="B1423" t="s">
        <v>133</v>
      </c>
      <c r="C1423" s="18">
        <v>-5.1278125494718552E-2</v>
      </c>
    </row>
    <row r="1424" spans="1:3" x14ac:dyDescent="0.25">
      <c r="A1424" t="s">
        <v>96</v>
      </c>
      <c r="B1424" t="s">
        <v>133</v>
      </c>
      <c r="C1424" s="18">
        <v>-1.78909907117486E-3</v>
      </c>
    </row>
    <row r="1425" spans="1:3" x14ac:dyDescent="0.25">
      <c r="A1425" t="s">
        <v>98</v>
      </c>
      <c r="B1425" t="s">
        <v>133</v>
      </c>
      <c r="C1425" s="18">
        <v>-8.997512049973011E-3</v>
      </c>
    </row>
    <row r="1426" spans="1:3" x14ac:dyDescent="0.25">
      <c r="A1426" t="s">
        <v>99</v>
      </c>
      <c r="B1426" t="s">
        <v>133</v>
      </c>
      <c r="C1426" s="18">
        <v>-4.3654229491949081E-2</v>
      </c>
    </row>
    <row r="1427" spans="1:3" x14ac:dyDescent="0.25">
      <c r="A1427" t="s">
        <v>100</v>
      </c>
      <c r="B1427" t="s">
        <v>133</v>
      </c>
      <c r="C1427" s="18">
        <v>-2.0611166954040527E-2</v>
      </c>
    </row>
    <row r="1428" spans="1:3" x14ac:dyDescent="0.25">
      <c r="A1428" t="s">
        <v>63</v>
      </c>
      <c r="B1428" t="s">
        <v>133</v>
      </c>
      <c r="C1428" s="18">
        <v>-5.0539560616016388E-2</v>
      </c>
    </row>
    <row r="1429" spans="1:3" x14ac:dyDescent="0.25">
      <c r="A1429" t="s">
        <v>97</v>
      </c>
      <c r="B1429" t="s">
        <v>133</v>
      </c>
      <c r="C1429" s="18">
        <v>3.7150781601667404E-2</v>
      </c>
    </row>
    <row r="1430" spans="1:3" x14ac:dyDescent="0.25">
      <c r="A1430" t="s">
        <v>101</v>
      </c>
      <c r="B1430" t="s">
        <v>133</v>
      </c>
      <c r="C1430" s="18">
        <v>-1.6112005338072777E-2</v>
      </c>
    </row>
    <row r="1431" spans="1:3" x14ac:dyDescent="0.25">
      <c r="A1431" t="s">
        <v>137</v>
      </c>
      <c r="B1431" t="s">
        <v>133</v>
      </c>
      <c r="C1431" s="18">
        <v>-8.1433594226837158E-2</v>
      </c>
    </row>
    <row r="1432" spans="1:3" x14ac:dyDescent="0.25">
      <c r="A1432" t="s">
        <v>138</v>
      </c>
      <c r="B1432" t="s">
        <v>133</v>
      </c>
      <c r="C1432" s="18">
        <v>7.7993497252464294E-3</v>
      </c>
    </row>
    <row r="1433" spans="1:3" x14ac:dyDescent="0.25">
      <c r="A1433" t="s">
        <v>139</v>
      </c>
      <c r="B1433" t="s">
        <v>133</v>
      </c>
      <c r="C1433" s="18">
        <v>-1.3608011417090893E-2</v>
      </c>
    </row>
    <row r="1434" spans="1:3" x14ac:dyDescent="0.25">
      <c r="A1434" t="s">
        <v>131</v>
      </c>
      <c r="B1434" t="s">
        <v>133</v>
      </c>
      <c r="C1434" s="18">
        <v>-2.7856634929776192E-2</v>
      </c>
    </row>
    <row r="1435" spans="1:3" x14ac:dyDescent="0.25">
      <c r="A1435" t="s">
        <v>132</v>
      </c>
      <c r="B1435" t="s">
        <v>133</v>
      </c>
      <c r="C1435" s="18">
        <v>2.9871333390474319E-3</v>
      </c>
    </row>
    <row r="1436" spans="1:3" x14ac:dyDescent="0.25">
      <c r="A1436" t="s">
        <v>143</v>
      </c>
      <c r="B1436" t="s">
        <v>133</v>
      </c>
      <c r="C1436" s="18">
        <v>2.9871333390474319E-3</v>
      </c>
    </row>
    <row r="1437" spans="1:3" x14ac:dyDescent="0.25">
      <c r="A1437" t="s">
        <v>129</v>
      </c>
      <c r="B1437" t="s">
        <v>133</v>
      </c>
      <c r="C1437" s="18">
        <v>-1.0177286341786385E-2</v>
      </c>
    </row>
    <row r="1438" spans="1:3" x14ac:dyDescent="0.25">
      <c r="A1438" t="s">
        <v>140</v>
      </c>
      <c r="B1438" t="s">
        <v>133</v>
      </c>
      <c r="C1438" s="18">
        <v>-9.5622027292847633E-3</v>
      </c>
    </row>
    <row r="1439" spans="1:3" x14ac:dyDescent="0.25">
      <c r="A1439" t="s">
        <v>90</v>
      </c>
      <c r="B1439" t="s">
        <v>133</v>
      </c>
      <c r="C1439" s="18">
        <v>0.1318134218454361</v>
      </c>
    </row>
    <row r="1440" spans="1:3" x14ac:dyDescent="0.25">
      <c r="A1440" t="s">
        <v>127</v>
      </c>
      <c r="B1440" t="s">
        <v>133</v>
      </c>
      <c r="C1440" s="18">
        <v>0.4450325071811676</v>
      </c>
    </row>
    <row r="1441" spans="1:3" x14ac:dyDescent="0.25">
      <c r="A1441" t="s">
        <v>141</v>
      </c>
      <c r="B1441" t="s">
        <v>133</v>
      </c>
      <c r="C1441" s="18">
        <v>-6.195836141705513E-2</v>
      </c>
    </row>
    <row r="1442" spans="1:3" x14ac:dyDescent="0.25">
      <c r="A1442" t="s">
        <v>72</v>
      </c>
      <c r="B1442" t="s">
        <v>134</v>
      </c>
      <c r="C1442" s="18">
        <v>0.24132339656352997</v>
      </c>
    </row>
    <row r="1443" spans="1:3" x14ac:dyDescent="0.25">
      <c r="A1443" t="s">
        <v>73</v>
      </c>
      <c r="B1443" t="s">
        <v>134</v>
      </c>
      <c r="C1443" s="18">
        <v>-2.7001243084669113E-2</v>
      </c>
    </row>
    <row r="1444" spans="1:3" x14ac:dyDescent="0.25">
      <c r="A1444" t="s">
        <v>74</v>
      </c>
      <c r="B1444" t="s">
        <v>134</v>
      </c>
      <c r="C1444" s="18">
        <v>-2.3960115388035774E-2</v>
      </c>
    </row>
    <row r="1445" spans="1:3" x14ac:dyDescent="0.25">
      <c r="A1445" t="s">
        <v>75</v>
      </c>
      <c r="B1445" t="s">
        <v>134</v>
      </c>
      <c r="C1445" s="18">
        <v>-5.5068433284759521E-2</v>
      </c>
    </row>
    <row r="1446" spans="1:3" x14ac:dyDescent="0.25">
      <c r="A1446" t="s">
        <v>76</v>
      </c>
      <c r="B1446" t="s">
        <v>134</v>
      </c>
      <c r="C1446" s="18">
        <v>-9.2636071145534515E-2</v>
      </c>
    </row>
    <row r="1447" spans="1:3" x14ac:dyDescent="0.25">
      <c r="A1447" t="s">
        <v>95</v>
      </c>
      <c r="B1447" t="s">
        <v>134</v>
      </c>
      <c r="C1447" s="18">
        <v>-7.6499968767166138E-2</v>
      </c>
    </row>
    <row r="1448" spans="1:3" x14ac:dyDescent="0.25">
      <c r="A1448" t="s">
        <v>59</v>
      </c>
      <c r="B1448" t="s">
        <v>134</v>
      </c>
      <c r="C1448" s="18">
        <v>-3.89537513256073E-2</v>
      </c>
    </row>
    <row r="1449" spans="1:3" x14ac:dyDescent="0.25">
      <c r="A1449" t="s">
        <v>60</v>
      </c>
      <c r="B1449" t="s">
        <v>134</v>
      </c>
      <c r="C1449" s="18">
        <v>-4.5331764966249466E-2</v>
      </c>
    </row>
    <row r="1450" spans="1:3" x14ac:dyDescent="0.25">
      <c r="A1450" t="s">
        <v>61</v>
      </c>
      <c r="B1450" t="s">
        <v>134</v>
      </c>
      <c r="C1450" s="18">
        <v>-4.6541854739189148E-2</v>
      </c>
    </row>
    <row r="1451" spans="1:3" x14ac:dyDescent="0.25">
      <c r="A1451" t="s">
        <v>62</v>
      </c>
      <c r="B1451" t="s">
        <v>134</v>
      </c>
      <c r="C1451" s="18">
        <v>-4.1254263371229172E-2</v>
      </c>
    </row>
    <row r="1452" spans="1:3" x14ac:dyDescent="0.25">
      <c r="A1452" t="s">
        <v>70</v>
      </c>
      <c r="B1452" t="s">
        <v>134</v>
      </c>
      <c r="C1452" s="18">
        <v>9.108860045671463E-3</v>
      </c>
    </row>
    <row r="1453" spans="1:3" x14ac:dyDescent="0.25">
      <c r="A1453" t="s">
        <v>71</v>
      </c>
      <c r="B1453" t="s">
        <v>134</v>
      </c>
      <c r="C1453" s="18">
        <v>-3.5325009375810623E-2</v>
      </c>
    </row>
    <row r="1454" spans="1:3" x14ac:dyDescent="0.25">
      <c r="A1454" t="s">
        <v>105</v>
      </c>
      <c r="B1454" t="s">
        <v>134</v>
      </c>
      <c r="C1454" s="18">
        <v>-5.9927891939878464E-2</v>
      </c>
    </row>
    <row r="1455" spans="1:3" x14ac:dyDescent="0.25">
      <c r="A1455" t="s">
        <v>106</v>
      </c>
      <c r="B1455" t="s">
        <v>134</v>
      </c>
      <c r="C1455" s="18">
        <v>1.3477898202836514E-2</v>
      </c>
    </row>
    <row r="1456" spans="1:3" x14ac:dyDescent="0.25">
      <c r="A1456" t="s">
        <v>107</v>
      </c>
      <c r="B1456" t="s">
        <v>134</v>
      </c>
      <c r="C1456" s="18">
        <v>-3.5827573388814926E-2</v>
      </c>
    </row>
    <row r="1457" spans="1:3" x14ac:dyDescent="0.25">
      <c r="A1457" t="s">
        <v>108</v>
      </c>
      <c r="B1457" t="s">
        <v>134</v>
      </c>
      <c r="C1457" s="18">
        <v>-3.6268308758735657E-2</v>
      </c>
    </row>
    <row r="1458" spans="1:3" x14ac:dyDescent="0.25">
      <c r="A1458" t="s">
        <v>109</v>
      </c>
      <c r="B1458" t="s">
        <v>134</v>
      </c>
      <c r="C1458" s="18">
        <v>-1.2934715487062931E-2</v>
      </c>
    </row>
    <row r="1459" spans="1:3" x14ac:dyDescent="0.25">
      <c r="A1459" t="s">
        <v>110</v>
      </c>
      <c r="B1459" t="s">
        <v>134</v>
      </c>
      <c r="C1459" s="18">
        <v>-1.2463049963116646E-2</v>
      </c>
    </row>
    <row r="1460" spans="1:3" x14ac:dyDescent="0.25">
      <c r="A1460" t="s">
        <v>111</v>
      </c>
      <c r="B1460" t="s">
        <v>134</v>
      </c>
      <c r="C1460" s="18">
        <v>-6.4283562824130058E-4</v>
      </c>
    </row>
    <row r="1461" spans="1:3" x14ac:dyDescent="0.25">
      <c r="A1461" t="s">
        <v>112</v>
      </c>
      <c r="B1461" t="s">
        <v>134</v>
      </c>
      <c r="C1461" s="18">
        <v>-4.2909510433673859E-2</v>
      </c>
    </row>
    <row r="1462" spans="1:3" x14ac:dyDescent="0.25">
      <c r="A1462" t="s">
        <v>113</v>
      </c>
      <c r="B1462" t="s">
        <v>134</v>
      </c>
      <c r="C1462" s="18">
        <v>-1.5228181146085262E-2</v>
      </c>
    </row>
    <row r="1463" spans="1:3" x14ac:dyDescent="0.25">
      <c r="A1463" t="s">
        <v>114</v>
      </c>
      <c r="B1463" t="s">
        <v>134</v>
      </c>
      <c r="C1463" s="18">
        <v>2.7281183749437332E-2</v>
      </c>
    </row>
    <row r="1464" spans="1:3" x14ac:dyDescent="0.25">
      <c r="A1464" t="s">
        <v>115</v>
      </c>
      <c r="B1464" t="s">
        <v>134</v>
      </c>
      <c r="C1464" s="18">
        <v>-3.3906850963830948E-2</v>
      </c>
    </row>
    <row r="1465" spans="1:3" x14ac:dyDescent="0.25">
      <c r="A1465" t="s">
        <v>116</v>
      </c>
      <c r="B1465" t="s">
        <v>134</v>
      </c>
      <c r="C1465" s="18">
        <v>-1.1181710287928581E-2</v>
      </c>
    </row>
    <row r="1466" spans="1:3" x14ac:dyDescent="0.25">
      <c r="A1466" t="s">
        <v>117</v>
      </c>
      <c r="B1466" t="s">
        <v>134</v>
      </c>
      <c r="C1466" s="18">
        <v>-6.5682016313076019E-2</v>
      </c>
    </row>
    <row r="1467" spans="1:3" x14ac:dyDescent="0.25">
      <c r="A1467" t="s">
        <v>118</v>
      </c>
      <c r="B1467" t="s">
        <v>134</v>
      </c>
      <c r="C1467" s="18">
        <v>2.9766405001282692E-2</v>
      </c>
    </row>
    <row r="1468" spans="1:3" x14ac:dyDescent="0.25">
      <c r="A1468" t="s">
        <v>119</v>
      </c>
      <c r="B1468" t="s">
        <v>134</v>
      </c>
      <c r="C1468" s="18">
        <v>-1.9932880997657776E-2</v>
      </c>
    </row>
    <row r="1469" spans="1:3" x14ac:dyDescent="0.25">
      <c r="A1469" t="s">
        <v>120</v>
      </c>
      <c r="B1469" t="s">
        <v>134</v>
      </c>
      <c r="C1469" s="18">
        <v>-4.2640209197998047E-2</v>
      </c>
    </row>
    <row r="1470" spans="1:3" x14ac:dyDescent="0.25">
      <c r="A1470" t="s">
        <v>121</v>
      </c>
      <c r="B1470" t="s">
        <v>134</v>
      </c>
      <c r="C1470" s="18">
        <v>-4.8517707735300064E-2</v>
      </c>
    </row>
    <row r="1471" spans="1:3" x14ac:dyDescent="0.25">
      <c r="A1471" t="s">
        <v>122</v>
      </c>
      <c r="B1471" t="s">
        <v>134</v>
      </c>
      <c r="C1471" s="18">
        <v>2.9176315292716026E-2</v>
      </c>
    </row>
    <row r="1472" spans="1:3" x14ac:dyDescent="0.25">
      <c r="A1472" t="s">
        <v>64</v>
      </c>
      <c r="B1472" t="s">
        <v>134</v>
      </c>
      <c r="C1472" s="18">
        <v>-1.8879134207963943E-2</v>
      </c>
    </row>
    <row r="1473" spans="1:3" x14ac:dyDescent="0.25">
      <c r="A1473" t="s">
        <v>69</v>
      </c>
      <c r="B1473" t="s">
        <v>134</v>
      </c>
      <c r="C1473" s="18">
        <v>-2.5867313146591187E-2</v>
      </c>
    </row>
    <row r="1474" spans="1:3" x14ac:dyDescent="0.25">
      <c r="A1474" t="s">
        <v>91</v>
      </c>
      <c r="B1474" t="s">
        <v>134</v>
      </c>
      <c r="C1474" s="18">
        <v>-4.8418760299682617E-2</v>
      </c>
    </row>
    <row r="1475" spans="1:3" x14ac:dyDescent="0.25">
      <c r="A1475" t="s">
        <v>93</v>
      </c>
      <c r="B1475" t="s">
        <v>134</v>
      </c>
      <c r="C1475" s="18">
        <v>-3.2870616763830185E-2</v>
      </c>
    </row>
    <row r="1476" spans="1:3" x14ac:dyDescent="0.25">
      <c r="A1476" t="s">
        <v>94</v>
      </c>
      <c r="B1476" t="s">
        <v>134</v>
      </c>
      <c r="C1476" s="18">
        <v>5.0253458321094513E-2</v>
      </c>
    </row>
    <row r="1477" spans="1:3" x14ac:dyDescent="0.25">
      <c r="A1477" t="s">
        <v>96</v>
      </c>
      <c r="B1477" t="s">
        <v>134</v>
      </c>
      <c r="C1477" s="18">
        <v>-1.7268005758523941E-2</v>
      </c>
    </row>
    <row r="1478" spans="1:3" x14ac:dyDescent="0.25">
      <c r="A1478" t="s">
        <v>98</v>
      </c>
      <c r="B1478" t="s">
        <v>134</v>
      </c>
      <c r="C1478" s="18">
        <v>3.3198632299900055E-2</v>
      </c>
    </row>
    <row r="1479" spans="1:3" x14ac:dyDescent="0.25">
      <c r="A1479" t="s">
        <v>99</v>
      </c>
      <c r="B1479" t="s">
        <v>134</v>
      </c>
      <c r="C1479" s="18">
        <v>1.5421087853610516E-2</v>
      </c>
    </row>
    <row r="1480" spans="1:3" x14ac:dyDescent="0.25">
      <c r="A1480" t="s">
        <v>100</v>
      </c>
      <c r="B1480" t="s">
        <v>134</v>
      </c>
      <c r="C1480" s="18">
        <v>-3.2887008041143417E-2</v>
      </c>
    </row>
    <row r="1481" spans="1:3" x14ac:dyDescent="0.25">
      <c r="A1481" t="s">
        <v>63</v>
      </c>
      <c r="B1481" t="s">
        <v>134</v>
      </c>
      <c r="C1481" s="18">
        <v>-3.0664829537272453E-2</v>
      </c>
    </row>
    <row r="1482" spans="1:3" x14ac:dyDescent="0.25">
      <c r="A1482" t="s">
        <v>97</v>
      </c>
      <c r="B1482" t="s">
        <v>134</v>
      </c>
      <c r="C1482" s="18">
        <v>0.14125759899616241</v>
      </c>
    </row>
    <row r="1483" spans="1:3" x14ac:dyDescent="0.25">
      <c r="A1483" t="s">
        <v>101</v>
      </c>
      <c r="B1483" t="s">
        <v>134</v>
      </c>
      <c r="C1483" s="18">
        <v>-8.0989867448806763E-2</v>
      </c>
    </row>
    <row r="1484" spans="1:3" x14ac:dyDescent="0.25">
      <c r="A1484" t="s">
        <v>137</v>
      </c>
      <c r="B1484" t="s">
        <v>134</v>
      </c>
      <c r="C1484" s="18">
        <v>-6.6462516784667969E-2</v>
      </c>
    </row>
    <row r="1485" spans="1:3" x14ac:dyDescent="0.25">
      <c r="A1485" t="s">
        <v>138</v>
      </c>
      <c r="B1485" t="s">
        <v>134</v>
      </c>
      <c r="C1485" s="18">
        <v>-3.566410019993782E-2</v>
      </c>
    </row>
    <row r="1486" spans="1:3" x14ac:dyDescent="0.25">
      <c r="A1486" t="s">
        <v>139</v>
      </c>
      <c r="B1486" t="s">
        <v>134</v>
      </c>
      <c r="C1486" s="18">
        <v>-1.0809273459017277E-2</v>
      </c>
    </row>
    <row r="1487" spans="1:3" x14ac:dyDescent="0.25">
      <c r="A1487" t="s">
        <v>131</v>
      </c>
      <c r="B1487" t="s">
        <v>134</v>
      </c>
      <c r="C1487" s="18">
        <v>0.12290947139263153</v>
      </c>
    </row>
    <row r="1488" spans="1:3" x14ac:dyDescent="0.25">
      <c r="A1488" t="s">
        <v>132</v>
      </c>
      <c r="B1488" t="s">
        <v>134</v>
      </c>
      <c r="C1488" s="18">
        <v>3.3811447210609913E-3</v>
      </c>
    </row>
    <row r="1489" spans="1:3" x14ac:dyDescent="0.25">
      <c r="A1489" t="s">
        <v>143</v>
      </c>
      <c r="B1489" t="s">
        <v>134</v>
      </c>
      <c r="C1489" s="18">
        <v>3.3811447210609913E-3</v>
      </c>
    </row>
    <row r="1490" spans="1:3" x14ac:dyDescent="0.25">
      <c r="A1490" t="s">
        <v>129</v>
      </c>
      <c r="B1490" t="s">
        <v>134</v>
      </c>
      <c r="C1490" s="18">
        <v>6.7303240299224854E-2</v>
      </c>
    </row>
    <row r="1491" spans="1:3" x14ac:dyDescent="0.25">
      <c r="A1491" t="s">
        <v>140</v>
      </c>
      <c r="B1491" t="s">
        <v>134</v>
      </c>
      <c r="C1491" s="18">
        <v>-4.1623398661613464E-2</v>
      </c>
    </row>
    <row r="1492" spans="1:3" x14ac:dyDescent="0.25">
      <c r="A1492" t="s">
        <v>90</v>
      </c>
      <c r="B1492" t="s">
        <v>134</v>
      </c>
      <c r="C1492" s="18">
        <v>4.8025194555521011E-2</v>
      </c>
    </row>
    <row r="1493" spans="1:3" x14ac:dyDescent="0.25">
      <c r="A1493" t="s">
        <v>127</v>
      </c>
      <c r="B1493" t="s">
        <v>134</v>
      </c>
      <c r="C1493" s="18">
        <v>0.1594383716583252</v>
      </c>
    </row>
    <row r="1494" spans="1:3" x14ac:dyDescent="0.25">
      <c r="A1494" t="s">
        <v>141</v>
      </c>
      <c r="B1494" t="s">
        <v>134</v>
      </c>
      <c r="C1494" s="18">
        <v>-1.8950926139950752E-2</v>
      </c>
    </row>
    <row r="1495" spans="1:3" x14ac:dyDescent="0.25">
      <c r="A1495" t="s">
        <v>133</v>
      </c>
      <c r="B1495" t="s">
        <v>134</v>
      </c>
      <c r="C1495" s="18">
        <v>0.16371630132198334</v>
      </c>
    </row>
    <row r="1496" spans="1:3" x14ac:dyDescent="0.25">
      <c r="A1496" t="s">
        <v>72</v>
      </c>
      <c r="B1496" t="s">
        <v>130</v>
      </c>
      <c r="C1496" s="18">
        <v>8.8430292904376984E-2</v>
      </c>
    </row>
    <row r="1497" spans="1:3" x14ac:dyDescent="0.25">
      <c r="A1497" t="s">
        <v>73</v>
      </c>
      <c r="B1497" t="s">
        <v>130</v>
      </c>
      <c r="C1497" s="18">
        <v>2.1950261667370796E-2</v>
      </c>
    </row>
    <row r="1498" spans="1:3" x14ac:dyDescent="0.25">
      <c r="A1498" t="s">
        <v>74</v>
      </c>
      <c r="B1498" t="s">
        <v>130</v>
      </c>
      <c r="C1498" s="18">
        <v>0.16592557728290558</v>
      </c>
    </row>
    <row r="1499" spans="1:3" x14ac:dyDescent="0.25">
      <c r="A1499" t="s">
        <v>75</v>
      </c>
      <c r="B1499" t="s">
        <v>130</v>
      </c>
      <c r="C1499" s="18">
        <v>-6.9946711882948875E-3</v>
      </c>
    </row>
    <row r="1500" spans="1:3" x14ac:dyDescent="0.25">
      <c r="A1500" t="s">
        <v>76</v>
      </c>
      <c r="B1500" t="s">
        <v>130</v>
      </c>
      <c r="C1500" s="18">
        <v>-2.9249174520373344E-2</v>
      </c>
    </row>
    <row r="1501" spans="1:3" x14ac:dyDescent="0.25">
      <c r="A1501" t="s">
        <v>95</v>
      </c>
      <c r="B1501" t="s">
        <v>130</v>
      </c>
      <c r="C1501" s="18">
        <v>-5.3544297814369202E-2</v>
      </c>
    </row>
    <row r="1502" spans="1:3" x14ac:dyDescent="0.25">
      <c r="A1502" t="s">
        <v>59</v>
      </c>
      <c r="B1502" t="s">
        <v>130</v>
      </c>
      <c r="C1502" s="18">
        <v>-3.1595856416970491E-3</v>
      </c>
    </row>
    <row r="1503" spans="1:3" x14ac:dyDescent="0.25">
      <c r="A1503" t="s">
        <v>60</v>
      </c>
      <c r="B1503" t="s">
        <v>130</v>
      </c>
      <c r="C1503" s="18">
        <v>-2.4897580966353416E-2</v>
      </c>
    </row>
    <row r="1504" spans="1:3" x14ac:dyDescent="0.25">
      <c r="A1504" t="s">
        <v>61</v>
      </c>
      <c r="B1504" t="s">
        <v>130</v>
      </c>
      <c r="C1504" s="18">
        <v>-4.4557090848684311E-2</v>
      </c>
    </row>
    <row r="1505" spans="1:3" x14ac:dyDescent="0.25">
      <c r="A1505" t="s">
        <v>62</v>
      </c>
      <c r="B1505" t="s">
        <v>130</v>
      </c>
      <c r="C1505" s="18">
        <v>-5.7813290506601334E-2</v>
      </c>
    </row>
    <row r="1506" spans="1:3" x14ac:dyDescent="0.25">
      <c r="A1506" t="s">
        <v>70</v>
      </c>
      <c r="B1506" t="s">
        <v>130</v>
      </c>
      <c r="C1506" s="18">
        <v>-2.5636080652475357E-2</v>
      </c>
    </row>
    <row r="1507" spans="1:3" x14ac:dyDescent="0.25">
      <c r="A1507" t="s">
        <v>71</v>
      </c>
      <c r="B1507" t="s">
        <v>130</v>
      </c>
      <c r="C1507" s="18">
        <v>-3.2340094447135925E-2</v>
      </c>
    </row>
    <row r="1508" spans="1:3" x14ac:dyDescent="0.25">
      <c r="A1508" t="s">
        <v>105</v>
      </c>
      <c r="B1508" t="s">
        <v>130</v>
      </c>
      <c r="C1508" s="18">
        <v>-3.0540388077497482E-2</v>
      </c>
    </row>
    <row r="1509" spans="1:3" x14ac:dyDescent="0.25">
      <c r="A1509" t="s">
        <v>106</v>
      </c>
      <c r="B1509" t="s">
        <v>130</v>
      </c>
      <c r="C1509" s="18">
        <v>1.2991753406822681E-2</v>
      </c>
    </row>
    <row r="1510" spans="1:3" x14ac:dyDescent="0.25">
      <c r="A1510" t="s">
        <v>107</v>
      </c>
      <c r="B1510" t="s">
        <v>130</v>
      </c>
      <c r="C1510" s="18">
        <v>-1.2376897037029266E-2</v>
      </c>
    </row>
    <row r="1511" spans="1:3" x14ac:dyDescent="0.25">
      <c r="A1511" t="s">
        <v>108</v>
      </c>
      <c r="B1511" t="s">
        <v>130</v>
      </c>
      <c r="C1511" s="18">
        <v>5.9792041778564453E-2</v>
      </c>
    </row>
    <row r="1512" spans="1:3" x14ac:dyDescent="0.25">
      <c r="A1512" t="s">
        <v>109</v>
      </c>
      <c r="B1512" t="s">
        <v>130</v>
      </c>
      <c r="C1512" s="18">
        <v>-7.2466261684894562E-2</v>
      </c>
    </row>
    <row r="1513" spans="1:3" x14ac:dyDescent="0.25">
      <c r="A1513" t="s">
        <v>110</v>
      </c>
      <c r="B1513" t="s">
        <v>130</v>
      </c>
      <c r="C1513" s="18">
        <v>-6.4150057733058929E-2</v>
      </c>
    </row>
    <row r="1514" spans="1:3" x14ac:dyDescent="0.25">
      <c r="A1514" t="s">
        <v>111</v>
      </c>
      <c r="B1514" t="s">
        <v>130</v>
      </c>
      <c r="C1514" s="18">
        <v>-6.7753180861473083E-2</v>
      </c>
    </row>
    <row r="1515" spans="1:3" x14ac:dyDescent="0.25">
      <c r="A1515" t="s">
        <v>112</v>
      </c>
      <c r="B1515" t="s">
        <v>130</v>
      </c>
      <c r="C1515" s="18">
        <v>-2.9299022629857063E-2</v>
      </c>
    </row>
    <row r="1516" spans="1:3" x14ac:dyDescent="0.25">
      <c r="A1516" t="s">
        <v>113</v>
      </c>
      <c r="B1516" t="s">
        <v>130</v>
      </c>
      <c r="C1516" s="18">
        <v>-5.7499989867210388E-2</v>
      </c>
    </row>
    <row r="1517" spans="1:3" x14ac:dyDescent="0.25">
      <c r="A1517" t="s">
        <v>114</v>
      </c>
      <c r="B1517" t="s">
        <v>130</v>
      </c>
      <c r="C1517" s="18">
        <v>-5.7790800929069519E-2</v>
      </c>
    </row>
    <row r="1518" spans="1:3" x14ac:dyDescent="0.25">
      <c r="A1518" t="s">
        <v>115</v>
      </c>
      <c r="B1518" t="s">
        <v>130</v>
      </c>
      <c r="C1518" s="18">
        <v>-4.2912807315587997E-2</v>
      </c>
    </row>
    <row r="1519" spans="1:3" x14ac:dyDescent="0.25">
      <c r="A1519" t="s">
        <v>116</v>
      </c>
      <c r="B1519" t="s">
        <v>130</v>
      </c>
      <c r="C1519" s="18">
        <v>1.7902427352964878E-3</v>
      </c>
    </row>
    <row r="1520" spans="1:3" x14ac:dyDescent="0.25">
      <c r="A1520" t="s">
        <v>117</v>
      </c>
      <c r="B1520" t="s">
        <v>130</v>
      </c>
      <c r="C1520" s="18">
        <v>-4.9647629261016846E-2</v>
      </c>
    </row>
    <row r="1521" spans="1:3" x14ac:dyDescent="0.25">
      <c r="A1521" t="s">
        <v>118</v>
      </c>
      <c r="B1521" t="s">
        <v>130</v>
      </c>
      <c r="C1521" s="18">
        <v>-4.9049530178308487E-2</v>
      </c>
    </row>
    <row r="1522" spans="1:3" x14ac:dyDescent="0.25">
      <c r="A1522" t="s">
        <v>119</v>
      </c>
      <c r="B1522" t="s">
        <v>130</v>
      </c>
      <c r="C1522" s="18">
        <v>-5.4860688745975494E-2</v>
      </c>
    </row>
    <row r="1523" spans="1:3" x14ac:dyDescent="0.25">
      <c r="A1523" t="s">
        <v>120</v>
      </c>
      <c r="B1523" t="s">
        <v>130</v>
      </c>
      <c r="C1523" s="18">
        <v>1.6478616744279861E-2</v>
      </c>
    </row>
    <row r="1524" spans="1:3" x14ac:dyDescent="0.25">
      <c r="A1524" t="s">
        <v>121</v>
      </c>
      <c r="B1524" t="s">
        <v>130</v>
      </c>
      <c r="C1524" s="18">
        <v>4.2055677622556686E-2</v>
      </c>
    </row>
    <row r="1525" spans="1:3" x14ac:dyDescent="0.25">
      <c r="A1525" t="s">
        <v>122</v>
      </c>
      <c r="B1525" t="s">
        <v>130</v>
      </c>
      <c r="C1525" s="18">
        <v>0.1208295151591301</v>
      </c>
    </row>
    <row r="1526" spans="1:3" x14ac:dyDescent="0.25">
      <c r="A1526" t="s">
        <v>64</v>
      </c>
      <c r="B1526" t="s">
        <v>130</v>
      </c>
      <c r="C1526" s="18">
        <v>3.6616016179323196E-2</v>
      </c>
    </row>
    <row r="1527" spans="1:3" x14ac:dyDescent="0.25">
      <c r="A1527" t="s">
        <v>69</v>
      </c>
      <c r="B1527" t="s">
        <v>130</v>
      </c>
      <c r="C1527" s="18">
        <v>-6.8216999061405659E-3</v>
      </c>
    </row>
    <row r="1528" spans="1:3" x14ac:dyDescent="0.25">
      <c r="A1528" t="s">
        <v>91</v>
      </c>
      <c r="B1528" t="s">
        <v>130</v>
      </c>
      <c r="C1528" s="18">
        <v>3.1641900539398193E-2</v>
      </c>
    </row>
    <row r="1529" spans="1:3" x14ac:dyDescent="0.25">
      <c r="A1529" t="s">
        <v>93</v>
      </c>
      <c r="B1529" t="s">
        <v>130</v>
      </c>
      <c r="C1529" s="18">
        <v>-3.1376979313790798E-3</v>
      </c>
    </row>
    <row r="1530" spans="1:3" x14ac:dyDescent="0.25">
      <c r="A1530" t="s">
        <v>94</v>
      </c>
      <c r="B1530" t="s">
        <v>130</v>
      </c>
      <c r="C1530" s="18">
        <v>-1.9852141849696636E-3</v>
      </c>
    </row>
    <row r="1531" spans="1:3" x14ac:dyDescent="0.25">
      <c r="A1531" t="s">
        <v>96</v>
      </c>
      <c r="B1531" t="s">
        <v>130</v>
      </c>
      <c r="C1531" s="18">
        <v>-2.2575283423066139E-2</v>
      </c>
    </row>
    <row r="1532" spans="1:3" x14ac:dyDescent="0.25">
      <c r="A1532" t="s">
        <v>98</v>
      </c>
      <c r="B1532" t="s">
        <v>130</v>
      </c>
      <c r="C1532" s="18">
        <v>-8.3941989578306675E-4</v>
      </c>
    </row>
    <row r="1533" spans="1:3" x14ac:dyDescent="0.25">
      <c r="A1533" t="s">
        <v>99</v>
      </c>
      <c r="B1533" t="s">
        <v>130</v>
      </c>
      <c r="C1533" s="18">
        <v>-6.8719349801540375E-2</v>
      </c>
    </row>
    <row r="1534" spans="1:3" x14ac:dyDescent="0.25">
      <c r="A1534" t="s">
        <v>100</v>
      </c>
      <c r="B1534" t="s">
        <v>130</v>
      </c>
      <c r="C1534" s="18">
        <v>-7.4794054962694645E-3</v>
      </c>
    </row>
    <row r="1535" spans="1:3" x14ac:dyDescent="0.25">
      <c r="A1535" t="s">
        <v>63</v>
      </c>
      <c r="B1535" t="s">
        <v>130</v>
      </c>
      <c r="C1535" s="18">
        <v>-1.1697164736688137E-2</v>
      </c>
    </row>
    <row r="1536" spans="1:3" x14ac:dyDescent="0.25">
      <c r="A1536" t="s">
        <v>97</v>
      </c>
      <c r="B1536" t="s">
        <v>130</v>
      </c>
      <c r="C1536" s="18">
        <v>7.579398900270462E-2</v>
      </c>
    </row>
    <row r="1537" spans="1:3" x14ac:dyDescent="0.25">
      <c r="A1537" t="s">
        <v>101</v>
      </c>
      <c r="B1537" t="s">
        <v>130</v>
      </c>
      <c r="C1537" s="18">
        <v>-3.983822837471962E-2</v>
      </c>
    </row>
    <row r="1538" spans="1:3" x14ac:dyDescent="0.25">
      <c r="A1538" t="s">
        <v>137</v>
      </c>
      <c r="B1538" t="s">
        <v>130</v>
      </c>
      <c r="C1538" s="18">
        <v>-1.4399513602256775E-2</v>
      </c>
    </row>
    <row r="1539" spans="1:3" x14ac:dyDescent="0.25">
      <c r="A1539" t="s">
        <v>138</v>
      </c>
      <c r="B1539" t="s">
        <v>130</v>
      </c>
      <c r="C1539" s="18">
        <v>-3.4485414624214172E-2</v>
      </c>
    </row>
    <row r="1540" spans="1:3" x14ac:dyDescent="0.25">
      <c r="A1540" t="s">
        <v>139</v>
      </c>
      <c r="B1540" t="s">
        <v>130</v>
      </c>
      <c r="C1540" s="18">
        <v>-6.4168550074100494E-2</v>
      </c>
    </row>
    <row r="1541" spans="1:3" x14ac:dyDescent="0.25">
      <c r="A1541" t="s">
        <v>131</v>
      </c>
      <c r="B1541" t="s">
        <v>130</v>
      </c>
      <c r="C1541" s="18">
        <v>7.3931030929088593E-2</v>
      </c>
    </row>
    <row r="1542" spans="1:3" x14ac:dyDescent="0.25">
      <c r="A1542" t="s">
        <v>132</v>
      </c>
      <c r="B1542" t="s">
        <v>130</v>
      </c>
      <c r="C1542" s="18">
        <v>3.581058606505394E-2</v>
      </c>
    </row>
    <row r="1543" spans="1:3" x14ac:dyDescent="0.25">
      <c r="A1543" t="s">
        <v>143</v>
      </c>
      <c r="B1543" t="s">
        <v>130</v>
      </c>
      <c r="C1543" s="18">
        <v>3.581058606505394E-2</v>
      </c>
    </row>
    <row r="1544" spans="1:3" x14ac:dyDescent="0.25">
      <c r="A1544" t="s">
        <v>129</v>
      </c>
      <c r="B1544" t="s">
        <v>130</v>
      </c>
      <c r="C1544" s="18">
        <v>7.929779589176178E-2</v>
      </c>
    </row>
    <row r="1545" spans="1:3" x14ac:dyDescent="0.25">
      <c r="A1545" t="s">
        <v>140</v>
      </c>
      <c r="B1545" t="s">
        <v>130</v>
      </c>
      <c r="C1545" s="18">
        <v>-3.3453773707151413E-2</v>
      </c>
    </row>
    <row r="1546" spans="1:3" x14ac:dyDescent="0.25">
      <c r="A1546" t="s">
        <v>90</v>
      </c>
      <c r="B1546" t="s">
        <v>130</v>
      </c>
      <c r="C1546" s="18">
        <v>1.5642158687114716E-2</v>
      </c>
    </row>
    <row r="1547" spans="1:3" x14ac:dyDescent="0.25">
      <c r="A1547" t="s">
        <v>127</v>
      </c>
      <c r="B1547" t="s">
        <v>130</v>
      </c>
      <c r="C1547" s="18">
        <v>0.10527727752923965</v>
      </c>
    </row>
    <row r="1548" spans="1:3" x14ac:dyDescent="0.25">
      <c r="A1548" t="s">
        <v>141</v>
      </c>
      <c r="B1548" t="s">
        <v>130</v>
      </c>
      <c r="C1548" s="18">
        <v>3.3288389444351196E-2</v>
      </c>
    </row>
    <row r="1549" spans="1:3" x14ac:dyDescent="0.25">
      <c r="A1549" t="s">
        <v>133</v>
      </c>
      <c r="B1549" t="s">
        <v>130</v>
      </c>
      <c r="C1549" s="18">
        <v>2.6605149731040001E-2</v>
      </c>
    </row>
    <row r="1550" spans="1:3" x14ac:dyDescent="0.25">
      <c r="A1550" t="s">
        <v>134</v>
      </c>
      <c r="B1550" t="s">
        <v>130</v>
      </c>
      <c r="C1550" s="18">
        <v>5.865810438990593E-2</v>
      </c>
    </row>
    <row r="1551" spans="1:3" x14ac:dyDescent="0.25">
      <c r="A1551" t="s">
        <v>72</v>
      </c>
      <c r="B1551" t="s">
        <v>142</v>
      </c>
      <c r="C1551" s="18">
        <v>-3.0518265441060066E-2</v>
      </c>
    </row>
    <row r="1552" spans="1:3" x14ac:dyDescent="0.25">
      <c r="A1552" t="s">
        <v>73</v>
      </c>
      <c r="B1552" t="s">
        <v>142</v>
      </c>
      <c r="C1552" s="18">
        <v>-5.4471883922815323E-2</v>
      </c>
    </row>
    <row r="1553" spans="1:3" x14ac:dyDescent="0.25">
      <c r="A1553" t="s">
        <v>74</v>
      </c>
      <c r="B1553" t="s">
        <v>142</v>
      </c>
      <c r="C1553" s="18">
        <v>-2.8993468731641769E-2</v>
      </c>
    </row>
    <row r="1554" spans="1:3" x14ac:dyDescent="0.25">
      <c r="A1554" t="s">
        <v>75</v>
      </c>
      <c r="B1554" t="s">
        <v>142</v>
      </c>
      <c r="C1554" s="18">
        <v>-4.4529955834150314E-2</v>
      </c>
    </row>
    <row r="1555" spans="1:3" x14ac:dyDescent="0.25">
      <c r="A1555" t="s">
        <v>76</v>
      </c>
      <c r="B1555" t="s">
        <v>142</v>
      </c>
      <c r="C1555" s="18">
        <v>-9.5938116312026978E-2</v>
      </c>
    </row>
    <row r="1556" spans="1:3" x14ac:dyDescent="0.25">
      <c r="A1556" t="s">
        <v>95</v>
      </c>
      <c r="B1556" t="s">
        <v>142</v>
      </c>
      <c r="C1556" s="18">
        <v>-6.8977735936641693E-2</v>
      </c>
    </row>
    <row r="1557" spans="1:3" x14ac:dyDescent="0.25">
      <c r="A1557" t="s">
        <v>59</v>
      </c>
      <c r="B1557" t="s">
        <v>142</v>
      </c>
      <c r="C1557" s="18">
        <v>-5.5201642215251923E-2</v>
      </c>
    </row>
    <row r="1558" spans="1:3" x14ac:dyDescent="0.25">
      <c r="A1558" t="s">
        <v>60</v>
      </c>
      <c r="B1558" t="s">
        <v>142</v>
      </c>
      <c r="C1558" s="18">
        <v>8.0023705959320068E-2</v>
      </c>
    </row>
    <row r="1559" spans="1:3" x14ac:dyDescent="0.25">
      <c r="A1559" t="s">
        <v>61</v>
      </c>
      <c r="B1559" t="s">
        <v>142</v>
      </c>
      <c r="C1559" s="18">
        <v>-9.6866481006145477E-2</v>
      </c>
    </row>
    <row r="1560" spans="1:3" x14ac:dyDescent="0.25">
      <c r="A1560" t="s">
        <v>62</v>
      </c>
      <c r="B1560" t="s">
        <v>142</v>
      </c>
      <c r="C1560" s="18">
        <v>2.8022132813930511E-2</v>
      </c>
    </row>
    <row r="1561" spans="1:3" x14ac:dyDescent="0.25">
      <c r="A1561" t="s">
        <v>70</v>
      </c>
      <c r="B1561" t="s">
        <v>142</v>
      </c>
      <c r="C1561" s="18">
        <v>-3.7835035473108292E-2</v>
      </c>
    </row>
    <row r="1562" spans="1:3" x14ac:dyDescent="0.25">
      <c r="A1562" t="s">
        <v>71</v>
      </c>
      <c r="B1562" t="s">
        <v>142</v>
      </c>
      <c r="C1562" s="18">
        <v>9.1432183980941772E-2</v>
      </c>
    </row>
    <row r="1563" spans="1:3" x14ac:dyDescent="0.25">
      <c r="A1563" t="s">
        <v>105</v>
      </c>
      <c r="B1563" t="s">
        <v>142</v>
      </c>
      <c r="C1563" s="18">
        <v>-3.7056721746921539E-2</v>
      </c>
    </row>
    <row r="1564" spans="1:3" x14ac:dyDescent="0.25">
      <c r="A1564" t="s">
        <v>106</v>
      </c>
      <c r="B1564" t="s">
        <v>142</v>
      </c>
      <c r="C1564" s="18">
        <v>-3.0123783275485039E-2</v>
      </c>
    </row>
    <row r="1565" spans="1:3" x14ac:dyDescent="0.25">
      <c r="A1565" t="s">
        <v>107</v>
      </c>
      <c r="B1565" t="s">
        <v>142</v>
      </c>
      <c r="C1565" s="18">
        <v>-1.5294254990294576E-3</v>
      </c>
    </row>
    <row r="1566" spans="1:3" x14ac:dyDescent="0.25">
      <c r="A1566" t="s">
        <v>108</v>
      </c>
      <c r="B1566" t="s">
        <v>142</v>
      </c>
      <c r="C1566" s="18">
        <v>-5.5102270096540451E-2</v>
      </c>
    </row>
    <row r="1567" spans="1:3" x14ac:dyDescent="0.25">
      <c r="A1567" t="s">
        <v>109</v>
      </c>
      <c r="B1567" t="s">
        <v>142</v>
      </c>
      <c r="C1567" s="18">
        <v>-6.0518864542245865E-2</v>
      </c>
    </row>
    <row r="1568" spans="1:3" x14ac:dyDescent="0.25">
      <c r="A1568" t="s">
        <v>110</v>
      </c>
      <c r="B1568" t="s">
        <v>142</v>
      </c>
      <c r="C1568" s="18">
        <v>-4.0595225989818573E-2</v>
      </c>
    </row>
    <row r="1569" spans="1:3" x14ac:dyDescent="0.25">
      <c r="A1569" t="s">
        <v>111</v>
      </c>
      <c r="B1569" t="s">
        <v>142</v>
      </c>
      <c r="C1569" s="18">
        <v>-8.8361740112304688E-2</v>
      </c>
    </row>
    <row r="1570" spans="1:3" x14ac:dyDescent="0.25">
      <c r="A1570" t="s">
        <v>112</v>
      </c>
      <c r="B1570" t="s">
        <v>142</v>
      </c>
      <c r="C1570" s="18">
        <v>-6.1248529702425003E-2</v>
      </c>
    </row>
    <row r="1571" spans="1:3" x14ac:dyDescent="0.25">
      <c r="A1571" t="s">
        <v>113</v>
      </c>
      <c r="B1571" t="s">
        <v>142</v>
      </c>
      <c r="C1571" s="18">
        <v>-7.4716024100780487E-2</v>
      </c>
    </row>
    <row r="1572" spans="1:3" x14ac:dyDescent="0.25">
      <c r="A1572" t="s">
        <v>114</v>
      </c>
      <c r="B1572" t="s">
        <v>142</v>
      </c>
      <c r="C1572" s="18">
        <v>4.2852003127336502E-2</v>
      </c>
    </row>
    <row r="1573" spans="1:3" x14ac:dyDescent="0.25">
      <c r="A1573" t="s">
        <v>115</v>
      </c>
      <c r="B1573" t="s">
        <v>142</v>
      </c>
      <c r="C1573" s="18">
        <v>-8.2691758871078491E-2</v>
      </c>
    </row>
    <row r="1574" spans="1:3" x14ac:dyDescent="0.25">
      <c r="A1574" t="s">
        <v>116</v>
      </c>
      <c r="B1574" t="s">
        <v>142</v>
      </c>
      <c r="C1574" s="18">
        <v>-5.9875596314668655E-2</v>
      </c>
    </row>
    <row r="1575" spans="1:3" x14ac:dyDescent="0.25">
      <c r="A1575" t="s">
        <v>117</v>
      </c>
      <c r="B1575" t="s">
        <v>142</v>
      </c>
      <c r="C1575" s="18">
        <v>-8.365631103515625E-2</v>
      </c>
    </row>
    <row r="1576" spans="1:3" x14ac:dyDescent="0.25">
      <c r="A1576" t="s">
        <v>118</v>
      </c>
      <c r="B1576" t="s">
        <v>142</v>
      </c>
      <c r="C1576" s="18">
        <v>-7.3886662721633911E-2</v>
      </c>
    </row>
    <row r="1577" spans="1:3" x14ac:dyDescent="0.25">
      <c r="A1577" t="s">
        <v>119</v>
      </c>
      <c r="B1577" t="s">
        <v>142</v>
      </c>
      <c r="C1577" s="18">
        <v>-2.2769393399357796E-3</v>
      </c>
    </row>
    <row r="1578" spans="1:3" x14ac:dyDescent="0.25">
      <c r="A1578" t="s">
        <v>120</v>
      </c>
      <c r="B1578" t="s">
        <v>142</v>
      </c>
      <c r="C1578" s="18">
        <v>-3.2969027757644653E-2</v>
      </c>
    </row>
    <row r="1579" spans="1:3" x14ac:dyDescent="0.25">
      <c r="A1579" t="s">
        <v>121</v>
      </c>
      <c r="B1579" t="s">
        <v>142</v>
      </c>
      <c r="C1579" s="18">
        <v>-4.0971707552671432E-2</v>
      </c>
    </row>
    <row r="1580" spans="1:3" x14ac:dyDescent="0.25">
      <c r="A1580" t="s">
        <v>122</v>
      </c>
      <c r="B1580" t="s">
        <v>142</v>
      </c>
      <c r="C1580" s="18">
        <v>-6.4113624393939972E-2</v>
      </c>
    </row>
    <row r="1581" spans="1:3" x14ac:dyDescent="0.25">
      <c r="A1581" t="s">
        <v>64</v>
      </c>
      <c r="B1581" t="s">
        <v>142</v>
      </c>
      <c r="C1581" s="18">
        <v>-3.5719078034162521E-2</v>
      </c>
    </row>
    <row r="1582" spans="1:3" x14ac:dyDescent="0.25">
      <c r="A1582" t="s">
        <v>69</v>
      </c>
      <c r="B1582" t="s">
        <v>142</v>
      </c>
      <c r="C1582" s="18">
        <v>-1.140601746737957E-2</v>
      </c>
    </row>
    <row r="1583" spans="1:3" x14ac:dyDescent="0.25">
      <c r="A1583" t="s">
        <v>91</v>
      </c>
      <c r="B1583" t="s">
        <v>142</v>
      </c>
      <c r="C1583" s="18">
        <v>-8.626570925116539E-3</v>
      </c>
    </row>
    <row r="1584" spans="1:3" x14ac:dyDescent="0.25">
      <c r="A1584" t="s">
        <v>93</v>
      </c>
      <c r="B1584" t="s">
        <v>142</v>
      </c>
      <c r="C1584" s="18">
        <v>-7.4386179447174072E-2</v>
      </c>
    </row>
    <row r="1585" spans="1:3" x14ac:dyDescent="0.25">
      <c r="A1585" t="s">
        <v>94</v>
      </c>
      <c r="B1585" t="s">
        <v>142</v>
      </c>
      <c r="C1585" s="18">
        <v>-3.1070171389728785E-3</v>
      </c>
    </row>
    <row r="1586" spans="1:3" x14ac:dyDescent="0.25">
      <c r="A1586" t="s">
        <v>96</v>
      </c>
      <c r="B1586" t="s">
        <v>142</v>
      </c>
      <c r="C1586" s="18">
        <v>-9.2556387186050415E-2</v>
      </c>
    </row>
    <row r="1587" spans="1:3" x14ac:dyDescent="0.25">
      <c r="A1587" t="s">
        <v>98</v>
      </c>
      <c r="B1587" t="s">
        <v>142</v>
      </c>
      <c r="C1587" s="18">
        <v>4.0784604847431183E-2</v>
      </c>
    </row>
    <row r="1588" spans="1:3" x14ac:dyDescent="0.25">
      <c r="A1588" t="s">
        <v>99</v>
      </c>
      <c r="B1588" t="s">
        <v>142</v>
      </c>
      <c r="C1588" s="18">
        <v>-3.4832004457712173E-2</v>
      </c>
    </row>
    <row r="1589" spans="1:3" x14ac:dyDescent="0.25">
      <c r="A1589" t="s">
        <v>100</v>
      </c>
      <c r="B1589" t="s">
        <v>142</v>
      </c>
      <c r="C1589" s="18">
        <v>-1.0716833174228668E-2</v>
      </c>
    </row>
    <row r="1590" spans="1:3" x14ac:dyDescent="0.25">
      <c r="A1590" t="s">
        <v>63</v>
      </c>
      <c r="B1590" t="s">
        <v>142</v>
      </c>
      <c r="C1590" s="18">
        <v>-6.9246464408934116E-3</v>
      </c>
    </row>
    <row r="1591" spans="1:3" x14ac:dyDescent="0.25">
      <c r="A1591" t="s">
        <v>97</v>
      </c>
      <c r="B1591" t="s">
        <v>142</v>
      </c>
      <c r="C1591" s="18">
        <v>-7.2054609656333923E-2</v>
      </c>
    </row>
    <row r="1592" spans="1:3" x14ac:dyDescent="0.25">
      <c r="A1592" t="s">
        <v>101</v>
      </c>
      <c r="B1592" t="s">
        <v>142</v>
      </c>
      <c r="C1592" s="18">
        <v>-0.10158815979957581</v>
      </c>
    </row>
    <row r="1593" spans="1:3" x14ac:dyDescent="0.25">
      <c r="A1593" t="s">
        <v>137</v>
      </c>
      <c r="B1593" t="s">
        <v>142</v>
      </c>
      <c r="C1593" s="18">
        <v>8.6336638778448105E-3</v>
      </c>
    </row>
    <row r="1594" spans="1:3" x14ac:dyDescent="0.25">
      <c r="A1594" t="s">
        <v>138</v>
      </c>
      <c r="B1594" t="s">
        <v>142</v>
      </c>
      <c r="C1594" s="18">
        <v>6.8103127181529999E-2</v>
      </c>
    </row>
    <row r="1595" spans="1:3" x14ac:dyDescent="0.25">
      <c r="A1595" t="s">
        <v>139</v>
      </c>
      <c r="B1595" t="s">
        <v>142</v>
      </c>
      <c r="C1595" s="18">
        <v>-1.823706366121769E-2</v>
      </c>
    </row>
    <row r="1596" spans="1:3" x14ac:dyDescent="0.25">
      <c r="A1596" t="s">
        <v>131</v>
      </c>
      <c r="B1596" t="s">
        <v>142</v>
      </c>
      <c r="C1596" s="18">
        <v>-7.4708618223667145E-2</v>
      </c>
    </row>
    <row r="1597" spans="1:3" x14ac:dyDescent="0.25">
      <c r="A1597" t="s">
        <v>132</v>
      </c>
      <c r="B1597" t="s">
        <v>142</v>
      </c>
      <c r="C1597" s="18">
        <v>-3.3428013324737549E-2</v>
      </c>
    </row>
    <row r="1598" spans="1:3" x14ac:dyDescent="0.25">
      <c r="A1598" t="s">
        <v>143</v>
      </c>
      <c r="B1598" t="s">
        <v>142</v>
      </c>
      <c r="C1598" s="18">
        <v>-3.3428013324737549E-2</v>
      </c>
    </row>
    <row r="1599" spans="1:3" x14ac:dyDescent="0.25">
      <c r="A1599" t="s">
        <v>129</v>
      </c>
      <c r="B1599" t="s">
        <v>142</v>
      </c>
      <c r="C1599" s="18">
        <v>-5.8075189590454102E-2</v>
      </c>
    </row>
    <row r="1600" spans="1:3" x14ac:dyDescent="0.25">
      <c r="A1600" t="s">
        <v>140</v>
      </c>
      <c r="B1600" t="s">
        <v>142</v>
      </c>
      <c r="C1600" s="18">
        <v>9.3094304203987122E-2</v>
      </c>
    </row>
    <row r="1601" spans="1:3" x14ac:dyDescent="0.25">
      <c r="A1601" t="s">
        <v>90</v>
      </c>
      <c r="B1601" t="s">
        <v>142</v>
      </c>
      <c r="C1601" s="18">
        <v>-4.6068288385868073E-2</v>
      </c>
    </row>
    <row r="1602" spans="1:3" x14ac:dyDescent="0.25">
      <c r="A1602" t="s">
        <v>127</v>
      </c>
      <c r="B1602" t="s">
        <v>142</v>
      </c>
      <c r="C1602" s="18">
        <v>-3.2941233366727829E-2</v>
      </c>
    </row>
    <row r="1603" spans="1:3" x14ac:dyDescent="0.25">
      <c r="A1603" t="s">
        <v>141</v>
      </c>
      <c r="B1603" t="s">
        <v>142</v>
      </c>
      <c r="C1603" s="18">
        <v>5.7047665119171143E-2</v>
      </c>
    </row>
    <row r="1604" spans="1:3" x14ac:dyDescent="0.25">
      <c r="A1604" t="s">
        <v>133</v>
      </c>
      <c r="B1604" t="s">
        <v>142</v>
      </c>
      <c r="C1604" s="18">
        <v>-3.4114666283130646E-2</v>
      </c>
    </row>
    <row r="1605" spans="1:3" x14ac:dyDescent="0.25">
      <c r="A1605" t="s">
        <v>134</v>
      </c>
      <c r="B1605" t="s">
        <v>142</v>
      </c>
      <c r="C1605" s="18">
        <v>-4.2398944497108459E-2</v>
      </c>
    </row>
    <row r="1606" spans="1:3" x14ac:dyDescent="0.25">
      <c r="A1606" t="s">
        <v>130</v>
      </c>
      <c r="B1606" t="s">
        <v>142</v>
      </c>
      <c r="C1606" s="18">
        <v>-3.7333894520998001E-2</v>
      </c>
    </row>
    <row r="1607" spans="1:3" x14ac:dyDescent="0.25">
      <c r="A1607" t="s">
        <v>72</v>
      </c>
      <c r="B1607" t="s">
        <v>135</v>
      </c>
      <c r="C1607" s="18">
        <v>-3.385055810213089E-2</v>
      </c>
    </row>
    <row r="1608" spans="1:3" x14ac:dyDescent="0.25">
      <c r="A1608" t="s">
        <v>73</v>
      </c>
      <c r="B1608" t="s">
        <v>135</v>
      </c>
      <c r="C1608" s="18">
        <v>-1.1283827945590019E-2</v>
      </c>
    </row>
    <row r="1609" spans="1:3" x14ac:dyDescent="0.25">
      <c r="A1609" t="s">
        <v>74</v>
      </c>
      <c r="B1609" t="s">
        <v>135</v>
      </c>
      <c r="C1609" s="18">
        <v>-2.1007237955927849E-2</v>
      </c>
    </row>
    <row r="1610" spans="1:3" x14ac:dyDescent="0.25">
      <c r="A1610" t="s">
        <v>75</v>
      </c>
      <c r="B1610" t="s">
        <v>135</v>
      </c>
      <c r="C1610" s="18">
        <v>-1.9911952316761017E-2</v>
      </c>
    </row>
    <row r="1611" spans="1:3" x14ac:dyDescent="0.25">
      <c r="A1611" t="s">
        <v>76</v>
      </c>
      <c r="B1611" t="s">
        <v>135</v>
      </c>
      <c r="C1611" s="18">
        <v>-5.2400706335902214E-3</v>
      </c>
    </row>
    <row r="1612" spans="1:3" x14ac:dyDescent="0.25">
      <c r="A1612" t="s">
        <v>95</v>
      </c>
      <c r="B1612" t="s">
        <v>135</v>
      </c>
      <c r="C1612" s="18">
        <v>1.6101226210594177E-2</v>
      </c>
    </row>
    <row r="1613" spans="1:3" x14ac:dyDescent="0.25">
      <c r="A1613" t="s">
        <v>59</v>
      </c>
      <c r="B1613" t="s">
        <v>135</v>
      </c>
      <c r="C1613" s="18">
        <v>-7.1532940492033958E-3</v>
      </c>
    </row>
    <row r="1614" spans="1:3" x14ac:dyDescent="0.25">
      <c r="A1614" t="s">
        <v>60</v>
      </c>
      <c r="B1614" t="s">
        <v>135</v>
      </c>
      <c r="C1614" s="18">
        <v>-2.9736867174506187E-2</v>
      </c>
    </row>
    <row r="1615" spans="1:3" x14ac:dyDescent="0.25">
      <c r="A1615" t="s">
        <v>61</v>
      </c>
      <c r="B1615" t="s">
        <v>135</v>
      </c>
      <c r="C1615" s="18">
        <v>-2.0683281123638153E-2</v>
      </c>
    </row>
    <row r="1616" spans="1:3" x14ac:dyDescent="0.25">
      <c r="A1616" t="s">
        <v>62</v>
      </c>
      <c r="B1616" t="s">
        <v>135</v>
      </c>
      <c r="C1616" s="18">
        <v>-3.9179857820272446E-2</v>
      </c>
    </row>
    <row r="1617" spans="1:3" x14ac:dyDescent="0.25">
      <c r="A1617" t="s">
        <v>70</v>
      </c>
      <c r="B1617" t="s">
        <v>135</v>
      </c>
      <c r="C1617" s="18">
        <v>2.6870574802160263E-2</v>
      </c>
    </row>
    <row r="1618" spans="1:3" x14ac:dyDescent="0.25">
      <c r="A1618" t="s">
        <v>71</v>
      </c>
      <c r="B1618" t="s">
        <v>135</v>
      </c>
      <c r="C1618" s="18">
        <v>-4.8280838876962662E-2</v>
      </c>
    </row>
    <row r="1619" spans="1:3" x14ac:dyDescent="0.25">
      <c r="A1619" t="s">
        <v>105</v>
      </c>
      <c r="B1619" t="s">
        <v>135</v>
      </c>
      <c r="C1619" s="18">
        <v>-2.1416105329990387E-2</v>
      </c>
    </row>
    <row r="1620" spans="1:3" x14ac:dyDescent="0.25">
      <c r="A1620" t="s">
        <v>106</v>
      </c>
      <c r="B1620" t="s">
        <v>135</v>
      </c>
      <c r="C1620" s="18">
        <v>-6.4561471343040466E-2</v>
      </c>
    </row>
    <row r="1621" spans="1:3" x14ac:dyDescent="0.25">
      <c r="A1621" t="s">
        <v>107</v>
      </c>
      <c r="B1621" t="s">
        <v>135</v>
      </c>
      <c r="C1621" s="18">
        <v>-2.1056795492768288E-2</v>
      </c>
    </row>
    <row r="1622" spans="1:3" x14ac:dyDescent="0.25">
      <c r="A1622" t="s">
        <v>108</v>
      </c>
      <c r="B1622" t="s">
        <v>135</v>
      </c>
      <c r="C1622" s="18">
        <v>-6.5365597605705261E-2</v>
      </c>
    </row>
    <row r="1623" spans="1:3" x14ac:dyDescent="0.25">
      <c r="A1623" t="s">
        <v>109</v>
      </c>
      <c r="B1623" t="s">
        <v>135</v>
      </c>
      <c r="C1623" s="18">
        <v>-6.1583846807479858E-2</v>
      </c>
    </row>
    <row r="1624" spans="1:3" x14ac:dyDescent="0.25">
      <c r="A1624" t="s">
        <v>110</v>
      </c>
      <c r="B1624" t="s">
        <v>135</v>
      </c>
      <c r="C1624" s="18">
        <v>-5.0854001194238663E-2</v>
      </c>
    </row>
    <row r="1625" spans="1:3" x14ac:dyDescent="0.25">
      <c r="A1625" t="s">
        <v>111</v>
      </c>
      <c r="B1625" t="s">
        <v>135</v>
      </c>
      <c r="C1625" s="18">
        <v>-6.275688111782074E-2</v>
      </c>
    </row>
    <row r="1626" spans="1:3" x14ac:dyDescent="0.25">
      <c r="A1626" t="s">
        <v>112</v>
      </c>
      <c r="B1626" t="s">
        <v>135</v>
      </c>
      <c r="C1626" s="18">
        <v>-7.4225328862667084E-2</v>
      </c>
    </row>
    <row r="1627" spans="1:3" x14ac:dyDescent="0.25">
      <c r="A1627" t="s">
        <v>113</v>
      </c>
      <c r="B1627" t="s">
        <v>135</v>
      </c>
      <c r="C1627" s="18">
        <v>-7.4078425765037537E-2</v>
      </c>
    </row>
    <row r="1628" spans="1:3" x14ac:dyDescent="0.25">
      <c r="A1628" t="s">
        <v>114</v>
      </c>
      <c r="B1628" t="s">
        <v>135</v>
      </c>
      <c r="C1628" s="18">
        <v>-6.5713115036487579E-2</v>
      </c>
    </row>
    <row r="1629" spans="1:3" x14ac:dyDescent="0.25">
      <c r="A1629" t="s">
        <v>115</v>
      </c>
      <c r="B1629" t="s">
        <v>135</v>
      </c>
      <c r="C1629" s="18">
        <v>-3.8728557527065277E-2</v>
      </c>
    </row>
    <row r="1630" spans="1:3" x14ac:dyDescent="0.25">
      <c r="A1630" t="s">
        <v>116</v>
      </c>
      <c r="B1630" t="s">
        <v>135</v>
      </c>
      <c r="C1630" s="18">
        <v>2.5041967630386353E-2</v>
      </c>
    </row>
    <row r="1631" spans="1:3" x14ac:dyDescent="0.25">
      <c r="A1631" t="s">
        <v>117</v>
      </c>
      <c r="B1631" t="s">
        <v>135</v>
      </c>
      <c r="C1631" s="18">
        <v>-7.0148944854736328E-2</v>
      </c>
    </row>
    <row r="1632" spans="1:3" x14ac:dyDescent="0.25">
      <c r="A1632" t="s">
        <v>118</v>
      </c>
      <c r="B1632" t="s">
        <v>135</v>
      </c>
      <c r="C1632" s="18">
        <v>-5.3932987153530121E-2</v>
      </c>
    </row>
    <row r="1633" spans="1:3" x14ac:dyDescent="0.25">
      <c r="A1633" t="s">
        <v>119</v>
      </c>
      <c r="B1633" t="s">
        <v>135</v>
      </c>
      <c r="C1633" s="18">
        <v>-6.3444867730140686E-2</v>
      </c>
    </row>
    <row r="1634" spans="1:3" x14ac:dyDescent="0.25">
      <c r="A1634" t="s">
        <v>120</v>
      </c>
      <c r="B1634" t="s">
        <v>135</v>
      </c>
      <c r="C1634" s="18">
        <v>1.4686035923659801E-2</v>
      </c>
    </row>
    <row r="1635" spans="1:3" x14ac:dyDescent="0.25">
      <c r="A1635" t="s">
        <v>121</v>
      </c>
      <c r="B1635" t="s">
        <v>135</v>
      </c>
      <c r="C1635" s="18">
        <v>-3.2943261321634054E-3</v>
      </c>
    </row>
    <row r="1636" spans="1:3" x14ac:dyDescent="0.25">
      <c r="A1636" t="s">
        <v>122</v>
      </c>
      <c r="B1636" t="s">
        <v>135</v>
      </c>
      <c r="C1636" s="18">
        <v>-5.2725174464285374E-3</v>
      </c>
    </row>
    <row r="1637" spans="1:3" x14ac:dyDescent="0.25">
      <c r="A1637" t="s">
        <v>64</v>
      </c>
      <c r="B1637" t="s">
        <v>135</v>
      </c>
      <c r="C1637" s="18">
        <v>5.4504506289958954E-2</v>
      </c>
    </row>
    <row r="1638" spans="1:3" x14ac:dyDescent="0.25">
      <c r="A1638" t="s">
        <v>69</v>
      </c>
      <c r="B1638" t="s">
        <v>135</v>
      </c>
      <c r="C1638" s="18">
        <v>0.17747801542282104</v>
      </c>
    </row>
    <row r="1639" spans="1:3" x14ac:dyDescent="0.25">
      <c r="A1639" t="s">
        <v>91</v>
      </c>
      <c r="B1639" t="s">
        <v>135</v>
      </c>
      <c r="C1639" s="18">
        <v>-1.0744376108050346E-2</v>
      </c>
    </row>
    <row r="1640" spans="1:3" x14ac:dyDescent="0.25">
      <c r="A1640" t="s">
        <v>93</v>
      </c>
      <c r="B1640" t="s">
        <v>135</v>
      </c>
      <c r="C1640" s="18">
        <v>6.8399906158447266E-2</v>
      </c>
    </row>
    <row r="1641" spans="1:3" x14ac:dyDescent="0.25">
      <c r="A1641" t="s">
        <v>94</v>
      </c>
      <c r="B1641" t="s">
        <v>135</v>
      </c>
      <c r="C1641" s="18">
        <v>1.7895806580781937E-2</v>
      </c>
    </row>
    <row r="1642" spans="1:3" x14ac:dyDescent="0.25">
      <c r="A1642" t="s">
        <v>96</v>
      </c>
      <c r="B1642" t="s">
        <v>135</v>
      </c>
      <c r="C1642" s="18">
        <v>7.3987185955047607E-2</v>
      </c>
    </row>
    <row r="1643" spans="1:3" x14ac:dyDescent="0.25">
      <c r="A1643" t="s">
        <v>98</v>
      </c>
      <c r="B1643" t="s">
        <v>135</v>
      </c>
      <c r="C1643" s="18">
        <v>5.4809261113405228E-2</v>
      </c>
    </row>
    <row r="1644" spans="1:3" x14ac:dyDescent="0.25">
      <c r="A1644" t="s">
        <v>99</v>
      </c>
      <c r="B1644" t="s">
        <v>135</v>
      </c>
      <c r="C1644" s="18">
        <v>-5.6026522070169449E-2</v>
      </c>
    </row>
    <row r="1645" spans="1:3" x14ac:dyDescent="0.25">
      <c r="A1645" t="s">
        <v>100</v>
      </c>
      <c r="B1645" t="s">
        <v>135</v>
      </c>
      <c r="C1645" s="18">
        <v>-5.4006759077310562E-2</v>
      </c>
    </row>
    <row r="1646" spans="1:3" x14ac:dyDescent="0.25">
      <c r="A1646" t="s">
        <v>63</v>
      </c>
      <c r="B1646" t="s">
        <v>135</v>
      </c>
      <c r="C1646" s="18">
        <v>2.0905138924717903E-2</v>
      </c>
    </row>
    <row r="1647" spans="1:3" x14ac:dyDescent="0.25">
      <c r="A1647" t="s">
        <v>97</v>
      </c>
      <c r="B1647" t="s">
        <v>135</v>
      </c>
      <c r="C1647" s="18">
        <v>-7.2590797208249569E-3</v>
      </c>
    </row>
    <row r="1648" spans="1:3" x14ac:dyDescent="0.25">
      <c r="A1648" t="s">
        <v>101</v>
      </c>
      <c r="B1648" t="s">
        <v>135</v>
      </c>
      <c r="C1648" s="18">
        <v>8.4030721336603165E-3</v>
      </c>
    </row>
    <row r="1649" spans="1:3" x14ac:dyDescent="0.25">
      <c r="A1649" t="s">
        <v>137</v>
      </c>
      <c r="B1649" t="s">
        <v>135</v>
      </c>
      <c r="C1649" s="18">
        <v>-1.5746656805276871E-2</v>
      </c>
    </row>
    <row r="1650" spans="1:3" x14ac:dyDescent="0.25">
      <c r="A1650" t="s">
        <v>138</v>
      </c>
      <c r="B1650" t="s">
        <v>135</v>
      </c>
      <c r="C1650" s="18">
        <v>-4.4309031218290329E-2</v>
      </c>
    </row>
    <row r="1651" spans="1:3" x14ac:dyDescent="0.25">
      <c r="A1651" t="s">
        <v>139</v>
      </c>
      <c r="B1651" t="s">
        <v>135</v>
      </c>
      <c r="C1651" s="18">
        <v>-4.435160756111145E-2</v>
      </c>
    </row>
    <row r="1652" spans="1:3" x14ac:dyDescent="0.25">
      <c r="A1652" t="s">
        <v>131</v>
      </c>
      <c r="B1652" t="s">
        <v>135</v>
      </c>
      <c r="C1652" s="18">
        <v>1.1299074394628406E-3</v>
      </c>
    </row>
    <row r="1653" spans="1:3" x14ac:dyDescent="0.25">
      <c r="A1653" t="s">
        <v>132</v>
      </c>
      <c r="B1653" t="s">
        <v>135</v>
      </c>
      <c r="C1653" s="18">
        <v>-1.8918147310614586E-2</v>
      </c>
    </row>
    <row r="1654" spans="1:3" x14ac:dyDescent="0.25">
      <c r="A1654" t="s">
        <v>143</v>
      </c>
      <c r="B1654" t="s">
        <v>135</v>
      </c>
      <c r="C1654" s="18">
        <v>-1.8918147310614586E-2</v>
      </c>
    </row>
    <row r="1655" spans="1:3" x14ac:dyDescent="0.25">
      <c r="A1655" t="s">
        <v>129</v>
      </c>
      <c r="B1655" t="s">
        <v>135</v>
      </c>
      <c r="C1655" s="18">
        <v>-1.9100669771432877E-2</v>
      </c>
    </row>
    <row r="1656" spans="1:3" x14ac:dyDescent="0.25">
      <c r="A1656" t="s">
        <v>140</v>
      </c>
      <c r="B1656" t="s">
        <v>135</v>
      </c>
      <c r="C1656" s="18">
        <v>-2.2093662992119789E-2</v>
      </c>
    </row>
    <row r="1657" spans="1:3" x14ac:dyDescent="0.25">
      <c r="A1657" t="s">
        <v>90</v>
      </c>
      <c r="B1657" t="s">
        <v>135</v>
      </c>
      <c r="C1657" s="18">
        <v>2.9396962374448776E-2</v>
      </c>
    </row>
    <row r="1658" spans="1:3" x14ac:dyDescent="0.25">
      <c r="A1658" t="s">
        <v>127</v>
      </c>
      <c r="B1658" t="s">
        <v>135</v>
      </c>
      <c r="C1658" s="18">
        <v>8.9128732681274414E-2</v>
      </c>
    </row>
    <row r="1659" spans="1:3" x14ac:dyDescent="0.25">
      <c r="A1659" t="s">
        <v>141</v>
      </c>
      <c r="B1659" t="s">
        <v>135</v>
      </c>
      <c r="C1659" s="18">
        <v>-4.8252195119857788E-2</v>
      </c>
    </row>
    <row r="1660" spans="1:3" x14ac:dyDescent="0.25">
      <c r="A1660" t="s">
        <v>133</v>
      </c>
      <c r="B1660" t="s">
        <v>135</v>
      </c>
      <c r="C1660" s="18">
        <v>0.10579123347997665</v>
      </c>
    </row>
    <row r="1661" spans="1:3" x14ac:dyDescent="0.25">
      <c r="A1661" t="s">
        <v>134</v>
      </c>
      <c r="B1661" t="s">
        <v>135</v>
      </c>
      <c r="C1661" s="18">
        <v>-4.8615559935569763E-2</v>
      </c>
    </row>
    <row r="1662" spans="1:3" x14ac:dyDescent="0.25">
      <c r="A1662" t="s">
        <v>130</v>
      </c>
      <c r="B1662" t="s">
        <v>135</v>
      </c>
      <c r="C1662" s="18">
        <v>2.0626267418265343E-2</v>
      </c>
    </row>
    <row r="1663" spans="1:3" x14ac:dyDescent="0.25">
      <c r="A1663" t="s">
        <v>142</v>
      </c>
      <c r="B1663" t="s">
        <v>135</v>
      </c>
      <c r="C1663" s="18">
        <v>-3.0209418386220932E-2</v>
      </c>
    </row>
    <row r="1664" spans="1:3" x14ac:dyDescent="0.25">
      <c r="A1664" t="s">
        <v>72</v>
      </c>
      <c r="B1664" t="s">
        <v>102</v>
      </c>
      <c r="C1664" s="18">
        <v>4.2327564209699631E-2</v>
      </c>
    </row>
    <row r="1665" spans="1:3" x14ac:dyDescent="0.25">
      <c r="A1665" t="s">
        <v>73</v>
      </c>
      <c r="B1665" t="s">
        <v>102</v>
      </c>
      <c r="C1665" s="18">
        <v>-4.2831461876630783E-2</v>
      </c>
    </row>
    <row r="1666" spans="1:3" x14ac:dyDescent="0.25">
      <c r="A1666" t="s">
        <v>74</v>
      </c>
      <c r="B1666" t="s">
        <v>102</v>
      </c>
      <c r="C1666" s="18">
        <v>-1.1591393500566483E-2</v>
      </c>
    </row>
    <row r="1667" spans="1:3" x14ac:dyDescent="0.25">
      <c r="A1667" t="s">
        <v>75</v>
      </c>
      <c r="B1667" t="s">
        <v>102</v>
      </c>
      <c r="C1667" s="18">
        <v>-4.8324156552553177E-2</v>
      </c>
    </row>
    <row r="1668" spans="1:3" x14ac:dyDescent="0.25">
      <c r="A1668" t="s">
        <v>76</v>
      </c>
      <c r="B1668" t="s">
        <v>102</v>
      </c>
      <c r="C1668" s="18">
        <v>-8.5646755993366241E-2</v>
      </c>
    </row>
    <row r="1669" spans="1:3" x14ac:dyDescent="0.25">
      <c r="A1669" t="s">
        <v>95</v>
      </c>
      <c r="B1669" t="s">
        <v>102</v>
      </c>
      <c r="C1669" s="18">
        <v>7.2174154222011566E-2</v>
      </c>
    </row>
    <row r="1670" spans="1:3" x14ac:dyDescent="0.25">
      <c r="A1670" t="s">
        <v>59</v>
      </c>
      <c r="B1670" t="s">
        <v>102</v>
      </c>
      <c r="C1670" s="18">
        <v>-8.3911120891571045E-3</v>
      </c>
    </row>
    <row r="1671" spans="1:3" x14ac:dyDescent="0.25">
      <c r="A1671" t="s">
        <v>60</v>
      </c>
      <c r="B1671" t="s">
        <v>102</v>
      </c>
      <c r="C1671" s="18">
        <v>-6.6048696637153625E-2</v>
      </c>
    </row>
    <row r="1672" spans="1:3" x14ac:dyDescent="0.25">
      <c r="A1672" t="s">
        <v>61</v>
      </c>
      <c r="B1672" t="s">
        <v>102</v>
      </c>
      <c r="C1672" s="18">
        <v>-7.1043949574232101E-3</v>
      </c>
    </row>
    <row r="1673" spans="1:3" x14ac:dyDescent="0.25">
      <c r="A1673" t="s">
        <v>62</v>
      </c>
      <c r="B1673" t="s">
        <v>102</v>
      </c>
      <c r="C1673" s="18">
        <v>-4.4297609478235245E-2</v>
      </c>
    </row>
    <row r="1674" spans="1:3" x14ac:dyDescent="0.25">
      <c r="A1674" t="s">
        <v>70</v>
      </c>
      <c r="B1674" t="s">
        <v>102</v>
      </c>
      <c r="C1674" s="18">
        <v>6.6285585053265095E-3</v>
      </c>
    </row>
    <row r="1675" spans="1:3" x14ac:dyDescent="0.25">
      <c r="A1675" t="s">
        <v>71</v>
      </c>
      <c r="B1675" t="s">
        <v>102</v>
      </c>
      <c r="C1675" s="18">
        <v>-5.399443581700325E-2</v>
      </c>
    </row>
    <row r="1676" spans="1:3" x14ac:dyDescent="0.25">
      <c r="A1676" t="s">
        <v>105</v>
      </c>
      <c r="B1676" t="s">
        <v>102</v>
      </c>
      <c r="C1676" s="18">
        <v>8.0670729279518127E-2</v>
      </c>
    </row>
    <row r="1677" spans="1:3" x14ac:dyDescent="0.25">
      <c r="A1677" t="s">
        <v>106</v>
      </c>
      <c r="B1677" t="s">
        <v>102</v>
      </c>
      <c r="C1677" s="18">
        <v>-3.9542108774185181E-2</v>
      </c>
    </row>
    <row r="1678" spans="1:3" x14ac:dyDescent="0.25">
      <c r="A1678" t="s">
        <v>107</v>
      </c>
      <c r="B1678" t="s">
        <v>102</v>
      </c>
      <c r="C1678" s="18">
        <v>8.0170892179012299E-2</v>
      </c>
    </row>
    <row r="1679" spans="1:3" x14ac:dyDescent="0.25">
      <c r="A1679" t="s">
        <v>108</v>
      </c>
      <c r="B1679" t="s">
        <v>102</v>
      </c>
      <c r="C1679" s="18">
        <v>-3.6409188061952591E-2</v>
      </c>
    </row>
    <row r="1680" spans="1:3" x14ac:dyDescent="0.25">
      <c r="A1680" t="s">
        <v>109</v>
      </c>
      <c r="B1680" t="s">
        <v>102</v>
      </c>
      <c r="C1680" s="18">
        <v>-3.1479109078645706E-2</v>
      </c>
    </row>
    <row r="1681" spans="1:3" x14ac:dyDescent="0.25">
      <c r="A1681" t="s">
        <v>110</v>
      </c>
      <c r="B1681" t="s">
        <v>102</v>
      </c>
      <c r="C1681" s="18">
        <v>-2.8015991672873497E-2</v>
      </c>
    </row>
    <row r="1682" spans="1:3" x14ac:dyDescent="0.25">
      <c r="A1682" t="s">
        <v>111</v>
      </c>
      <c r="B1682" t="s">
        <v>102</v>
      </c>
      <c r="C1682" s="18">
        <v>-4.1643377393484116E-2</v>
      </c>
    </row>
    <row r="1683" spans="1:3" x14ac:dyDescent="0.25">
      <c r="A1683" t="s">
        <v>112</v>
      </c>
      <c r="B1683" t="s">
        <v>102</v>
      </c>
      <c r="C1683" s="18">
        <v>-6.5890304744243622E-2</v>
      </c>
    </row>
    <row r="1684" spans="1:3" x14ac:dyDescent="0.25">
      <c r="A1684" t="s">
        <v>113</v>
      </c>
      <c r="B1684" t="s">
        <v>102</v>
      </c>
      <c r="C1684" s="18">
        <v>-7.2568557225167751E-3</v>
      </c>
    </row>
    <row r="1685" spans="1:3" x14ac:dyDescent="0.25">
      <c r="A1685" t="s">
        <v>114</v>
      </c>
      <c r="B1685" t="s">
        <v>102</v>
      </c>
      <c r="C1685" s="18">
        <v>2.893601730465889E-2</v>
      </c>
    </row>
    <row r="1686" spans="1:3" x14ac:dyDescent="0.25">
      <c r="A1686" t="s">
        <v>115</v>
      </c>
      <c r="B1686" t="s">
        <v>102</v>
      </c>
      <c r="C1686" s="18">
        <v>-7.7394373714923859E-2</v>
      </c>
    </row>
    <row r="1687" spans="1:3" x14ac:dyDescent="0.25">
      <c r="A1687" t="s">
        <v>116</v>
      </c>
      <c r="B1687" t="s">
        <v>102</v>
      </c>
      <c r="C1687" s="18">
        <v>-4.9747079610824585E-2</v>
      </c>
    </row>
    <row r="1688" spans="1:3" x14ac:dyDescent="0.25">
      <c r="A1688" t="s">
        <v>117</v>
      </c>
      <c r="B1688" t="s">
        <v>102</v>
      </c>
      <c r="C1688" s="18">
        <v>-6.3340850174427032E-2</v>
      </c>
    </row>
    <row r="1689" spans="1:3" x14ac:dyDescent="0.25">
      <c r="A1689" t="s">
        <v>118</v>
      </c>
      <c r="B1689" t="s">
        <v>102</v>
      </c>
      <c r="C1689" s="18">
        <v>-8.4241300821304321E-2</v>
      </c>
    </row>
    <row r="1690" spans="1:3" x14ac:dyDescent="0.25">
      <c r="A1690" t="s">
        <v>119</v>
      </c>
      <c r="B1690" t="s">
        <v>102</v>
      </c>
      <c r="C1690" s="18">
        <v>1.837344653904438E-2</v>
      </c>
    </row>
    <row r="1691" spans="1:3" x14ac:dyDescent="0.25">
      <c r="A1691" t="s">
        <v>120</v>
      </c>
      <c r="B1691" t="s">
        <v>102</v>
      </c>
      <c r="C1691" s="18">
        <v>-1.3335063122212887E-2</v>
      </c>
    </row>
    <row r="1692" spans="1:3" x14ac:dyDescent="0.25">
      <c r="A1692" t="s">
        <v>121</v>
      </c>
      <c r="B1692" t="s">
        <v>102</v>
      </c>
      <c r="C1692" s="18">
        <v>-6.398411002010107E-3</v>
      </c>
    </row>
    <row r="1693" spans="1:3" x14ac:dyDescent="0.25">
      <c r="A1693" t="s">
        <v>122</v>
      </c>
      <c r="B1693" t="s">
        <v>102</v>
      </c>
      <c r="C1693" s="18">
        <v>4.4354654848575592E-2</v>
      </c>
    </row>
    <row r="1694" spans="1:3" x14ac:dyDescent="0.25">
      <c r="A1694" t="s">
        <v>64</v>
      </c>
      <c r="B1694" t="s">
        <v>102</v>
      </c>
      <c r="C1694" s="18">
        <v>5.1100496202707291E-2</v>
      </c>
    </row>
    <row r="1695" spans="1:3" x14ac:dyDescent="0.25">
      <c r="A1695" t="s">
        <v>69</v>
      </c>
      <c r="B1695" t="s">
        <v>102</v>
      </c>
      <c r="C1695" s="18">
        <v>3.5277392715215683E-2</v>
      </c>
    </row>
    <row r="1696" spans="1:3" x14ac:dyDescent="0.25">
      <c r="A1696" t="s">
        <v>91</v>
      </c>
      <c r="B1696" t="s">
        <v>102</v>
      </c>
      <c r="C1696" s="18">
        <v>-1.2689816765487194E-2</v>
      </c>
    </row>
    <row r="1697" spans="1:3" x14ac:dyDescent="0.25">
      <c r="A1697" t="s">
        <v>93</v>
      </c>
      <c r="B1697" t="s">
        <v>102</v>
      </c>
      <c r="C1697" s="18">
        <v>-4.5228593051433563E-2</v>
      </c>
    </row>
    <row r="1698" spans="1:3" x14ac:dyDescent="0.25">
      <c r="A1698" t="s">
        <v>94</v>
      </c>
      <c r="B1698" t="s">
        <v>102</v>
      </c>
      <c r="C1698" s="18">
        <v>4.0795009583234787E-2</v>
      </c>
    </row>
    <row r="1699" spans="1:3" x14ac:dyDescent="0.25">
      <c r="A1699" t="s">
        <v>96</v>
      </c>
      <c r="B1699" t="s">
        <v>102</v>
      </c>
      <c r="C1699" s="18">
        <v>9.0664945542812347E-2</v>
      </c>
    </row>
    <row r="1700" spans="1:3" x14ac:dyDescent="0.25">
      <c r="A1700" t="s">
        <v>98</v>
      </c>
      <c r="B1700" t="s">
        <v>102</v>
      </c>
      <c r="C1700" s="18">
        <v>0.14016871154308319</v>
      </c>
    </row>
    <row r="1701" spans="1:3" x14ac:dyDescent="0.25">
      <c r="A1701" t="s">
        <v>99</v>
      </c>
      <c r="B1701" t="s">
        <v>102</v>
      </c>
      <c r="C1701" s="18">
        <v>-3.5753145813941956E-2</v>
      </c>
    </row>
    <row r="1702" spans="1:3" x14ac:dyDescent="0.25">
      <c r="A1702" t="s">
        <v>100</v>
      </c>
      <c r="B1702" t="s">
        <v>102</v>
      </c>
      <c r="C1702" s="18">
        <v>-3.5833384841680527E-2</v>
      </c>
    </row>
    <row r="1703" spans="1:3" x14ac:dyDescent="0.25">
      <c r="A1703" t="s">
        <v>63</v>
      </c>
      <c r="B1703" t="s">
        <v>102</v>
      </c>
      <c r="C1703" s="18">
        <v>1.2357314117252827E-2</v>
      </c>
    </row>
    <row r="1704" spans="1:3" x14ac:dyDescent="0.25">
      <c r="A1704" t="s">
        <v>97</v>
      </c>
      <c r="B1704" t="s">
        <v>102</v>
      </c>
      <c r="C1704" s="18">
        <v>-1.1217210441827774E-2</v>
      </c>
    </row>
    <row r="1705" spans="1:3" x14ac:dyDescent="0.25">
      <c r="A1705" t="s">
        <v>101</v>
      </c>
      <c r="B1705" t="s">
        <v>102</v>
      </c>
      <c r="C1705" s="18">
        <v>-3.5781309008598328E-2</v>
      </c>
    </row>
    <row r="1706" spans="1:3" x14ac:dyDescent="0.25">
      <c r="A1706" t="s">
        <v>137</v>
      </c>
      <c r="B1706" t="s">
        <v>102</v>
      </c>
      <c r="C1706" s="18">
        <v>-3.1552780419588089E-2</v>
      </c>
    </row>
    <row r="1707" spans="1:3" x14ac:dyDescent="0.25">
      <c r="A1707" t="s">
        <v>138</v>
      </c>
      <c r="B1707" t="s">
        <v>102</v>
      </c>
      <c r="C1707" s="18">
        <v>-6.9385476410388947E-2</v>
      </c>
    </row>
    <row r="1708" spans="1:3" x14ac:dyDescent="0.25">
      <c r="A1708" t="s">
        <v>139</v>
      </c>
      <c r="B1708" t="s">
        <v>102</v>
      </c>
      <c r="C1708" s="18">
        <v>-4.817502573132515E-2</v>
      </c>
    </row>
    <row r="1709" spans="1:3" x14ac:dyDescent="0.25">
      <c r="A1709" t="s">
        <v>131</v>
      </c>
      <c r="B1709" t="s">
        <v>102</v>
      </c>
      <c r="C1709" s="18">
        <v>-5.1980849355459213E-2</v>
      </c>
    </row>
    <row r="1710" spans="1:3" x14ac:dyDescent="0.25">
      <c r="A1710" t="s">
        <v>132</v>
      </c>
      <c r="B1710" t="s">
        <v>102</v>
      </c>
      <c r="C1710" s="18">
        <v>-1.4156913384795189E-2</v>
      </c>
    </row>
    <row r="1711" spans="1:3" x14ac:dyDescent="0.25">
      <c r="A1711" t="s">
        <v>143</v>
      </c>
      <c r="B1711" t="s">
        <v>102</v>
      </c>
      <c r="C1711" s="18">
        <v>-1.4156913384795189E-2</v>
      </c>
    </row>
    <row r="1712" spans="1:3" x14ac:dyDescent="0.25">
      <c r="A1712" t="s">
        <v>129</v>
      </c>
      <c r="B1712" t="s">
        <v>102</v>
      </c>
      <c r="C1712" s="18">
        <v>-6.11000657081604E-2</v>
      </c>
    </row>
    <row r="1713" spans="1:3" x14ac:dyDescent="0.25">
      <c r="A1713" t="s">
        <v>140</v>
      </c>
      <c r="B1713" t="s">
        <v>102</v>
      </c>
      <c r="C1713" s="18">
        <v>-2.4521622806787491E-2</v>
      </c>
    </row>
    <row r="1714" spans="1:3" x14ac:dyDescent="0.25">
      <c r="A1714" t="s">
        <v>90</v>
      </c>
      <c r="B1714" t="s">
        <v>102</v>
      </c>
      <c r="C1714" s="18">
        <v>2.9842864722013474E-2</v>
      </c>
    </row>
    <row r="1715" spans="1:3" x14ac:dyDescent="0.25">
      <c r="A1715" t="s">
        <v>127</v>
      </c>
      <c r="B1715" t="s">
        <v>102</v>
      </c>
      <c r="C1715" s="18">
        <v>9.2538021504878998E-2</v>
      </c>
    </row>
    <row r="1716" spans="1:3" x14ac:dyDescent="0.25">
      <c r="A1716" t="s">
        <v>141</v>
      </c>
      <c r="B1716" t="s">
        <v>102</v>
      </c>
      <c r="C1716" s="18">
        <v>-4.6288575977087021E-2</v>
      </c>
    </row>
    <row r="1717" spans="1:3" x14ac:dyDescent="0.25">
      <c r="A1717" t="s">
        <v>133</v>
      </c>
      <c r="B1717" t="s">
        <v>102</v>
      </c>
      <c r="C1717" s="18">
        <v>9.441482275724411E-2</v>
      </c>
    </row>
    <row r="1718" spans="1:3" x14ac:dyDescent="0.25">
      <c r="A1718" t="s">
        <v>134</v>
      </c>
      <c r="B1718" t="s">
        <v>102</v>
      </c>
      <c r="C1718" s="18">
        <v>7.8129962086677551E-2</v>
      </c>
    </row>
    <row r="1719" spans="1:3" x14ac:dyDescent="0.25">
      <c r="A1719" t="s">
        <v>130</v>
      </c>
      <c r="B1719" t="s">
        <v>102</v>
      </c>
      <c r="C1719" s="18">
        <v>1.4754078350961208E-2</v>
      </c>
    </row>
    <row r="1720" spans="1:3" x14ac:dyDescent="0.25">
      <c r="A1720" t="s">
        <v>142</v>
      </c>
      <c r="B1720" t="s">
        <v>102</v>
      </c>
      <c r="C1720" s="18">
        <v>-2.3110050708055496E-2</v>
      </c>
    </row>
    <row r="1721" spans="1:3" x14ac:dyDescent="0.25">
      <c r="A1721" t="s">
        <v>135</v>
      </c>
      <c r="B1721" t="s">
        <v>102</v>
      </c>
      <c r="C1721" s="18">
        <v>9.554523229598999E-2</v>
      </c>
    </row>
    <row r="1722" spans="1:3" x14ac:dyDescent="0.25">
      <c r="A1722" t="s">
        <v>72</v>
      </c>
      <c r="B1722" t="s">
        <v>103</v>
      </c>
      <c r="C1722" s="18">
        <v>2.0736938342452049E-2</v>
      </c>
    </row>
    <row r="1723" spans="1:3" x14ac:dyDescent="0.25">
      <c r="A1723" t="s">
        <v>73</v>
      </c>
      <c r="B1723" t="s">
        <v>103</v>
      </c>
      <c r="C1723" s="18">
        <v>-4.5416928827762604E-2</v>
      </c>
    </row>
    <row r="1724" spans="1:3" x14ac:dyDescent="0.25">
      <c r="A1724" t="s">
        <v>74</v>
      </c>
      <c r="B1724" t="s">
        <v>103</v>
      </c>
      <c r="C1724" s="18">
        <v>-1.5989050734788179E-3</v>
      </c>
    </row>
    <row r="1725" spans="1:3" x14ac:dyDescent="0.25">
      <c r="A1725" t="s">
        <v>75</v>
      </c>
      <c r="B1725" t="s">
        <v>103</v>
      </c>
      <c r="C1725" s="18">
        <v>-6.1961948871612549E-2</v>
      </c>
    </row>
    <row r="1726" spans="1:3" x14ac:dyDescent="0.25">
      <c r="A1726" t="s">
        <v>76</v>
      </c>
      <c r="B1726" t="s">
        <v>103</v>
      </c>
      <c r="C1726" s="18">
        <v>-6.7577481269836426E-2</v>
      </c>
    </row>
    <row r="1727" spans="1:3" x14ac:dyDescent="0.25">
      <c r="A1727" t="s">
        <v>95</v>
      </c>
      <c r="B1727" t="s">
        <v>103</v>
      </c>
      <c r="C1727" s="18">
        <v>1.4618895947933197E-3</v>
      </c>
    </row>
    <row r="1728" spans="1:3" x14ac:dyDescent="0.25">
      <c r="A1728" t="s">
        <v>59</v>
      </c>
      <c r="B1728" t="s">
        <v>103</v>
      </c>
      <c r="C1728" s="18">
        <v>3.2313685864210129E-2</v>
      </c>
    </row>
    <row r="1729" spans="1:3" x14ac:dyDescent="0.25">
      <c r="A1729" t="s">
        <v>60</v>
      </c>
      <c r="B1729" t="s">
        <v>103</v>
      </c>
      <c r="C1729" s="18">
        <v>-5.794878676533699E-2</v>
      </c>
    </row>
    <row r="1730" spans="1:3" x14ac:dyDescent="0.25">
      <c r="A1730" t="s">
        <v>61</v>
      </c>
      <c r="B1730" t="s">
        <v>103</v>
      </c>
      <c r="C1730" s="18">
        <v>-2.2823626175522804E-2</v>
      </c>
    </row>
    <row r="1731" spans="1:3" x14ac:dyDescent="0.25">
      <c r="A1731" t="s">
        <v>62</v>
      </c>
      <c r="B1731" t="s">
        <v>103</v>
      </c>
      <c r="C1731" s="18">
        <v>-3.8307536393404007E-2</v>
      </c>
    </row>
    <row r="1732" spans="1:3" x14ac:dyDescent="0.25">
      <c r="A1732" t="s">
        <v>70</v>
      </c>
      <c r="B1732" t="s">
        <v>103</v>
      </c>
      <c r="C1732" s="18">
        <v>-6.3940364634618163E-4</v>
      </c>
    </row>
    <row r="1733" spans="1:3" x14ac:dyDescent="0.25">
      <c r="A1733" t="s">
        <v>71</v>
      </c>
      <c r="B1733" t="s">
        <v>103</v>
      </c>
      <c r="C1733" s="18">
        <v>-5.9993207454681396E-2</v>
      </c>
    </row>
    <row r="1734" spans="1:3" x14ac:dyDescent="0.25">
      <c r="A1734" t="s">
        <v>105</v>
      </c>
      <c r="B1734" t="s">
        <v>103</v>
      </c>
      <c r="C1734" s="18">
        <v>0.13575096428394318</v>
      </c>
    </row>
    <row r="1735" spans="1:3" x14ac:dyDescent="0.25">
      <c r="A1735" t="s">
        <v>106</v>
      </c>
      <c r="B1735" t="s">
        <v>103</v>
      </c>
      <c r="C1735" s="18">
        <v>-1.8522800877690315E-2</v>
      </c>
    </row>
    <row r="1736" spans="1:3" x14ac:dyDescent="0.25">
      <c r="A1736" t="s">
        <v>107</v>
      </c>
      <c r="B1736" t="s">
        <v>103</v>
      </c>
      <c r="C1736" s="18">
        <v>6.917407363653183E-2</v>
      </c>
    </row>
    <row r="1737" spans="1:3" x14ac:dyDescent="0.25">
      <c r="A1737" t="s">
        <v>108</v>
      </c>
      <c r="B1737" t="s">
        <v>103</v>
      </c>
      <c r="C1737" s="18">
        <v>1.8356790766119957E-2</v>
      </c>
    </row>
    <row r="1738" spans="1:3" x14ac:dyDescent="0.25">
      <c r="A1738" t="s">
        <v>109</v>
      </c>
      <c r="B1738" t="s">
        <v>103</v>
      </c>
      <c r="C1738" s="18">
        <v>0.12795697152614594</v>
      </c>
    </row>
    <row r="1739" spans="1:3" x14ac:dyDescent="0.25">
      <c r="A1739" t="s">
        <v>110</v>
      </c>
      <c r="B1739" t="s">
        <v>103</v>
      </c>
      <c r="C1739" s="18">
        <v>3.3353354781866074E-2</v>
      </c>
    </row>
    <row r="1740" spans="1:3" x14ac:dyDescent="0.25">
      <c r="A1740" t="s">
        <v>111</v>
      </c>
      <c r="B1740" t="s">
        <v>103</v>
      </c>
      <c r="C1740" s="18">
        <v>1.6097551211714745E-2</v>
      </c>
    </row>
    <row r="1741" spans="1:3" x14ac:dyDescent="0.25">
      <c r="A1741" t="s">
        <v>112</v>
      </c>
      <c r="B1741" t="s">
        <v>103</v>
      </c>
      <c r="C1741" s="18">
        <v>-8.1884078681468964E-2</v>
      </c>
    </row>
    <row r="1742" spans="1:3" x14ac:dyDescent="0.25">
      <c r="A1742" t="s">
        <v>113</v>
      </c>
      <c r="B1742" t="s">
        <v>103</v>
      </c>
      <c r="C1742" s="18">
        <v>2.8435055166482925E-2</v>
      </c>
    </row>
    <row r="1743" spans="1:3" x14ac:dyDescent="0.25">
      <c r="A1743" t="s">
        <v>114</v>
      </c>
      <c r="B1743" t="s">
        <v>103</v>
      </c>
      <c r="C1743" s="18">
        <v>2.5136677548289299E-2</v>
      </c>
    </row>
    <row r="1744" spans="1:3" x14ac:dyDescent="0.25">
      <c r="A1744" t="s">
        <v>115</v>
      </c>
      <c r="B1744" t="s">
        <v>103</v>
      </c>
      <c r="C1744" s="18">
        <v>-9.1551197692751884E-3</v>
      </c>
    </row>
    <row r="1745" spans="1:3" x14ac:dyDescent="0.25">
      <c r="A1745" t="s">
        <v>116</v>
      </c>
      <c r="B1745" t="s">
        <v>103</v>
      </c>
      <c r="C1745" s="18">
        <v>-5.4660402238368988E-2</v>
      </c>
    </row>
    <row r="1746" spans="1:3" x14ac:dyDescent="0.25">
      <c r="A1746" t="s">
        <v>117</v>
      </c>
      <c r="B1746" t="s">
        <v>103</v>
      </c>
      <c r="C1746" s="18">
        <v>-5.4404780268669128E-2</v>
      </c>
    </row>
    <row r="1747" spans="1:3" x14ac:dyDescent="0.25">
      <c r="A1747" t="s">
        <v>118</v>
      </c>
      <c r="B1747" t="s">
        <v>103</v>
      </c>
      <c r="C1747" s="18">
        <v>2.0627134654205292E-4</v>
      </c>
    </row>
    <row r="1748" spans="1:3" x14ac:dyDescent="0.25">
      <c r="A1748" t="s">
        <v>119</v>
      </c>
      <c r="B1748" t="s">
        <v>103</v>
      </c>
      <c r="C1748" s="18">
        <v>6.7698143422603607E-2</v>
      </c>
    </row>
    <row r="1749" spans="1:3" x14ac:dyDescent="0.25">
      <c r="A1749" t="s">
        <v>120</v>
      </c>
      <c r="B1749" t="s">
        <v>103</v>
      </c>
      <c r="C1749" s="18">
        <v>-8.9129079133272171E-3</v>
      </c>
    </row>
    <row r="1750" spans="1:3" x14ac:dyDescent="0.25">
      <c r="A1750" t="s">
        <v>121</v>
      </c>
      <c r="B1750" t="s">
        <v>103</v>
      </c>
      <c r="C1750" s="18">
        <v>9.5898155122995377E-3</v>
      </c>
    </row>
    <row r="1751" spans="1:3" x14ac:dyDescent="0.25">
      <c r="A1751" t="s">
        <v>122</v>
      </c>
      <c r="B1751" t="s">
        <v>103</v>
      </c>
      <c r="C1751" s="18">
        <v>5.5983096361160278E-2</v>
      </c>
    </row>
    <row r="1752" spans="1:3" x14ac:dyDescent="0.25">
      <c r="A1752" t="s">
        <v>64</v>
      </c>
      <c r="B1752" t="s">
        <v>103</v>
      </c>
      <c r="C1752" s="18">
        <v>-4.6197464689612389E-3</v>
      </c>
    </row>
    <row r="1753" spans="1:3" x14ac:dyDescent="0.25">
      <c r="A1753" t="s">
        <v>69</v>
      </c>
      <c r="B1753" t="s">
        <v>103</v>
      </c>
      <c r="C1753" s="18">
        <v>-3.6745571997016668E-3</v>
      </c>
    </row>
    <row r="1754" spans="1:3" x14ac:dyDescent="0.25">
      <c r="A1754" t="s">
        <v>91</v>
      </c>
      <c r="B1754" t="s">
        <v>103</v>
      </c>
      <c r="C1754" s="18">
        <v>-2.9520861804485321E-2</v>
      </c>
    </row>
    <row r="1755" spans="1:3" x14ac:dyDescent="0.25">
      <c r="A1755" t="s">
        <v>93</v>
      </c>
      <c r="B1755" t="s">
        <v>103</v>
      </c>
      <c r="C1755" s="18">
        <v>-3.7291444838047028E-2</v>
      </c>
    </row>
    <row r="1756" spans="1:3" x14ac:dyDescent="0.25">
      <c r="A1756" t="s">
        <v>94</v>
      </c>
      <c r="B1756" t="s">
        <v>103</v>
      </c>
      <c r="C1756" s="18">
        <v>0.10662448406219482</v>
      </c>
    </row>
    <row r="1757" spans="1:3" x14ac:dyDescent="0.25">
      <c r="A1757" t="s">
        <v>96</v>
      </c>
      <c r="B1757" t="s">
        <v>103</v>
      </c>
      <c r="C1757" s="18">
        <v>1.634700782597065E-2</v>
      </c>
    </row>
    <row r="1758" spans="1:3" x14ac:dyDescent="0.25">
      <c r="A1758" t="s">
        <v>98</v>
      </c>
      <c r="B1758" t="s">
        <v>103</v>
      </c>
      <c r="C1758" s="18">
        <v>5.2948188036680222E-2</v>
      </c>
    </row>
    <row r="1759" spans="1:3" x14ac:dyDescent="0.25">
      <c r="A1759" t="s">
        <v>99</v>
      </c>
      <c r="B1759" t="s">
        <v>103</v>
      </c>
      <c r="C1759" s="18">
        <v>-4.2163711041212082E-2</v>
      </c>
    </row>
    <row r="1760" spans="1:3" x14ac:dyDescent="0.25">
      <c r="A1760" t="s">
        <v>100</v>
      </c>
      <c r="B1760" t="s">
        <v>103</v>
      </c>
      <c r="C1760" s="18">
        <v>-1.5652691945433617E-2</v>
      </c>
    </row>
    <row r="1761" spans="1:3" x14ac:dyDescent="0.25">
      <c r="A1761" t="s">
        <v>63</v>
      </c>
      <c r="B1761" t="s">
        <v>103</v>
      </c>
      <c r="C1761" s="18">
        <v>3.8023639936000109E-3</v>
      </c>
    </row>
    <row r="1762" spans="1:3" x14ac:dyDescent="0.25">
      <c r="A1762" t="s">
        <v>97</v>
      </c>
      <c r="B1762" t="s">
        <v>103</v>
      </c>
      <c r="C1762" s="18">
        <v>-2.6826543733477592E-2</v>
      </c>
    </row>
    <row r="1763" spans="1:3" x14ac:dyDescent="0.25">
      <c r="A1763" t="s">
        <v>101</v>
      </c>
      <c r="B1763" t="s">
        <v>103</v>
      </c>
      <c r="C1763" s="18">
        <v>-4.571114107966423E-2</v>
      </c>
    </row>
    <row r="1764" spans="1:3" x14ac:dyDescent="0.25">
      <c r="A1764" t="s">
        <v>137</v>
      </c>
      <c r="B1764" t="s">
        <v>103</v>
      </c>
      <c r="C1764" s="18">
        <v>-4.2122457176446915E-2</v>
      </c>
    </row>
    <row r="1765" spans="1:3" x14ac:dyDescent="0.25">
      <c r="A1765" t="s">
        <v>138</v>
      </c>
      <c r="B1765" t="s">
        <v>103</v>
      </c>
      <c r="C1765" s="18">
        <v>-5.5726796388626099E-2</v>
      </c>
    </row>
    <row r="1766" spans="1:3" x14ac:dyDescent="0.25">
      <c r="A1766" t="s">
        <v>139</v>
      </c>
      <c r="B1766" t="s">
        <v>103</v>
      </c>
      <c r="C1766" s="18">
        <v>-4.1764188557863235E-2</v>
      </c>
    </row>
    <row r="1767" spans="1:3" x14ac:dyDescent="0.25">
      <c r="A1767" t="s">
        <v>131</v>
      </c>
      <c r="B1767" t="s">
        <v>103</v>
      </c>
      <c r="C1767" s="18">
        <v>-6.3059300184249878E-2</v>
      </c>
    </row>
    <row r="1768" spans="1:3" x14ac:dyDescent="0.25">
      <c r="A1768" t="s">
        <v>132</v>
      </c>
      <c r="B1768" t="s">
        <v>103</v>
      </c>
      <c r="C1768" s="18">
        <v>-2.4909216910600662E-2</v>
      </c>
    </row>
    <row r="1769" spans="1:3" x14ac:dyDescent="0.25">
      <c r="A1769" t="s">
        <v>143</v>
      </c>
      <c r="B1769" t="s">
        <v>103</v>
      </c>
      <c r="C1769" s="18">
        <v>-2.4909216910600662E-2</v>
      </c>
    </row>
    <row r="1770" spans="1:3" x14ac:dyDescent="0.25">
      <c r="A1770" t="s">
        <v>129</v>
      </c>
      <c r="B1770" t="s">
        <v>103</v>
      </c>
      <c r="C1770" s="18">
        <v>-3.8802120834589005E-2</v>
      </c>
    </row>
    <row r="1771" spans="1:3" x14ac:dyDescent="0.25">
      <c r="A1771" t="s">
        <v>140</v>
      </c>
      <c r="B1771" t="s">
        <v>103</v>
      </c>
      <c r="C1771" s="18">
        <v>-3.5988699644804001E-2</v>
      </c>
    </row>
    <row r="1772" spans="1:3" x14ac:dyDescent="0.25">
      <c r="A1772" t="s">
        <v>90</v>
      </c>
      <c r="B1772" t="s">
        <v>103</v>
      </c>
      <c r="C1772" s="18">
        <v>2.0713265985250473E-2</v>
      </c>
    </row>
    <row r="1773" spans="1:3" x14ac:dyDescent="0.25">
      <c r="A1773" t="s">
        <v>127</v>
      </c>
      <c r="B1773" t="s">
        <v>103</v>
      </c>
      <c r="C1773" s="18">
        <v>9.3152716755867004E-2</v>
      </c>
    </row>
    <row r="1774" spans="1:3" x14ac:dyDescent="0.25">
      <c r="A1774" t="s">
        <v>141</v>
      </c>
      <c r="B1774" t="s">
        <v>103</v>
      </c>
      <c r="C1774" s="18">
        <v>-4.9762040376663208E-2</v>
      </c>
    </row>
    <row r="1775" spans="1:3" x14ac:dyDescent="0.25">
      <c r="A1775" t="s">
        <v>133</v>
      </c>
      <c r="B1775" t="s">
        <v>103</v>
      </c>
      <c r="C1775" s="18">
        <v>0.10973881185054779</v>
      </c>
    </row>
    <row r="1776" spans="1:3" x14ac:dyDescent="0.25">
      <c r="A1776" t="s">
        <v>134</v>
      </c>
      <c r="B1776" t="s">
        <v>103</v>
      </c>
      <c r="C1776" s="18">
        <v>8.191215991973877E-2</v>
      </c>
    </row>
    <row r="1777" spans="1:3" x14ac:dyDescent="0.25">
      <c r="A1777" t="s">
        <v>130</v>
      </c>
      <c r="B1777" t="s">
        <v>103</v>
      </c>
      <c r="C1777" s="18">
        <v>1.2408199720084667E-2</v>
      </c>
    </row>
    <row r="1778" spans="1:3" x14ac:dyDescent="0.25">
      <c r="A1778" t="s">
        <v>142</v>
      </c>
      <c r="B1778" t="s">
        <v>103</v>
      </c>
      <c r="C1778" s="18">
        <v>-3.4968528896570206E-2</v>
      </c>
    </row>
    <row r="1779" spans="1:3" x14ac:dyDescent="0.25">
      <c r="A1779" t="s">
        <v>135</v>
      </c>
      <c r="B1779" t="s">
        <v>103</v>
      </c>
      <c r="C1779" s="18">
        <v>3.0242851004004478E-2</v>
      </c>
    </row>
    <row r="1780" spans="1:3" x14ac:dyDescent="0.25">
      <c r="A1780" t="s">
        <v>102</v>
      </c>
      <c r="B1780" t="s">
        <v>103</v>
      </c>
      <c r="C1780" s="18">
        <v>0.36277118325233459</v>
      </c>
    </row>
    <row r="1781" spans="1:3" x14ac:dyDescent="0.25">
      <c r="A1781" t="s">
        <v>72</v>
      </c>
      <c r="B1781" t="s">
        <v>104</v>
      </c>
      <c r="C1781" s="18">
        <v>4.231567308306694E-2</v>
      </c>
    </row>
    <row r="1782" spans="1:3" x14ac:dyDescent="0.25">
      <c r="A1782" t="s">
        <v>73</v>
      </c>
      <c r="B1782" t="s">
        <v>104</v>
      </c>
      <c r="C1782" s="18">
        <v>-7.0038467645645142E-2</v>
      </c>
    </row>
    <row r="1783" spans="1:3" x14ac:dyDescent="0.25">
      <c r="A1783" t="s">
        <v>74</v>
      </c>
      <c r="B1783" t="s">
        <v>104</v>
      </c>
      <c r="C1783" s="18">
        <v>-2.5909114629030228E-2</v>
      </c>
    </row>
    <row r="1784" spans="1:3" x14ac:dyDescent="0.25">
      <c r="A1784" t="s">
        <v>75</v>
      </c>
      <c r="B1784" t="s">
        <v>104</v>
      </c>
      <c r="C1784" s="18">
        <v>-2.7334913611412048E-2</v>
      </c>
    </row>
    <row r="1785" spans="1:3" x14ac:dyDescent="0.25">
      <c r="A1785" t="s">
        <v>76</v>
      </c>
      <c r="B1785" t="s">
        <v>104</v>
      </c>
      <c r="C1785" s="18">
        <v>-2.4636069312691689E-2</v>
      </c>
    </row>
    <row r="1786" spans="1:3" x14ac:dyDescent="0.25">
      <c r="A1786" t="s">
        <v>95</v>
      </c>
      <c r="B1786" t="s">
        <v>104</v>
      </c>
      <c r="C1786" s="18">
        <v>7.1373201906681061E-2</v>
      </c>
    </row>
    <row r="1787" spans="1:3" x14ac:dyDescent="0.25">
      <c r="A1787" t="s">
        <v>59</v>
      </c>
      <c r="B1787" t="s">
        <v>104</v>
      </c>
      <c r="C1787" s="18">
        <v>-3.7720032036304474E-2</v>
      </c>
    </row>
    <row r="1788" spans="1:3" x14ac:dyDescent="0.25">
      <c r="A1788" t="s">
        <v>60</v>
      </c>
      <c r="B1788" t="s">
        <v>104</v>
      </c>
      <c r="C1788" s="18">
        <v>-2.9508614912629128E-2</v>
      </c>
    </row>
    <row r="1789" spans="1:3" x14ac:dyDescent="0.25">
      <c r="A1789" t="s">
        <v>61</v>
      </c>
      <c r="B1789" t="s">
        <v>104</v>
      </c>
      <c r="C1789" s="18">
        <v>-3.9620012044906616E-2</v>
      </c>
    </row>
    <row r="1790" spans="1:3" x14ac:dyDescent="0.25">
      <c r="A1790" t="s">
        <v>62</v>
      </c>
      <c r="B1790" t="s">
        <v>104</v>
      </c>
      <c r="C1790" s="18">
        <v>-3.146191593259573E-3</v>
      </c>
    </row>
    <row r="1791" spans="1:3" x14ac:dyDescent="0.25">
      <c r="A1791" t="s">
        <v>70</v>
      </c>
      <c r="B1791" t="s">
        <v>104</v>
      </c>
      <c r="C1791" s="18">
        <v>-6.0046538710594177E-2</v>
      </c>
    </row>
    <row r="1792" spans="1:3" x14ac:dyDescent="0.25">
      <c r="A1792" t="s">
        <v>71</v>
      </c>
      <c r="B1792" t="s">
        <v>104</v>
      </c>
      <c r="C1792" s="18">
        <v>-6.4429707825183868E-2</v>
      </c>
    </row>
    <row r="1793" spans="1:3" x14ac:dyDescent="0.25">
      <c r="A1793" t="s">
        <v>105</v>
      </c>
      <c r="B1793" t="s">
        <v>104</v>
      </c>
      <c r="C1793" s="18">
        <v>3.6165550351142883E-2</v>
      </c>
    </row>
    <row r="1794" spans="1:3" x14ac:dyDescent="0.25">
      <c r="A1794" t="s">
        <v>106</v>
      </c>
      <c r="B1794" t="s">
        <v>104</v>
      </c>
      <c r="C1794" s="18">
        <v>-3.7604190409183502E-2</v>
      </c>
    </row>
    <row r="1795" spans="1:3" x14ac:dyDescent="0.25">
      <c r="A1795" t="s">
        <v>107</v>
      </c>
      <c r="B1795" t="s">
        <v>104</v>
      </c>
      <c r="C1795" s="18">
        <v>3.2330125570297241E-2</v>
      </c>
    </row>
    <row r="1796" spans="1:3" x14ac:dyDescent="0.25">
      <c r="A1796" t="s">
        <v>108</v>
      </c>
      <c r="B1796" t="s">
        <v>104</v>
      </c>
      <c r="C1796" s="18">
        <v>-2.0540749654173851E-2</v>
      </c>
    </row>
    <row r="1797" spans="1:3" x14ac:dyDescent="0.25">
      <c r="A1797" t="s">
        <v>109</v>
      </c>
      <c r="B1797" t="s">
        <v>104</v>
      </c>
      <c r="C1797" s="18">
        <v>4.7478180378675461E-2</v>
      </c>
    </row>
    <row r="1798" spans="1:3" x14ac:dyDescent="0.25">
      <c r="A1798" t="s">
        <v>110</v>
      </c>
      <c r="B1798" t="s">
        <v>104</v>
      </c>
      <c r="C1798" s="18">
        <v>-2.5140050798654556E-2</v>
      </c>
    </row>
    <row r="1799" spans="1:3" x14ac:dyDescent="0.25">
      <c r="A1799" t="s">
        <v>111</v>
      </c>
      <c r="B1799" t="s">
        <v>104</v>
      </c>
      <c r="C1799" s="18">
        <v>-9.1989040374755859E-3</v>
      </c>
    </row>
    <row r="1800" spans="1:3" x14ac:dyDescent="0.25">
      <c r="A1800" t="s">
        <v>112</v>
      </c>
      <c r="B1800" t="s">
        <v>104</v>
      </c>
      <c r="C1800" s="18">
        <v>-4.2034044861793518E-2</v>
      </c>
    </row>
    <row r="1801" spans="1:3" x14ac:dyDescent="0.25">
      <c r="A1801" t="s">
        <v>113</v>
      </c>
      <c r="B1801" t="s">
        <v>104</v>
      </c>
      <c r="C1801" s="18">
        <v>-4.9714177846908569E-2</v>
      </c>
    </row>
    <row r="1802" spans="1:3" x14ac:dyDescent="0.25">
      <c r="A1802" t="s">
        <v>114</v>
      </c>
      <c r="B1802" t="s">
        <v>104</v>
      </c>
      <c r="C1802" s="18">
        <v>7.2085820138454437E-2</v>
      </c>
    </row>
    <row r="1803" spans="1:3" x14ac:dyDescent="0.25">
      <c r="A1803" t="s">
        <v>115</v>
      </c>
      <c r="B1803" t="s">
        <v>104</v>
      </c>
      <c r="C1803" s="18">
        <v>-2.266320027410984E-2</v>
      </c>
    </row>
    <row r="1804" spans="1:3" x14ac:dyDescent="0.25">
      <c r="A1804" t="s">
        <v>116</v>
      </c>
      <c r="B1804" t="s">
        <v>104</v>
      </c>
      <c r="C1804" s="18">
        <v>3.4120358526706696E-2</v>
      </c>
    </row>
    <row r="1805" spans="1:3" x14ac:dyDescent="0.25">
      <c r="A1805" t="s">
        <v>117</v>
      </c>
      <c r="B1805" t="s">
        <v>104</v>
      </c>
      <c r="C1805" s="18">
        <v>-4.0550198405981064E-2</v>
      </c>
    </row>
    <row r="1806" spans="1:3" x14ac:dyDescent="0.25">
      <c r="A1806" t="s">
        <v>118</v>
      </c>
      <c r="B1806" t="s">
        <v>104</v>
      </c>
      <c r="C1806" s="18">
        <v>-1.3246103189885616E-3</v>
      </c>
    </row>
    <row r="1807" spans="1:3" x14ac:dyDescent="0.25">
      <c r="A1807" t="s">
        <v>119</v>
      </c>
      <c r="B1807" t="s">
        <v>104</v>
      </c>
      <c r="C1807" s="18">
        <v>7.239706814289093E-2</v>
      </c>
    </row>
    <row r="1808" spans="1:3" x14ac:dyDescent="0.25">
      <c r="A1808" t="s">
        <v>120</v>
      </c>
      <c r="B1808" t="s">
        <v>104</v>
      </c>
      <c r="C1808" s="18">
        <v>-2.6227908208966255E-2</v>
      </c>
    </row>
    <row r="1809" spans="1:3" x14ac:dyDescent="0.25">
      <c r="A1809" t="s">
        <v>121</v>
      </c>
      <c r="B1809" t="s">
        <v>104</v>
      </c>
      <c r="C1809" s="18">
        <v>-3.5481303930282593E-3</v>
      </c>
    </row>
    <row r="1810" spans="1:3" x14ac:dyDescent="0.25">
      <c r="A1810" t="s">
        <v>122</v>
      </c>
      <c r="B1810" t="s">
        <v>104</v>
      </c>
      <c r="C1810" s="18">
        <v>3.2649144530296326E-2</v>
      </c>
    </row>
    <row r="1811" spans="1:3" x14ac:dyDescent="0.25">
      <c r="A1811" t="s">
        <v>64</v>
      </c>
      <c r="B1811" t="s">
        <v>104</v>
      </c>
      <c r="C1811" s="18">
        <v>5.4844304919242859E-2</v>
      </c>
    </row>
    <row r="1812" spans="1:3" x14ac:dyDescent="0.25">
      <c r="A1812" t="s">
        <v>69</v>
      </c>
      <c r="B1812" t="s">
        <v>104</v>
      </c>
      <c r="C1812" s="18">
        <v>1.5219968743622303E-2</v>
      </c>
    </row>
    <row r="1813" spans="1:3" x14ac:dyDescent="0.25">
      <c r="A1813" t="s">
        <v>91</v>
      </c>
      <c r="B1813" t="s">
        <v>104</v>
      </c>
      <c r="C1813" s="18">
        <v>-1.1127172969281673E-2</v>
      </c>
    </row>
    <row r="1814" spans="1:3" x14ac:dyDescent="0.25">
      <c r="A1814" t="s">
        <v>93</v>
      </c>
      <c r="B1814" t="s">
        <v>104</v>
      </c>
      <c r="C1814" s="18">
        <v>-3.9412207901477814E-2</v>
      </c>
    </row>
    <row r="1815" spans="1:3" x14ac:dyDescent="0.25">
      <c r="A1815" t="s">
        <v>94</v>
      </c>
      <c r="B1815" t="s">
        <v>104</v>
      </c>
      <c r="C1815" s="18">
        <v>0.1796196848154068</v>
      </c>
    </row>
    <row r="1816" spans="1:3" x14ac:dyDescent="0.25">
      <c r="A1816" t="s">
        <v>96</v>
      </c>
      <c r="B1816" t="s">
        <v>104</v>
      </c>
      <c r="C1816" s="18">
        <v>1.5582459047436714E-2</v>
      </c>
    </row>
    <row r="1817" spans="1:3" x14ac:dyDescent="0.25">
      <c r="A1817" t="s">
        <v>98</v>
      </c>
      <c r="B1817" t="s">
        <v>104</v>
      </c>
      <c r="C1817" s="18">
        <v>6.974000483751297E-2</v>
      </c>
    </row>
    <row r="1818" spans="1:3" x14ac:dyDescent="0.25">
      <c r="A1818" t="s">
        <v>99</v>
      </c>
      <c r="B1818" t="s">
        <v>104</v>
      </c>
      <c r="C1818" s="18">
        <v>1.2598090805113316E-2</v>
      </c>
    </row>
    <row r="1819" spans="1:3" x14ac:dyDescent="0.25">
      <c r="A1819" t="s">
        <v>100</v>
      </c>
      <c r="B1819" t="s">
        <v>104</v>
      </c>
      <c r="C1819" s="18">
        <v>-6.905674934387207E-2</v>
      </c>
    </row>
    <row r="1820" spans="1:3" x14ac:dyDescent="0.25">
      <c r="A1820" t="s">
        <v>63</v>
      </c>
      <c r="B1820" t="s">
        <v>104</v>
      </c>
      <c r="C1820" s="18">
        <v>-3.5966776311397552E-2</v>
      </c>
    </row>
    <row r="1821" spans="1:3" x14ac:dyDescent="0.25">
      <c r="A1821" t="s">
        <v>97</v>
      </c>
      <c r="B1821" t="s">
        <v>104</v>
      </c>
      <c r="C1821" s="18">
        <v>4.578235000371933E-2</v>
      </c>
    </row>
    <row r="1822" spans="1:3" x14ac:dyDescent="0.25">
      <c r="A1822" t="s">
        <v>101</v>
      </c>
      <c r="B1822" t="s">
        <v>104</v>
      </c>
      <c r="C1822" s="18">
        <v>7.1895197033882141E-3</v>
      </c>
    </row>
    <row r="1823" spans="1:3" x14ac:dyDescent="0.25">
      <c r="A1823" t="s">
        <v>137</v>
      </c>
      <c r="B1823" t="s">
        <v>104</v>
      </c>
      <c r="C1823" s="18">
        <v>-1.9708750769495964E-2</v>
      </c>
    </row>
    <row r="1824" spans="1:3" x14ac:dyDescent="0.25">
      <c r="A1824" t="s">
        <v>138</v>
      </c>
      <c r="B1824" t="s">
        <v>104</v>
      </c>
      <c r="C1824" s="18">
        <v>-6.7189209163188934E-2</v>
      </c>
    </row>
    <row r="1825" spans="1:3" x14ac:dyDescent="0.25">
      <c r="A1825" t="s">
        <v>139</v>
      </c>
      <c r="B1825" t="s">
        <v>104</v>
      </c>
      <c r="C1825" s="18">
        <v>-6.9813646376132965E-2</v>
      </c>
    </row>
    <row r="1826" spans="1:3" x14ac:dyDescent="0.25">
      <c r="A1826" t="s">
        <v>131</v>
      </c>
      <c r="B1826" t="s">
        <v>104</v>
      </c>
      <c r="C1826" s="18">
        <v>4.9274593591690063E-2</v>
      </c>
    </row>
    <row r="1827" spans="1:3" x14ac:dyDescent="0.25">
      <c r="A1827" t="s">
        <v>132</v>
      </c>
      <c r="B1827" t="s">
        <v>104</v>
      </c>
      <c r="C1827" s="18">
        <v>-1.8629107624292374E-2</v>
      </c>
    </row>
    <row r="1828" spans="1:3" x14ac:dyDescent="0.25">
      <c r="A1828" t="s">
        <v>143</v>
      </c>
      <c r="B1828" t="s">
        <v>104</v>
      </c>
      <c r="C1828" s="18">
        <v>-1.8629107624292374E-2</v>
      </c>
    </row>
    <row r="1829" spans="1:3" x14ac:dyDescent="0.25">
      <c r="A1829" t="s">
        <v>129</v>
      </c>
      <c r="B1829" t="s">
        <v>104</v>
      </c>
      <c r="C1829" s="18">
        <v>2.8082529082894325E-2</v>
      </c>
    </row>
    <row r="1830" spans="1:3" x14ac:dyDescent="0.25">
      <c r="A1830" t="s">
        <v>140</v>
      </c>
      <c r="B1830" t="s">
        <v>104</v>
      </c>
      <c r="C1830" s="18">
        <v>-5.2294105291366577E-2</v>
      </c>
    </row>
    <row r="1831" spans="1:3" x14ac:dyDescent="0.25">
      <c r="A1831" t="s">
        <v>90</v>
      </c>
      <c r="B1831" t="s">
        <v>104</v>
      </c>
      <c r="C1831" s="18">
        <v>-2.6836004108190536E-2</v>
      </c>
    </row>
    <row r="1832" spans="1:3" x14ac:dyDescent="0.25">
      <c r="A1832" t="s">
        <v>127</v>
      </c>
      <c r="B1832" t="s">
        <v>104</v>
      </c>
      <c r="C1832" s="18">
        <v>2.3597363382577896E-2</v>
      </c>
    </row>
    <row r="1833" spans="1:3" x14ac:dyDescent="0.25">
      <c r="A1833" t="s">
        <v>141</v>
      </c>
      <c r="B1833" t="s">
        <v>104</v>
      </c>
      <c r="C1833" s="18">
        <v>-5.5343493819236755E-2</v>
      </c>
    </row>
    <row r="1834" spans="1:3" x14ac:dyDescent="0.25">
      <c r="A1834" t="s">
        <v>133</v>
      </c>
      <c r="B1834" t="s">
        <v>104</v>
      </c>
      <c r="C1834" s="18">
        <v>3.6537721753120422E-2</v>
      </c>
    </row>
    <row r="1835" spans="1:3" x14ac:dyDescent="0.25">
      <c r="A1835" t="s">
        <v>134</v>
      </c>
      <c r="B1835" t="s">
        <v>104</v>
      </c>
      <c r="C1835" s="18">
        <v>0.18702758848667145</v>
      </c>
    </row>
    <row r="1836" spans="1:3" x14ac:dyDescent="0.25">
      <c r="A1836" t="s">
        <v>130</v>
      </c>
      <c r="B1836" t="s">
        <v>104</v>
      </c>
      <c r="C1836" s="18">
        <v>3.0928371474146843E-2</v>
      </c>
    </row>
    <row r="1837" spans="1:3" x14ac:dyDescent="0.25">
      <c r="A1837" t="s">
        <v>142</v>
      </c>
      <c r="B1837" t="s">
        <v>104</v>
      </c>
      <c r="C1837" s="18">
        <v>-4.7547031193971634E-2</v>
      </c>
    </row>
    <row r="1838" spans="1:3" x14ac:dyDescent="0.25">
      <c r="A1838" t="s">
        <v>135</v>
      </c>
      <c r="B1838" t="s">
        <v>104</v>
      </c>
      <c r="C1838" s="18">
        <v>2.1852662786841393E-2</v>
      </c>
    </row>
    <row r="1839" spans="1:3" x14ac:dyDescent="0.25">
      <c r="A1839" t="s">
        <v>102</v>
      </c>
      <c r="B1839" t="s">
        <v>104</v>
      </c>
      <c r="C1839" s="18">
        <v>0.15869860351085663</v>
      </c>
    </row>
    <row r="1840" spans="1:3" x14ac:dyDescent="0.25">
      <c r="A1840" t="s">
        <v>103</v>
      </c>
      <c r="B1840" t="s">
        <v>104</v>
      </c>
      <c r="C1840" s="18">
        <v>0.20669294893741608</v>
      </c>
    </row>
    <row r="1841" spans="1:3" x14ac:dyDescent="0.25">
      <c r="A1841" t="s">
        <v>72</v>
      </c>
      <c r="B1841" t="s">
        <v>123</v>
      </c>
      <c r="C1841" s="18">
        <v>-1.8192443996667862E-2</v>
      </c>
    </row>
    <row r="1842" spans="1:3" x14ac:dyDescent="0.25">
      <c r="A1842" t="s">
        <v>73</v>
      </c>
      <c r="B1842" t="s">
        <v>123</v>
      </c>
      <c r="C1842" s="18">
        <v>-2.4496449157595634E-2</v>
      </c>
    </row>
    <row r="1843" spans="1:3" x14ac:dyDescent="0.25">
      <c r="A1843" t="s">
        <v>74</v>
      </c>
      <c r="B1843" t="s">
        <v>123</v>
      </c>
      <c r="C1843" s="18">
        <v>8.8590525090694427E-2</v>
      </c>
    </row>
    <row r="1844" spans="1:3" x14ac:dyDescent="0.25">
      <c r="A1844" t="s">
        <v>75</v>
      </c>
      <c r="B1844" t="s">
        <v>123</v>
      </c>
      <c r="C1844" s="18">
        <v>2.204790897667408E-2</v>
      </c>
    </row>
    <row r="1845" spans="1:3" x14ac:dyDescent="0.25">
      <c r="A1845" t="s">
        <v>76</v>
      </c>
      <c r="B1845" t="s">
        <v>123</v>
      </c>
      <c r="C1845" s="18">
        <v>8.2688398659229279E-2</v>
      </c>
    </row>
    <row r="1846" spans="1:3" x14ac:dyDescent="0.25">
      <c r="A1846" t="s">
        <v>95</v>
      </c>
      <c r="B1846" t="s">
        <v>123</v>
      </c>
      <c r="C1846" s="18">
        <v>3.7522558122873306E-2</v>
      </c>
    </row>
    <row r="1847" spans="1:3" x14ac:dyDescent="0.25">
      <c r="A1847" t="s">
        <v>59</v>
      </c>
      <c r="B1847" t="s">
        <v>123</v>
      </c>
      <c r="C1847" s="18">
        <v>-2.4907125160098076E-2</v>
      </c>
    </row>
    <row r="1848" spans="1:3" x14ac:dyDescent="0.25">
      <c r="A1848" t="s">
        <v>60</v>
      </c>
      <c r="B1848" t="s">
        <v>123</v>
      </c>
      <c r="C1848" s="18">
        <v>-3.4734013024717569E-3</v>
      </c>
    </row>
    <row r="1849" spans="1:3" x14ac:dyDescent="0.25">
      <c r="A1849" t="s">
        <v>61</v>
      </c>
      <c r="B1849" t="s">
        <v>123</v>
      </c>
      <c r="C1849" s="18">
        <v>-6.0082443058490753E-2</v>
      </c>
    </row>
    <row r="1850" spans="1:3" x14ac:dyDescent="0.25">
      <c r="A1850" t="s">
        <v>62</v>
      </c>
      <c r="B1850" t="s">
        <v>123</v>
      </c>
      <c r="C1850" s="18">
        <v>-6.9748155772686005E-2</v>
      </c>
    </row>
    <row r="1851" spans="1:3" x14ac:dyDescent="0.25">
      <c r="A1851" t="s">
        <v>70</v>
      </c>
      <c r="B1851" t="s">
        <v>123</v>
      </c>
      <c r="C1851" s="18">
        <v>-2.8583085164427757E-2</v>
      </c>
    </row>
    <row r="1852" spans="1:3" x14ac:dyDescent="0.25">
      <c r="A1852" t="s">
        <v>71</v>
      </c>
      <c r="B1852" t="s">
        <v>123</v>
      </c>
      <c r="C1852" s="18">
        <v>-6.749851256608963E-2</v>
      </c>
    </row>
    <row r="1853" spans="1:3" x14ac:dyDescent="0.25">
      <c r="A1853" t="s">
        <v>105</v>
      </c>
      <c r="B1853" t="s">
        <v>123</v>
      </c>
      <c r="C1853" s="18">
        <v>-7.2691954672336578E-2</v>
      </c>
    </row>
    <row r="1854" spans="1:3" x14ac:dyDescent="0.25">
      <c r="A1854" t="s">
        <v>106</v>
      </c>
      <c r="B1854" t="s">
        <v>123</v>
      </c>
      <c r="C1854" s="18">
        <v>-4.7666626051068306E-3</v>
      </c>
    </row>
    <row r="1855" spans="1:3" x14ac:dyDescent="0.25">
      <c r="A1855" t="s">
        <v>107</v>
      </c>
      <c r="B1855" t="s">
        <v>123</v>
      </c>
      <c r="C1855" s="18">
        <v>1.9136030226945877E-2</v>
      </c>
    </row>
    <row r="1856" spans="1:3" x14ac:dyDescent="0.25">
      <c r="A1856" t="s">
        <v>108</v>
      </c>
      <c r="B1856" t="s">
        <v>123</v>
      </c>
      <c r="C1856" s="18">
        <v>1.7563605681061745E-2</v>
      </c>
    </row>
    <row r="1857" spans="1:3" x14ac:dyDescent="0.25">
      <c r="A1857" t="s">
        <v>109</v>
      </c>
      <c r="B1857" t="s">
        <v>123</v>
      </c>
      <c r="C1857" s="18">
        <v>-5.6905407458543777E-2</v>
      </c>
    </row>
    <row r="1858" spans="1:3" x14ac:dyDescent="0.25">
      <c r="A1858" t="s">
        <v>110</v>
      </c>
      <c r="B1858" t="s">
        <v>123</v>
      </c>
      <c r="C1858" s="18">
        <v>-6.4003385603427887E-2</v>
      </c>
    </row>
    <row r="1859" spans="1:3" x14ac:dyDescent="0.25">
      <c r="A1859" t="s">
        <v>111</v>
      </c>
      <c r="B1859" t="s">
        <v>123</v>
      </c>
      <c r="C1859" s="18">
        <v>-6.9883465766906738E-2</v>
      </c>
    </row>
    <row r="1860" spans="1:3" x14ac:dyDescent="0.25">
      <c r="A1860" t="s">
        <v>112</v>
      </c>
      <c r="B1860" t="s">
        <v>123</v>
      </c>
      <c r="C1860" s="18">
        <v>-7.280673086643219E-2</v>
      </c>
    </row>
    <row r="1861" spans="1:3" x14ac:dyDescent="0.25">
      <c r="A1861" t="s">
        <v>113</v>
      </c>
      <c r="B1861" t="s">
        <v>123</v>
      </c>
      <c r="C1861" s="18">
        <v>-6.7623414099216461E-2</v>
      </c>
    </row>
    <row r="1862" spans="1:3" x14ac:dyDescent="0.25">
      <c r="A1862" t="s">
        <v>114</v>
      </c>
      <c r="B1862" t="s">
        <v>123</v>
      </c>
      <c r="C1862" s="18">
        <v>2.1977003663778305E-2</v>
      </c>
    </row>
    <row r="1863" spans="1:3" x14ac:dyDescent="0.25">
      <c r="A1863" t="s">
        <v>115</v>
      </c>
      <c r="B1863" t="s">
        <v>123</v>
      </c>
      <c r="C1863" s="18">
        <v>-6.7231692373752594E-2</v>
      </c>
    </row>
    <row r="1864" spans="1:3" x14ac:dyDescent="0.25">
      <c r="A1864" t="s">
        <v>116</v>
      </c>
      <c r="B1864" t="s">
        <v>123</v>
      </c>
      <c r="C1864" s="18">
        <v>-5.1455773413181305E-2</v>
      </c>
    </row>
    <row r="1865" spans="1:3" x14ac:dyDescent="0.25">
      <c r="A1865" t="s">
        <v>117</v>
      </c>
      <c r="B1865" t="s">
        <v>123</v>
      </c>
      <c r="C1865" s="18">
        <v>-5.2382297813892365E-2</v>
      </c>
    </row>
    <row r="1866" spans="1:3" x14ac:dyDescent="0.25">
      <c r="A1866" t="s">
        <v>118</v>
      </c>
      <c r="B1866" t="s">
        <v>123</v>
      </c>
      <c r="C1866" s="18">
        <v>-5.4361414164304733E-2</v>
      </c>
    </row>
    <row r="1867" spans="1:3" x14ac:dyDescent="0.25">
      <c r="A1867" t="s">
        <v>119</v>
      </c>
      <c r="B1867" t="s">
        <v>123</v>
      </c>
      <c r="C1867" s="18">
        <v>-7.0744127035140991E-2</v>
      </c>
    </row>
    <row r="1868" spans="1:3" x14ac:dyDescent="0.25">
      <c r="A1868" t="s">
        <v>120</v>
      </c>
      <c r="B1868" t="s">
        <v>123</v>
      </c>
      <c r="C1868" s="18">
        <v>-5.6266177445650101E-2</v>
      </c>
    </row>
    <row r="1869" spans="1:3" x14ac:dyDescent="0.25">
      <c r="A1869" t="s">
        <v>121</v>
      </c>
      <c r="B1869" t="s">
        <v>123</v>
      </c>
      <c r="C1869" s="18">
        <v>-6.3201421871781349E-3</v>
      </c>
    </row>
    <row r="1870" spans="1:3" x14ac:dyDescent="0.25">
      <c r="A1870" t="s">
        <v>122</v>
      </c>
      <c r="B1870" t="s">
        <v>123</v>
      </c>
      <c r="C1870" s="18">
        <v>-2.9718928039073944E-2</v>
      </c>
    </row>
    <row r="1871" spans="1:3" x14ac:dyDescent="0.25">
      <c r="A1871" t="s">
        <v>64</v>
      </c>
      <c r="B1871" t="s">
        <v>123</v>
      </c>
      <c r="C1871" s="18">
        <v>1.5261771157383919E-2</v>
      </c>
    </row>
    <row r="1872" spans="1:3" x14ac:dyDescent="0.25">
      <c r="A1872" t="s">
        <v>69</v>
      </c>
      <c r="B1872" t="s">
        <v>123</v>
      </c>
      <c r="C1872" s="18">
        <v>2.1347027271986008E-2</v>
      </c>
    </row>
    <row r="1873" spans="1:3" x14ac:dyDescent="0.25">
      <c r="A1873" t="s">
        <v>91</v>
      </c>
      <c r="B1873" t="s">
        <v>123</v>
      </c>
      <c r="C1873" s="18">
        <v>7.4444569647312164E-2</v>
      </c>
    </row>
    <row r="1874" spans="1:3" x14ac:dyDescent="0.25">
      <c r="A1874" t="s">
        <v>93</v>
      </c>
      <c r="B1874" t="s">
        <v>123</v>
      </c>
      <c r="C1874" s="18">
        <v>-1.0033517144620419E-2</v>
      </c>
    </row>
    <row r="1875" spans="1:3" x14ac:dyDescent="0.25">
      <c r="A1875" t="s">
        <v>94</v>
      </c>
      <c r="B1875" t="s">
        <v>123</v>
      </c>
      <c r="C1875" s="18">
        <v>3.5694986581802368E-2</v>
      </c>
    </row>
    <row r="1876" spans="1:3" x14ac:dyDescent="0.25">
      <c r="A1876" t="s">
        <v>96</v>
      </c>
      <c r="B1876" t="s">
        <v>123</v>
      </c>
      <c r="C1876" s="18">
        <v>-4.7761358320713043E-2</v>
      </c>
    </row>
    <row r="1877" spans="1:3" x14ac:dyDescent="0.25">
      <c r="A1877" t="s">
        <v>98</v>
      </c>
      <c r="B1877" t="s">
        <v>123</v>
      </c>
      <c r="C1877" s="18">
        <v>8.0347536131739616E-3</v>
      </c>
    </row>
    <row r="1878" spans="1:3" x14ac:dyDescent="0.25">
      <c r="A1878" t="s">
        <v>99</v>
      </c>
      <c r="B1878" t="s">
        <v>123</v>
      </c>
      <c r="C1878" s="18">
        <v>-8.3446651697158813E-2</v>
      </c>
    </row>
    <row r="1879" spans="1:3" x14ac:dyDescent="0.25">
      <c r="A1879" t="s">
        <v>100</v>
      </c>
      <c r="B1879" t="s">
        <v>123</v>
      </c>
      <c r="C1879" s="18">
        <v>-3.1167250126600266E-2</v>
      </c>
    </row>
    <row r="1880" spans="1:3" x14ac:dyDescent="0.25">
      <c r="A1880" t="s">
        <v>63</v>
      </c>
      <c r="B1880" t="s">
        <v>123</v>
      </c>
      <c r="C1880" s="18">
        <v>5.3014042787253857E-3</v>
      </c>
    </row>
    <row r="1881" spans="1:3" x14ac:dyDescent="0.25">
      <c r="A1881" t="s">
        <v>97</v>
      </c>
      <c r="B1881" t="s">
        <v>123</v>
      </c>
      <c r="C1881" s="18">
        <v>-3.5008132457733154E-2</v>
      </c>
    </row>
    <row r="1882" spans="1:3" x14ac:dyDescent="0.25">
      <c r="A1882" t="s">
        <v>101</v>
      </c>
      <c r="B1882" t="s">
        <v>123</v>
      </c>
      <c r="C1882" s="18">
        <v>1.9103510305285454E-2</v>
      </c>
    </row>
    <row r="1883" spans="1:3" x14ac:dyDescent="0.25">
      <c r="A1883" t="s">
        <v>137</v>
      </c>
      <c r="B1883" t="s">
        <v>123</v>
      </c>
      <c r="C1883" s="18">
        <v>0.10044720023870468</v>
      </c>
    </row>
    <row r="1884" spans="1:3" x14ac:dyDescent="0.25">
      <c r="A1884" t="s">
        <v>138</v>
      </c>
      <c r="B1884" t="s">
        <v>123</v>
      </c>
      <c r="C1884" s="18">
        <v>-4.9659479409456253E-2</v>
      </c>
    </row>
    <row r="1885" spans="1:3" x14ac:dyDescent="0.25">
      <c r="A1885" t="s">
        <v>139</v>
      </c>
      <c r="B1885" t="s">
        <v>123</v>
      </c>
      <c r="C1885" s="18">
        <v>-3.4968692809343338E-2</v>
      </c>
    </row>
    <row r="1886" spans="1:3" x14ac:dyDescent="0.25">
      <c r="A1886" t="s">
        <v>131</v>
      </c>
      <c r="B1886" t="s">
        <v>123</v>
      </c>
      <c r="C1886" s="18">
        <v>9.9880080670118332E-3</v>
      </c>
    </row>
    <row r="1887" spans="1:3" x14ac:dyDescent="0.25">
      <c r="A1887" t="s">
        <v>132</v>
      </c>
      <c r="B1887" t="s">
        <v>123</v>
      </c>
      <c r="C1887" s="18">
        <v>-4.0802404284477234E-2</v>
      </c>
    </row>
    <row r="1888" spans="1:3" x14ac:dyDescent="0.25">
      <c r="A1888" t="s">
        <v>143</v>
      </c>
      <c r="B1888" t="s">
        <v>123</v>
      </c>
      <c r="C1888" s="18">
        <v>-4.0802404284477234E-2</v>
      </c>
    </row>
    <row r="1889" spans="1:3" x14ac:dyDescent="0.25">
      <c r="A1889" t="s">
        <v>129</v>
      </c>
      <c r="B1889" t="s">
        <v>123</v>
      </c>
      <c r="C1889" s="18">
        <v>2.0383076742291451E-2</v>
      </c>
    </row>
    <row r="1890" spans="1:3" x14ac:dyDescent="0.25">
      <c r="A1890" t="s">
        <v>140</v>
      </c>
      <c r="B1890" t="s">
        <v>123</v>
      </c>
      <c r="C1890" s="18">
        <v>-3.3340945839881897E-2</v>
      </c>
    </row>
    <row r="1891" spans="1:3" x14ac:dyDescent="0.25">
      <c r="A1891" t="s">
        <v>90</v>
      </c>
      <c r="B1891" t="s">
        <v>123</v>
      </c>
      <c r="C1891" s="18">
        <v>2.9090089723467827E-2</v>
      </c>
    </row>
    <row r="1892" spans="1:3" x14ac:dyDescent="0.25">
      <c r="A1892" t="s">
        <v>127</v>
      </c>
      <c r="B1892" t="s">
        <v>123</v>
      </c>
      <c r="C1892" s="18">
        <v>-6.2284719198942184E-2</v>
      </c>
    </row>
    <row r="1893" spans="1:3" x14ac:dyDescent="0.25">
      <c r="A1893" t="s">
        <v>141</v>
      </c>
      <c r="B1893" t="s">
        <v>123</v>
      </c>
      <c r="C1893" s="18">
        <v>-4.8948816955089569E-2</v>
      </c>
    </row>
    <row r="1894" spans="1:3" x14ac:dyDescent="0.25">
      <c r="A1894" t="s">
        <v>133</v>
      </c>
      <c r="B1894" t="s">
        <v>123</v>
      </c>
      <c r="C1894" s="18">
        <v>-5.8155622333288193E-2</v>
      </c>
    </row>
    <row r="1895" spans="1:3" x14ac:dyDescent="0.25">
      <c r="A1895" t="s">
        <v>134</v>
      </c>
      <c r="B1895" t="s">
        <v>123</v>
      </c>
      <c r="C1895" s="18">
        <v>-6.5022751688957214E-2</v>
      </c>
    </row>
    <row r="1896" spans="1:3" x14ac:dyDescent="0.25">
      <c r="A1896" t="s">
        <v>130</v>
      </c>
      <c r="B1896" t="s">
        <v>123</v>
      </c>
      <c r="C1896" s="18">
        <v>1.6182657331228256E-2</v>
      </c>
    </row>
    <row r="1897" spans="1:3" x14ac:dyDescent="0.25">
      <c r="A1897" t="s">
        <v>142</v>
      </c>
      <c r="B1897" t="s">
        <v>123</v>
      </c>
      <c r="C1897" s="18">
        <v>3.8475904613733292E-2</v>
      </c>
    </row>
    <row r="1898" spans="1:3" x14ac:dyDescent="0.25">
      <c r="A1898" t="s">
        <v>135</v>
      </c>
      <c r="B1898" t="s">
        <v>123</v>
      </c>
      <c r="C1898" s="18">
        <v>3.3888343721628189E-2</v>
      </c>
    </row>
    <row r="1899" spans="1:3" x14ac:dyDescent="0.25">
      <c r="A1899" t="s">
        <v>102</v>
      </c>
      <c r="B1899" t="s">
        <v>123</v>
      </c>
      <c r="C1899" s="18">
        <v>-4.2993076145648956E-2</v>
      </c>
    </row>
    <row r="1900" spans="1:3" x14ac:dyDescent="0.25">
      <c r="A1900" t="s">
        <v>103</v>
      </c>
      <c r="B1900" t="s">
        <v>123</v>
      </c>
      <c r="C1900" s="18">
        <v>-4.6942234039306641E-2</v>
      </c>
    </row>
    <row r="1901" spans="1:3" x14ac:dyDescent="0.25">
      <c r="A1901" t="s">
        <v>104</v>
      </c>
      <c r="B1901" t="s">
        <v>123</v>
      </c>
      <c r="C1901" s="18">
        <v>-6.9716465659439564E-3</v>
      </c>
    </row>
    <row r="1902" spans="1:3" x14ac:dyDescent="0.25">
      <c r="A1902" t="s">
        <v>72</v>
      </c>
      <c r="B1902" t="s">
        <v>124</v>
      </c>
      <c r="C1902" s="18">
        <v>4.3777972459793091E-2</v>
      </c>
    </row>
    <row r="1903" spans="1:3" x14ac:dyDescent="0.25">
      <c r="A1903" t="s">
        <v>73</v>
      </c>
      <c r="B1903" t="s">
        <v>124</v>
      </c>
      <c r="C1903" s="18">
        <v>-6.518130749464035E-2</v>
      </c>
    </row>
    <row r="1904" spans="1:3" x14ac:dyDescent="0.25">
      <c r="A1904" t="s">
        <v>74</v>
      </c>
      <c r="B1904" t="s">
        <v>124</v>
      </c>
      <c r="C1904" s="18">
        <v>7.1611344814300537E-2</v>
      </c>
    </row>
    <row r="1905" spans="1:3" x14ac:dyDescent="0.25">
      <c r="A1905" t="s">
        <v>75</v>
      </c>
      <c r="B1905" t="s">
        <v>124</v>
      </c>
      <c r="C1905" s="18">
        <v>-4.9417167901992798E-2</v>
      </c>
    </row>
    <row r="1906" spans="1:3" x14ac:dyDescent="0.25">
      <c r="A1906" t="s">
        <v>76</v>
      </c>
      <c r="B1906" t="s">
        <v>124</v>
      </c>
      <c r="C1906" s="18">
        <v>-2.4938918650150299E-3</v>
      </c>
    </row>
    <row r="1907" spans="1:3" x14ac:dyDescent="0.25">
      <c r="A1907" t="s">
        <v>95</v>
      </c>
      <c r="B1907" t="s">
        <v>124</v>
      </c>
      <c r="C1907" s="18">
        <v>8.1505477428436279E-3</v>
      </c>
    </row>
    <row r="1908" spans="1:3" x14ac:dyDescent="0.25">
      <c r="A1908" t="s">
        <v>59</v>
      </c>
      <c r="B1908" t="s">
        <v>124</v>
      </c>
      <c r="C1908" s="18">
        <v>2.2991329431533813E-2</v>
      </c>
    </row>
    <row r="1909" spans="1:3" x14ac:dyDescent="0.25">
      <c r="A1909" t="s">
        <v>60</v>
      </c>
      <c r="B1909" t="s">
        <v>124</v>
      </c>
      <c r="C1909" s="18">
        <v>3.4166264813393354E-3</v>
      </c>
    </row>
    <row r="1910" spans="1:3" x14ac:dyDescent="0.25">
      <c r="A1910" t="s">
        <v>61</v>
      </c>
      <c r="B1910" t="s">
        <v>124</v>
      </c>
      <c r="C1910" s="18">
        <v>-9.7984738647937775E-2</v>
      </c>
    </row>
    <row r="1911" spans="1:3" x14ac:dyDescent="0.25">
      <c r="A1911" t="s">
        <v>62</v>
      </c>
      <c r="B1911" t="s">
        <v>124</v>
      </c>
      <c r="C1911" s="18">
        <v>-6.4673207700252533E-2</v>
      </c>
    </row>
    <row r="1912" spans="1:3" x14ac:dyDescent="0.25">
      <c r="A1912" t="s">
        <v>70</v>
      </c>
      <c r="B1912" t="s">
        <v>124</v>
      </c>
      <c r="C1912" s="18">
        <v>-5.9465300291776657E-2</v>
      </c>
    </row>
    <row r="1913" spans="1:3" x14ac:dyDescent="0.25">
      <c r="A1913" t="s">
        <v>71</v>
      </c>
      <c r="B1913" t="s">
        <v>124</v>
      </c>
      <c r="C1913" s="18">
        <v>-4.1950345039367676E-2</v>
      </c>
    </row>
    <row r="1914" spans="1:3" x14ac:dyDescent="0.25">
      <c r="A1914" t="s">
        <v>105</v>
      </c>
      <c r="B1914" t="s">
        <v>124</v>
      </c>
      <c r="C1914" s="18">
        <v>-6.8848811089992523E-2</v>
      </c>
    </row>
    <row r="1915" spans="1:3" x14ac:dyDescent="0.25">
      <c r="A1915" t="s">
        <v>106</v>
      </c>
      <c r="B1915" t="s">
        <v>124</v>
      </c>
      <c r="C1915" s="18">
        <v>-2.9196115210652351E-2</v>
      </c>
    </row>
    <row r="1916" spans="1:3" x14ac:dyDescent="0.25">
      <c r="A1916" t="s">
        <v>107</v>
      </c>
      <c r="B1916" t="s">
        <v>124</v>
      </c>
      <c r="C1916" s="18">
        <v>3.0622426420450211E-3</v>
      </c>
    </row>
    <row r="1917" spans="1:3" x14ac:dyDescent="0.25">
      <c r="A1917" t="s">
        <v>108</v>
      </c>
      <c r="B1917" t="s">
        <v>124</v>
      </c>
      <c r="C1917" s="18">
        <v>-2.7140839025378227E-2</v>
      </c>
    </row>
    <row r="1918" spans="1:3" x14ac:dyDescent="0.25">
      <c r="A1918" t="s">
        <v>109</v>
      </c>
      <c r="B1918" t="s">
        <v>124</v>
      </c>
      <c r="C1918" s="18">
        <v>-3.6970503628253937E-2</v>
      </c>
    </row>
    <row r="1919" spans="1:3" x14ac:dyDescent="0.25">
      <c r="A1919" t="s">
        <v>110</v>
      </c>
      <c r="B1919" t="s">
        <v>124</v>
      </c>
      <c r="C1919" s="18">
        <v>-4.0412656962871552E-2</v>
      </c>
    </row>
    <row r="1920" spans="1:3" x14ac:dyDescent="0.25">
      <c r="A1920" t="s">
        <v>111</v>
      </c>
      <c r="B1920" t="s">
        <v>124</v>
      </c>
      <c r="C1920" s="18">
        <v>-3.7462476640939713E-2</v>
      </c>
    </row>
    <row r="1921" spans="1:3" x14ac:dyDescent="0.25">
      <c r="A1921" t="s">
        <v>112</v>
      </c>
      <c r="B1921" t="s">
        <v>124</v>
      </c>
      <c r="C1921" s="18">
        <v>-5.1836647093296051E-2</v>
      </c>
    </row>
    <row r="1922" spans="1:3" x14ac:dyDescent="0.25">
      <c r="A1922" t="s">
        <v>113</v>
      </c>
      <c r="B1922" t="s">
        <v>124</v>
      </c>
      <c r="C1922" s="18">
        <v>-4.4144589453935623E-2</v>
      </c>
    </row>
    <row r="1923" spans="1:3" x14ac:dyDescent="0.25">
      <c r="A1923" t="s">
        <v>114</v>
      </c>
      <c r="B1923" t="s">
        <v>124</v>
      </c>
      <c r="C1923" s="18">
        <v>-1.3878243044018745E-3</v>
      </c>
    </row>
    <row r="1924" spans="1:3" x14ac:dyDescent="0.25">
      <c r="A1924" t="s">
        <v>115</v>
      </c>
      <c r="B1924" t="s">
        <v>124</v>
      </c>
      <c r="C1924" s="18">
        <v>-5.3254950791597366E-2</v>
      </c>
    </row>
    <row r="1925" spans="1:3" x14ac:dyDescent="0.25">
      <c r="A1925" t="s">
        <v>116</v>
      </c>
      <c r="B1925" t="s">
        <v>124</v>
      </c>
      <c r="C1925" s="18">
        <v>-2.811492420732975E-2</v>
      </c>
    </row>
    <row r="1926" spans="1:3" x14ac:dyDescent="0.25">
      <c r="A1926" t="s">
        <v>117</v>
      </c>
      <c r="B1926" t="s">
        <v>124</v>
      </c>
      <c r="C1926" s="18">
        <v>-6.1214808374643326E-2</v>
      </c>
    </row>
    <row r="1927" spans="1:3" x14ac:dyDescent="0.25">
      <c r="A1927" t="s">
        <v>118</v>
      </c>
      <c r="B1927" t="s">
        <v>124</v>
      </c>
      <c r="C1927" s="18">
        <v>-4.2317770421504974E-2</v>
      </c>
    </row>
    <row r="1928" spans="1:3" x14ac:dyDescent="0.25">
      <c r="A1928" t="s">
        <v>119</v>
      </c>
      <c r="B1928" t="s">
        <v>124</v>
      </c>
      <c r="C1928" s="18">
        <v>-5.7037200778722763E-2</v>
      </c>
    </row>
    <row r="1929" spans="1:3" x14ac:dyDescent="0.25">
      <c r="A1929" t="s">
        <v>120</v>
      </c>
      <c r="B1929" t="s">
        <v>124</v>
      </c>
      <c r="C1929" s="18">
        <v>-2.1333517506718636E-2</v>
      </c>
    </row>
    <row r="1930" spans="1:3" x14ac:dyDescent="0.25">
      <c r="A1930" t="s">
        <v>121</v>
      </c>
      <c r="B1930" t="s">
        <v>124</v>
      </c>
      <c r="C1930" s="18">
        <v>1.540574012324214E-3</v>
      </c>
    </row>
    <row r="1931" spans="1:3" x14ac:dyDescent="0.25">
      <c r="A1931" t="s">
        <v>122</v>
      </c>
      <c r="B1931" t="s">
        <v>124</v>
      </c>
      <c r="C1931" s="18">
        <v>6.4830519258975983E-3</v>
      </c>
    </row>
    <row r="1932" spans="1:3" x14ac:dyDescent="0.25">
      <c r="A1932" t="s">
        <v>64</v>
      </c>
      <c r="B1932" t="s">
        <v>124</v>
      </c>
      <c r="C1932" s="18">
        <v>3.7256661802530289E-2</v>
      </c>
    </row>
    <row r="1933" spans="1:3" x14ac:dyDescent="0.25">
      <c r="A1933" t="s">
        <v>69</v>
      </c>
      <c r="B1933" t="s">
        <v>124</v>
      </c>
      <c r="C1933" s="18">
        <v>4.629101138561964E-3</v>
      </c>
    </row>
    <row r="1934" spans="1:3" x14ac:dyDescent="0.25">
      <c r="A1934" t="s">
        <v>91</v>
      </c>
      <c r="B1934" t="s">
        <v>124</v>
      </c>
      <c r="C1934" s="18">
        <v>5.7409428060054779E-2</v>
      </c>
    </row>
    <row r="1935" spans="1:3" x14ac:dyDescent="0.25">
      <c r="A1935" t="s">
        <v>93</v>
      </c>
      <c r="B1935" t="s">
        <v>124</v>
      </c>
      <c r="C1935" s="18">
        <v>-3.5636525601148605E-2</v>
      </c>
    </row>
    <row r="1936" spans="1:3" x14ac:dyDescent="0.25">
      <c r="A1936" t="s">
        <v>94</v>
      </c>
      <c r="B1936" t="s">
        <v>124</v>
      </c>
      <c r="C1936" s="18">
        <v>4.0263533592224121E-2</v>
      </c>
    </row>
    <row r="1937" spans="1:3" x14ac:dyDescent="0.25">
      <c r="A1937" t="s">
        <v>96</v>
      </c>
      <c r="B1937" t="s">
        <v>124</v>
      </c>
      <c r="C1937" s="18">
        <v>-1.6053091734647751E-2</v>
      </c>
    </row>
    <row r="1938" spans="1:3" x14ac:dyDescent="0.25">
      <c r="A1938" t="s">
        <v>98</v>
      </c>
      <c r="B1938" t="s">
        <v>124</v>
      </c>
      <c r="C1938" s="18">
        <v>9.5572628080844879E-2</v>
      </c>
    </row>
    <row r="1939" spans="1:3" x14ac:dyDescent="0.25">
      <c r="A1939" t="s">
        <v>99</v>
      </c>
      <c r="B1939" t="s">
        <v>124</v>
      </c>
      <c r="C1939" s="18">
        <v>-6.7449212074279785E-2</v>
      </c>
    </row>
    <row r="1940" spans="1:3" x14ac:dyDescent="0.25">
      <c r="A1940" t="s">
        <v>100</v>
      </c>
      <c r="B1940" t="s">
        <v>124</v>
      </c>
      <c r="C1940" s="18">
        <v>-2.136501669883728E-2</v>
      </c>
    </row>
    <row r="1941" spans="1:3" x14ac:dyDescent="0.25">
      <c r="A1941" t="s">
        <v>63</v>
      </c>
      <c r="B1941" t="s">
        <v>124</v>
      </c>
      <c r="C1941" s="18">
        <v>-1.0227518156170845E-2</v>
      </c>
    </row>
    <row r="1942" spans="1:3" x14ac:dyDescent="0.25">
      <c r="A1942" t="s">
        <v>97</v>
      </c>
      <c r="B1942" t="s">
        <v>124</v>
      </c>
      <c r="C1942" s="18">
        <v>1.2427149340510368E-2</v>
      </c>
    </row>
    <row r="1943" spans="1:3" x14ac:dyDescent="0.25">
      <c r="A1943" t="s">
        <v>101</v>
      </c>
      <c r="B1943" t="s">
        <v>124</v>
      </c>
      <c r="C1943" s="18">
        <v>4.2045652866363525E-2</v>
      </c>
    </row>
    <row r="1944" spans="1:3" x14ac:dyDescent="0.25">
      <c r="A1944" t="s">
        <v>137</v>
      </c>
      <c r="B1944" t="s">
        <v>124</v>
      </c>
      <c r="C1944" s="18">
        <v>5.3765710443258286E-2</v>
      </c>
    </row>
    <row r="1945" spans="1:3" x14ac:dyDescent="0.25">
      <c r="A1945" t="s">
        <v>138</v>
      </c>
      <c r="B1945" t="s">
        <v>124</v>
      </c>
      <c r="C1945" s="18">
        <v>-4.0987599641084671E-2</v>
      </c>
    </row>
    <row r="1946" spans="1:3" x14ac:dyDescent="0.25">
      <c r="A1946" t="s">
        <v>139</v>
      </c>
      <c r="B1946" t="s">
        <v>124</v>
      </c>
      <c r="C1946" s="18">
        <v>-5.4367303848266602E-2</v>
      </c>
    </row>
    <row r="1947" spans="1:3" x14ac:dyDescent="0.25">
      <c r="A1947" t="s">
        <v>131</v>
      </c>
      <c r="B1947" t="s">
        <v>124</v>
      </c>
      <c r="C1947" s="18">
        <v>5.6910287588834763E-2</v>
      </c>
    </row>
    <row r="1948" spans="1:3" x14ac:dyDescent="0.25">
      <c r="A1948" t="s">
        <v>132</v>
      </c>
      <c r="B1948" t="s">
        <v>124</v>
      </c>
      <c r="C1948" s="18">
        <v>-4.1706431657075882E-2</v>
      </c>
    </row>
    <row r="1949" spans="1:3" x14ac:dyDescent="0.25">
      <c r="A1949" t="s">
        <v>143</v>
      </c>
      <c r="B1949" t="s">
        <v>124</v>
      </c>
      <c r="C1949" s="18">
        <v>-4.1706431657075882E-2</v>
      </c>
    </row>
    <row r="1950" spans="1:3" x14ac:dyDescent="0.25">
      <c r="A1950" t="s">
        <v>129</v>
      </c>
      <c r="B1950" t="s">
        <v>124</v>
      </c>
      <c r="C1950" s="18">
        <v>-4.1114445775747299E-3</v>
      </c>
    </row>
    <row r="1951" spans="1:3" x14ac:dyDescent="0.25">
      <c r="A1951" t="s">
        <v>140</v>
      </c>
      <c r="B1951" t="s">
        <v>124</v>
      </c>
      <c r="C1951" s="18">
        <v>-8.5093555971980095E-3</v>
      </c>
    </row>
    <row r="1952" spans="1:3" x14ac:dyDescent="0.25">
      <c r="A1952" t="s">
        <v>90</v>
      </c>
      <c r="B1952" t="s">
        <v>124</v>
      </c>
      <c r="C1952" s="18">
        <v>3.4972433000802994E-2</v>
      </c>
    </row>
    <row r="1953" spans="1:3" x14ac:dyDescent="0.25">
      <c r="A1953" t="s">
        <v>127</v>
      </c>
      <c r="B1953" t="s">
        <v>124</v>
      </c>
      <c r="C1953" s="18">
        <v>-2.2457635030150414E-2</v>
      </c>
    </row>
    <row r="1954" spans="1:3" x14ac:dyDescent="0.25">
      <c r="A1954" t="s">
        <v>141</v>
      </c>
      <c r="B1954" t="s">
        <v>124</v>
      </c>
      <c r="C1954" s="18">
        <v>-5.0787344574928284E-2</v>
      </c>
    </row>
    <row r="1955" spans="1:3" x14ac:dyDescent="0.25">
      <c r="A1955" t="s">
        <v>133</v>
      </c>
      <c r="B1955" t="s">
        <v>124</v>
      </c>
      <c r="C1955" s="18">
        <v>-1.5472955070436001E-2</v>
      </c>
    </row>
    <row r="1956" spans="1:3" x14ac:dyDescent="0.25">
      <c r="A1956" t="s">
        <v>134</v>
      </c>
      <c r="B1956" t="s">
        <v>124</v>
      </c>
      <c r="C1956" s="18">
        <v>5.0967421382665634E-2</v>
      </c>
    </row>
    <row r="1957" spans="1:3" x14ac:dyDescent="0.25">
      <c r="A1957" t="s">
        <v>130</v>
      </c>
      <c r="B1957" t="s">
        <v>124</v>
      </c>
      <c r="C1957" s="18">
        <v>1.3194049708545208E-2</v>
      </c>
    </row>
    <row r="1958" spans="1:3" x14ac:dyDescent="0.25">
      <c r="A1958" t="s">
        <v>142</v>
      </c>
      <c r="B1958" t="s">
        <v>124</v>
      </c>
      <c r="C1958" s="18">
        <v>3.3990137279033661E-2</v>
      </c>
    </row>
    <row r="1959" spans="1:3" x14ac:dyDescent="0.25">
      <c r="A1959" t="s">
        <v>135</v>
      </c>
      <c r="B1959" t="s">
        <v>124</v>
      </c>
      <c r="C1959" s="18">
        <v>3.1247368082404137E-2</v>
      </c>
    </row>
    <row r="1960" spans="1:3" x14ac:dyDescent="0.25">
      <c r="A1960" t="s">
        <v>102</v>
      </c>
      <c r="B1960" t="s">
        <v>124</v>
      </c>
      <c r="C1960" s="18">
        <v>-2.380717359483242E-2</v>
      </c>
    </row>
    <row r="1961" spans="1:3" x14ac:dyDescent="0.25">
      <c r="A1961" t="s">
        <v>103</v>
      </c>
      <c r="B1961" t="s">
        <v>124</v>
      </c>
      <c r="C1961" s="18">
        <v>-3.7112005054950714E-2</v>
      </c>
    </row>
    <row r="1962" spans="1:3" x14ac:dyDescent="0.25">
      <c r="A1962" t="s">
        <v>104</v>
      </c>
      <c r="B1962" t="s">
        <v>124</v>
      </c>
      <c r="C1962" s="18">
        <v>-2.0421883091330528E-2</v>
      </c>
    </row>
    <row r="1963" spans="1:3" x14ac:dyDescent="0.25">
      <c r="A1963" t="s">
        <v>123</v>
      </c>
      <c r="B1963" t="s">
        <v>124</v>
      </c>
      <c r="C1963" s="18">
        <v>0.30812665820121765</v>
      </c>
    </row>
    <row r="1964" spans="1:3" x14ac:dyDescent="0.25">
      <c r="A1964" t="s">
        <v>72</v>
      </c>
      <c r="B1964" t="s">
        <v>125</v>
      </c>
      <c r="C1964" s="18">
        <v>4.111693799495697E-2</v>
      </c>
    </row>
    <row r="1965" spans="1:3" x14ac:dyDescent="0.25">
      <c r="A1965" t="s">
        <v>73</v>
      </c>
      <c r="B1965" t="s">
        <v>125</v>
      </c>
      <c r="C1965" s="18">
        <v>-3.781813383102417E-2</v>
      </c>
    </row>
    <row r="1966" spans="1:3" x14ac:dyDescent="0.25">
      <c r="A1966" t="s">
        <v>74</v>
      </c>
      <c r="B1966" t="s">
        <v>125</v>
      </c>
      <c r="C1966" s="18">
        <v>-1.0965237393975258E-2</v>
      </c>
    </row>
    <row r="1967" spans="1:3" x14ac:dyDescent="0.25">
      <c r="A1967" t="s">
        <v>75</v>
      </c>
      <c r="B1967" t="s">
        <v>125</v>
      </c>
      <c r="C1967" s="18">
        <v>4.5988839119672775E-3</v>
      </c>
    </row>
    <row r="1968" spans="1:3" x14ac:dyDescent="0.25">
      <c r="A1968" t="s">
        <v>76</v>
      </c>
      <c r="B1968" t="s">
        <v>125</v>
      </c>
      <c r="C1968" s="18">
        <v>2.473924495279789E-2</v>
      </c>
    </row>
    <row r="1969" spans="1:3" x14ac:dyDescent="0.25">
      <c r="A1969" t="s">
        <v>95</v>
      </c>
      <c r="B1969" t="s">
        <v>125</v>
      </c>
      <c r="C1969" s="18">
        <v>8.7427318096160889E-2</v>
      </c>
    </row>
    <row r="1970" spans="1:3" x14ac:dyDescent="0.25">
      <c r="A1970" t="s">
        <v>59</v>
      </c>
      <c r="B1970" t="s">
        <v>125</v>
      </c>
      <c r="C1970" s="18">
        <v>6.7853066138923168E-3</v>
      </c>
    </row>
    <row r="1971" spans="1:3" x14ac:dyDescent="0.25">
      <c r="A1971" t="s">
        <v>60</v>
      </c>
      <c r="B1971" t="s">
        <v>125</v>
      </c>
      <c r="C1971" s="18">
        <v>-5.6041024625301361E-2</v>
      </c>
    </row>
    <row r="1972" spans="1:3" x14ac:dyDescent="0.25">
      <c r="A1972" t="s">
        <v>61</v>
      </c>
      <c r="B1972" t="s">
        <v>125</v>
      </c>
      <c r="C1972" s="18">
        <v>-3.5647183656692505E-2</v>
      </c>
    </row>
    <row r="1973" spans="1:3" x14ac:dyDescent="0.25">
      <c r="A1973" t="s">
        <v>62</v>
      </c>
      <c r="B1973" t="s">
        <v>125</v>
      </c>
      <c r="C1973" s="18">
        <v>-3.8376931101083755E-2</v>
      </c>
    </row>
    <row r="1974" spans="1:3" x14ac:dyDescent="0.25">
      <c r="A1974" t="s">
        <v>70</v>
      </c>
      <c r="B1974" t="s">
        <v>125</v>
      </c>
      <c r="C1974" s="18">
        <v>1.1170710436999798E-2</v>
      </c>
    </row>
    <row r="1975" spans="1:3" x14ac:dyDescent="0.25">
      <c r="A1975" t="s">
        <v>71</v>
      </c>
      <c r="B1975" t="s">
        <v>125</v>
      </c>
      <c r="C1975" s="18">
        <v>-3.8880262523889542E-2</v>
      </c>
    </row>
    <row r="1976" spans="1:3" x14ac:dyDescent="0.25">
      <c r="A1976" t="s">
        <v>105</v>
      </c>
      <c r="B1976" t="s">
        <v>125</v>
      </c>
      <c r="C1976" s="18">
        <v>-4.2189095169305801E-2</v>
      </c>
    </row>
    <row r="1977" spans="1:3" x14ac:dyDescent="0.25">
      <c r="A1977" t="s">
        <v>106</v>
      </c>
      <c r="B1977" t="s">
        <v>125</v>
      </c>
      <c r="C1977" s="18">
        <v>7.7099832706153393E-3</v>
      </c>
    </row>
    <row r="1978" spans="1:3" x14ac:dyDescent="0.25">
      <c r="A1978" t="s">
        <v>107</v>
      </c>
      <c r="B1978" t="s">
        <v>125</v>
      </c>
      <c r="C1978" s="18">
        <v>4.5774359256029129E-2</v>
      </c>
    </row>
    <row r="1979" spans="1:3" x14ac:dyDescent="0.25">
      <c r="A1979" t="s">
        <v>108</v>
      </c>
      <c r="B1979" t="s">
        <v>125</v>
      </c>
      <c r="C1979" s="18">
        <v>7.2323908098042011E-3</v>
      </c>
    </row>
    <row r="1980" spans="1:3" x14ac:dyDescent="0.25">
      <c r="A1980" t="s">
        <v>109</v>
      </c>
      <c r="B1980" t="s">
        <v>125</v>
      </c>
      <c r="C1980" s="18">
        <v>-1.8504135310649872E-2</v>
      </c>
    </row>
    <row r="1981" spans="1:3" x14ac:dyDescent="0.25">
      <c r="A1981" t="s">
        <v>110</v>
      </c>
      <c r="B1981" t="s">
        <v>125</v>
      </c>
      <c r="C1981" s="18">
        <v>-2.6763228699564934E-2</v>
      </c>
    </row>
    <row r="1982" spans="1:3" x14ac:dyDescent="0.25">
      <c r="A1982" t="s">
        <v>111</v>
      </c>
      <c r="B1982" t="s">
        <v>125</v>
      </c>
      <c r="C1982" s="18">
        <v>-1.1363942176103592E-3</v>
      </c>
    </row>
    <row r="1983" spans="1:3" x14ac:dyDescent="0.25">
      <c r="A1983" t="s">
        <v>112</v>
      </c>
      <c r="B1983" t="s">
        <v>125</v>
      </c>
      <c r="C1983" s="18">
        <v>-4.236965999007225E-2</v>
      </c>
    </row>
    <row r="1984" spans="1:3" x14ac:dyDescent="0.25">
      <c r="A1984" t="s">
        <v>113</v>
      </c>
      <c r="B1984" t="s">
        <v>125</v>
      </c>
      <c r="C1984" s="18">
        <v>-2.218310721218586E-2</v>
      </c>
    </row>
    <row r="1985" spans="1:3" x14ac:dyDescent="0.25">
      <c r="A1985" t="s">
        <v>114</v>
      </c>
      <c r="B1985" t="s">
        <v>125</v>
      </c>
      <c r="C1985" s="18">
        <v>-6.8580359220504761E-2</v>
      </c>
    </row>
    <row r="1986" spans="1:3" x14ac:dyDescent="0.25">
      <c r="A1986" t="s">
        <v>115</v>
      </c>
      <c r="B1986" t="s">
        <v>125</v>
      </c>
      <c r="C1986" s="18">
        <v>1.299496553838253E-2</v>
      </c>
    </row>
    <row r="1987" spans="1:3" x14ac:dyDescent="0.25">
      <c r="A1987" t="s">
        <v>116</v>
      </c>
      <c r="B1987" t="s">
        <v>125</v>
      </c>
      <c r="C1987" s="18">
        <v>-1.4929600059986115E-2</v>
      </c>
    </row>
    <row r="1988" spans="1:3" x14ac:dyDescent="0.25">
      <c r="A1988" t="s">
        <v>117</v>
      </c>
      <c r="B1988" t="s">
        <v>125</v>
      </c>
      <c r="C1988" s="18">
        <v>-1.44275909406133E-4</v>
      </c>
    </row>
    <row r="1989" spans="1:3" x14ac:dyDescent="0.25">
      <c r="A1989" t="s">
        <v>118</v>
      </c>
      <c r="B1989" t="s">
        <v>125</v>
      </c>
      <c r="C1989" s="18">
        <v>-2.9368329793214798E-2</v>
      </c>
    </row>
    <row r="1990" spans="1:3" x14ac:dyDescent="0.25">
      <c r="A1990" t="s">
        <v>119</v>
      </c>
      <c r="B1990" t="s">
        <v>125</v>
      </c>
      <c r="C1990" s="18">
        <v>-3.5629555583000183E-2</v>
      </c>
    </row>
    <row r="1991" spans="1:3" x14ac:dyDescent="0.25">
      <c r="A1991" t="s">
        <v>120</v>
      </c>
      <c r="B1991" t="s">
        <v>125</v>
      </c>
      <c r="C1991" s="18">
        <v>-4.6257119625806808E-2</v>
      </c>
    </row>
    <row r="1992" spans="1:3" x14ac:dyDescent="0.25">
      <c r="A1992" t="s">
        <v>121</v>
      </c>
      <c r="B1992" t="s">
        <v>125</v>
      </c>
      <c r="C1992" s="18">
        <v>-1.5346909873187542E-2</v>
      </c>
    </row>
    <row r="1993" spans="1:3" x14ac:dyDescent="0.25">
      <c r="A1993" t="s">
        <v>122</v>
      </c>
      <c r="B1993" t="s">
        <v>125</v>
      </c>
      <c r="C1993" s="18">
        <v>-3.8060393184423447E-2</v>
      </c>
    </row>
    <row r="1994" spans="1:3" x14ac:dyDescent="0.25">
      <c r="A1994" t="s">
        <v>64</v>
      </c>
      <c r="B1994" t="s">
        <v>125</v>
      </c>
      <c r="C1994" s="18">
        <v>2.807990275323391E-2</v>
      </c>
    </row>
    <row r="1995" spans="1:3" x14ac:dyDescent="0.25">
      <c r="A1995" t="s">
        <v>69</v>
      </c>
      <c r="B1995" t="s">
        <v>125</v>
      </c>
      <c r="C1995" s="18">
        <v>0.18548154830932617</v>
      </c>
    </row>
    <row r="1996" spans="1:3" x14ac:dyDescent="0.25">
      <c r="A1996" t="s">
        <v>91</v>
      </c>
      <c r="B1996" t="s">
        <v>125</v>
      </c>
      <c r="C1996" s="18">
        <v>2.9308289289474487E-2</v>
      </c>
    </row>
    <row r="1997" spans="1:3" x14ac:dyDescent="0.25">
      <c r="A1997" t="s">
        <v>93</v>
      </c>
      <c r="B1997" t="s">
        <v>125</v>
      </c>
      <c r="C1997" s="18">
        <v>3.334495797753334E-2</v>
      </c>
    </row>
    <row r="1998" spans="1:3" x14ac:dyDescent="0.25">
      <c r="A1998" t="s">
        <v>94</v>
      </c>
      <c r="B1998" t="s">
        <v>125</v>
      </c>
      <c r="C1998" s="18">
        <v>-3.2144658267498016E-2</v>
      </c>
    </row>
    <row r="1999" spans="1:3" x14ac:dyDescent="0.25">
      <c r="A1999" t="s">
        <v>96</v>
      </c>
      <c r="B1999" t="s">
        <v>125</v>
      </c>
      <c r="C1999" s="18">
        <v>8.6471080780029297E-2</v>
      </c>
    </row>
    <row r="2000" spans="1:3" x14ac:dyDescent="0.25">
      <c r="A2000" t="s">
        <v>98</v>
      </c>
      <c r="B2000" t="s">
        <v>125</v>
      </c>
      <c r="C2000" s="18">
        <v>4.1501913219690323E-2</v>
      </c>
    </row>
    <row r="2001" spans="1:3" x14ac:dyDescent="0.25">
      <c r="A2001" t="s">
        <v>99</v>
      </c>
      <c r="B2001" t="s">
        <v>125</v>
      </c>
      <c r="C2001" s="18">
        <v>-3.0695773661136627E-2</v>
      </c>
    </row>
    <row r="2002" spans="1:3" x14ac:dyDescent="0.25">
      <c r="A2002" t="s">
        <v>100</v>
      </c>
      <c r="B2002" t="s">
        <v>125</v>
      </c>
      <c r="C2002" s="18">
        <v>-3.1604617834091187E-2</v>
      </c>
    </row>
    <row r="2003" spans="1:3" x14ac:dyDescent="0.25">
      <c r="A2003" t="s">
        <v>63</v>
      </c>
      <c r="B2003" t="s">
        <v>125</v>
      </c>
      <c r="C2003" s="18">
        <v>-1.2195030227303505E-2</v>
      </c>
    </row>
    <row r="2004" spans="1:3" x14ac:dyDescent="0.25">
      <c r="A2004" t="s">
        <v>97</v>
      </c>
      <c r="B2004" t="s">
        <v>125</v>
      </c>
      <c r="C2004" s="18">
        <v>6.7414060235023499E-2</v>
      </c>
    </row>
    <row r="2005" spans="1:3" x14ac:dyDescent="0.25">
      <c r="A2005" t="s">
        <v>101</v>
      </c>
      <c r="B2005" t="s">
        <v>125</v>
      </c>
      <c r="C2005" s="18">
        <v>0.16383126378059387</v>
      </c>
    </row>
    <row r="2006" spans="1:3" x14ac:dyDescent="0.25">
      <c r="A2006" t="s">
        <v>137</v>
      </c>
      <c r="B2006" t="s">
        <v>125</v>
      </c>
      <c r="C2006" s="18">
        <v>-4.9258280545473099E-2</v>
      </c>
    </row>
    <row r="2007" spans="1:3" x14ac:dyDescent="0.25">
      <c r="A2007" t="s">
        <v>138</v>
      </c>
      <c r="B2007" t="s">
        <v>125</v>
      </c>
      <c r="C2007" s="18">
        <v>-5.7943940162658691E-2</v>
      </c>
    </row>
    <row r="2008" spans="1:3" x14ac:dyDescent="0.25">
      <c r="A2008" t="s">
        <v>139</v>
      </c>
      <c r="B2008" t="s">
        <v>125</v>
      </c>
      <c r="C2008" s="18">
        <v>-5.459306389093399E-2</v>
      </c>
    </row>
    <row r="2009" spans="1:3" x14ac:dyDescent="0.25">
      <c r="A2009" t="s">
        <v>131</v>
      </c>
      <c r="B2009" t="s">
        <v>125</v>
      </c>
      <c r="C2009" s="18">
        <v>-4.2300885543227196E-3</v>
      </c>
    </row>
    <row r="2010" spans="1:3" x14ac:dyDescent="0.25">
      <c r="A2010" t="s">
        <v>132</v>
      </c>
      <c r="B2010" t="s">
        <v>125</v>
      </c>
      <c r="C2010" s="18">
        <v>-1.3387524522840977E-2</v>
      </c>
    </row>
    <row r="2011" spans="1:3" x14ac:dyDescent="0.25">
      <c r="A2011" t="s">
        <v>143</v>
      </c>
      <c r="B2011" t="s">
        <v>125</v>
      </c>
      <c r="C2011" s="18">
        <v>-1.3387524522840977E-2</v>
      </c>
    </row>
    <row r="2012" spans="1:3" x14ac:dyDescent="0.25">
      <c r="A2012" t="s">
        <v>129</v>
      </c>
      <c r="B2012" t="s">
        <v>125</v>
      </c>
      <c r="C2012" s="18">
        <v>-9.4126230105757713E-3</v>
      </c>
    </row>
    <row r="2013" spans="1:3" x14ac:dyDescent="0.25">
      <c r="A2013" t="s">
        <v>140</v>
      </c>
      <c r="B2013" t="s">
        <v>125</v>
      </c>
      <c r="C2013" s="18">
        <v>-4.0533807128667831E-2</v>
      </c>
    </row>
    <row r="2014" spans="1:3" x14ac:dyDescent="0.25">
      <c r="A2014" t="s">
        <v>90</v>
      </c>
      <c r="B2014" t="s">
        <v>125</v>
      </c>
      <c r="C2014" s="18">
        <v>1.5555241145193577E-2</v>
      </c>
    </row>
    <row r="2015" spans="1:3" x14ac:dyDescent="0.25">
      <c r="A2015" t="s">
        <v>127</v>
      </c>
      <c r="B2015" t="s">
        <v>125</v>
      </c>
      <c r="C2015" s="18">
        <v>-4.5346673578023911E-3</v>
      </c>
    </row>
    <row r="2016" spans="1:3" x14ac:dyDescent="0.25">
      <c r="A2016" t="s">
        <v>141</v>
      </c>
      <c r="B2016" t="s">
        <v>125</v>
      </c>
      <c r="C2016" s="18">
        <v>-5.8335766196250916E-2</v>
      </c>
    </row>
    <row r="2017" spans="1:3" x14ac:dyDescent="0.25">
      <c r="A2017" t="s">
        <v>133</v>
      </c>
      <c r="B2017" t="s">
        <v>125</v>
      </c>
      <c r="C2017" s="18">
        <v>-4.5346673578023911E-3</v>
      </c>
    </row>
    <row r="2018" spans="1:3" x14ac:dyDescent="0.25">
      <c r="A2018" t="s">
        <v>134</v>
      </c>
      <c r="B2018" t="s">
        <v>125</v>
      </c>
      <c r="C2018" s="18">
        <v>4.7973688691854477E-2</v>
      </c>
    </row>
    <row r="2019" spans="1:3" x14ac:dyDescent="0.25">
      <c r="A2019" t="s">
        <v>130</v>
      </c>
      <c r="B2019" t="s">
        <v>125</v>
      </c>
      <c r="C2019" s="18">
        <v>-2.1401233971118927E-3</v>
      </c>
    </row>
    <row r="2020" spans="1:3" x14ac:dyDescent="0.25">
      <c r="A2020" t="s">
        <v>142</v>
      </c>
      <c r="B2020" t="s">
        <v>125</v>
      </c>
      <c r="C2020" s="18">
        <v>-3.3233635127544403E-2</v>
      </c>
    </row>
    <row r="2021" spans="1:3" x14ac:dyDescent="0.25">
      <c r="A2021" t="s">
        <v>135</v>
      </c>
      <c r="B2021" t="s">
        <v>125</v>
      </c>
      <c r="C2021" s="18">
        <v>0.18320617079734802</v>
      </c>
    </row>
    <row r="2022" spans="1:3" x14ac:dyDescent="0.25">
      <c r="A2022" t="s">
        <v>102</v>
      </c>
      <c r="B2022" t="s">
        <v>125</v>
      </c>
      <c r="C2022" s="18">
        <v>-3.8177020847797394E-2</v>
      </c>
    </row>
    <row r="2023" spans="1:3" x14ac:dyDescent="0.25">
      <c r="A2023" t="s">
        <v>103</v>
      </c>
      <c r="B2023" t="s">
        <v>125</v>
      </c>
      <c r="C2023" s="18">
        <v>-3.1089412048459053E-2</v>
      </c>
    </row>
    <row r="2024" spans="1:3" x14ac:dyDescent="0.25">
      <c r="A2024" t="s">
        <v>104</v>
      </c>
      <c r="B2024" t="s">
        <v>125</v>
      </c>
      <c r="C2024" s="18">
        <v>-1.1730273254215717E-2</v>
      </c>
    </row>
    <row r="2025" spans="1:3" x14ac:dyDescent="0.25">
      <c r="A2025" t="s">
        <v>123</v>
      </c>
      <c r="B2025" t="s">
        <v>125</v>
      </c>
      <c r="C2025" s="18">
        <v>4.7879427671432495E-2</v>
      </c>
    </row>
    <row r="2026" spans="1:3" x14ac:dyDescent="0.25">
      <c r="A2026" t="s">
        <v>124</v>
      </c>
      <c r="B2026" t="s">
        <v>125</v>
      </c>
      <c r="C2026" s="18">
        <v>0.1999116837978363</v>
      </c>
    </row>
    <row r="2027" spans="1:3" x14ac:dyDescent="0.25">
      <c r="A2027" t="s">
        <v>72</v>
      </c>
      <c r="B2027" t="s">
        <v>44</v>
      </c>
      <c r="C2027" s="18">
        <v>-1.0506270918995142E-3</v>
      </c>
    </row>
    <row r="2028" spans="1:3" x14ac:dyDescent="0.25">
      <c r="A2028" t="s">
        <v>73</v>
      </c>
      <c r="B2028" t="s">
        <v>44</v>
      </c>
      <c r="C2028" s="18">
        <v>6.6123336553573608E-2</v>
      </c>
    </row>
    <row r="2029" spans="1:3" x14ac:dyDescent="0.25">
      <c r="A2029" t="s">
        <v>74</v>
      </c>
      <c r="B2029" t="s">
        <v>44</v>
      </c>
      <c r="C2029" s="18">
        <v>-9.3603990972042084E-3</v>
      </c>
    </row>
    <row r="2030" spans="1:3" x14ac:dyDescent="0.25">
      <c r="A2030" t="s">
        <v>75</v>
      </c>
      <c r="B2030" t="s">
        <v>44</v>
      </c>
      <c r="C2030" s="18">
        <v>-4.5160204172134399E-2</v>
      </c>
    </row>
    <row r="2031" spans="1:3" x14ac:dyDescent="0.25">
      <c r="A2031" t="s">
        <v>76</v>
      </c>
      <c r="B2031" t="s">
        <v>44</v>
      </c>
      <c r="C2031" s="18">
        <v>-4.9545496702194214E-2</v>
      </c>
    </row>
    <row r="2032" spans="1:3" x14ac:dyDescent="0.25">
      <c r="A2032" t="s">
        <v>95</v>
      </c>
      <c r="B2032" t="s">
        <v>44</v>
      </c>
      <c r="C2032" s="18">
        <v>-3.486478328704834E-2</v>
      </c>
    </row>
    <row r="2033" spans="1:3" x14ac:dyDescent="0.25">
      <c r="A2033" t="s">
        <v>59</v>
      </c>
      <c r="B2033" t="s">
        <v>44</v>
      </c>
      <c r="C2033" s="18">
        <v>1.4755184762179852E-2</v>
      </c>
    </row>
    <row r="2034" spans="1:3" x14ac:dyDescent="0.25">
      <c r="A2034" t="s">
        <v>60</v>
      </c>
      <c r="B2034" t="s">
        <v>44</v>
      </c>
      <c r="C2034" s="18">
        <v>-6.7375963553786278E-3</v>
      </c>
    </row>
    <row r="2035" spans="1:3" x14ac:dyDescent="0.25">
      <c r="A2035" t="s">
        <v>61</v>
      </c>
      <c r="B2035" t="s">
        <v>44</v>
      </c>
      <c r="C2035" s="18">
        <v>-3.2753352075815201E-2</v>
      </c>
    </row>
    <row r="2036" spans="1:3" x14ac:dyDescent="0.25">
      <c r="A2036" t="s">
        <v>62</v>
      </c>
      <c r="B2036" t="s">
        <v>44</v>
      </c>
      <c r="C2036" s="18">
        <v>-3.5787049680948257E-2</v>
      </c>
    </row>
    <row r="2037" spans="1:3" x14ac:dyDescent="0.25">
      <c r="A2037" t="s">
        <v>70</v>
      </c>
      <c r="B2037" t="s">
        <v>44</v>
      </c>
      <c r="C2037" s="18">
        <v>1.4944869326427579E-4</v>
      </c>
    </row>
    <row r="2038" spans="1:3" x14ac:dyDescent="0.25">
      <c r="A2038" t="s">
        <v>71</v>
      </c>
      <c r="B2038" t="s">
        <v>44</v>
      </c>
      <c r="C2038" s="18">
        <v>-2.5510184466838837E-2</v>
      </c>
    </row>
    <row r="2039" spans="1:3" x14ac:dyDescent="0.25">
      <c r="A2039" t="s">
        <v>105</v>
      </c>
      <c r="B2039" t="s">
        <v>44</v>
      </c>
      <c r="C2039" s="18">
        <v>-6.074056401848793E-2</v>
      </c>
    </row>
    <row r="2040" spans="1:3" x14ac:dyDescent="0.25">
      <c r="A2040" t="s">
        <v>106</v>
      </c>
      <c r="B2040" t="s">
        <v>44</v>
      </c>
      <c r="C2040" s="18">
        <v>4.2784262448549271E-2</v>
      </c>
    </row>
    <row r="2041" spans="1:3" x14ac:dyDescent="0.25">
      <c r="A2041" t="s">
        <v>107</v>
      </c>
      <c r="B2041" t="s">
        <v>44</v>
      </c>
      <c r="C2041" s="18">
        <v>-4.2611721903085709E-2</v>
      </c>
    </row>
    <row r="2042" spans="1:3" x14ac:dyDescent="0.25">
      <c r="A2042" t="s">
        <v>108</v>
      </c>
      <c r="B2042" t="s">
        <v>44</v>
      </c>
      <c r="C2042" s="18">
        <v>2.7613907586783171E-3</v>
      </c>
    </row>
    <row r="2043" spans="1:3" x14ac:dyDescent="0.25">
      <c r="A2043" t="s">
        <v>109</v>
      </c>
      <c r="B2043" t="s">
        <v>44</v>
      </c>
      <c r="C2043" s="18">
        <v>-3.0636167153716087E-2</v>
      </c>
    </row>
    <row r="2044" spans="1:3" x14ac:dyDescent="0.25">
      <c r="A2044" t="s">
        <v>110</v>
      </c>
      <c r="B2044" t="s">
        <v>44</v>
      </c>
      <c r="C2044" s="18">
        <v>-2.7378560975193977E-2</v>
      </c>
    </row>
    <row r="2045" spans="1:3" x14ac:dyDescent="0.25">
      <c r="A2045" t="s">
        <v>111</v>
      </c>
      <c r="B2045" t="s">
        <v>44</v>
      </c>
      <c r="C2045" s="18">
        <v>-3.8922514766454697E-2</v>
      </c>
    </row>
    <row r="2046" spans="1:3" x14ac:dyDescent="0.25">
      <c r="A2046" t="s">
        <v>112</v>
      </c>
      <c r="B2046" t="s">
        <v>44</v>
      </c>
      <c r="C2046" s="18">
        <v>-2.5984218344092369E-2</v>
      </c>
    </row>
    <row r="2047" spans="1:3" x14ac:dyDescent="0.25">
      <c r="A2047" t="s">
        <v>113</v>
      </c>
      <c r="B2047" t="s">
        <v>44</v>
      </c>
      <c r="C2047" s="18">
        <v>-3.7129327654838562E-2</v>
      </c>
    </row>
    <row r="2048" spans="1:3" x14ac:dyDescent="0.25">
      <c r="A2048" t="s">
        <v>114</v>
      </c>
      <c r="B2048" t="s">
        <v>44</v>
      </c>
      <c r="C2048" s="18">
        <v>-4.1852306574583054E-2</v>
      </c>
    </row>
    <row r="2049" spans="1:3" x14ac:dyDescent="0.25">
      <c r="A2049" t="s">
        <v>115</v>
      </c>
      <c r="B2049" t="s">
        <v>44</v>
      </c>
      <c r="C2049" s="18">
        <v>-3.3270448446273804E-2</v>
      </c>
    </row>
    <row r="2050" spans="1:3" x14ac:dyDescent="0.25">
      <c r="A2050" t="s">
        <v>116</v>
      </c>
      <c r="B2050" t="s">
        <v>44</v>
      </c>
      <c r="C2050" s="18">
        <v>-2.5495601817965508E-2</v>
      </c>
    </row>
    <row r="2051" spans="1:3" x14ac:dyDescent="0.25">
      <c r="A2051" t="s">
        <v>117</v>
      </c>
      <c r="B2051" t="s">
        <v>44</v>
      </c>
      <c r="C2051" s="18">
        <v>-7.5872731395065784E-3</v>
      </c>
    </row>
    <row r="2052" spans="1:3" x14ac:dyDescent="0.25">
      <c r="A2052" t="s">
        <v>118</v>
      </c>
      <c r="B2052" t="s">
        <v>44</v>
      </c>
      <c r="C2052" s="18">
        <v>-2.8526190668344498E-2</v>
      </c>
    </row>
    <row r="2053" spans="1:3" x14ac:dyDescent="0.25">
      <c r="A2053" t="s">
        <v>119</v>
      </c>
      <c r="B2053" t="s">
        <v>44</v>
      </c>
      <c r="C2053" s="18">
        <v>-4.4459044933319092E-2</v>
      </c>
    </row>
    <row r="2054" spans="1:3" x14ac:dyDescent="0.25">
      <c r="A2054" t="s">
        <v>120</v>
      </c>
      <c r="B2054" t="s">
        <v>44</v>
      </c>
      <c r="C2054" s="18">
        <v>-2.9232379049062729E-2</v>
      </c>
    </row>
    <row r="2055" spans="1:3" x14ac:dyDescent="0.25">
      <c r="A2055" t="s">
        <v>121</v>
      </c>
      <c r="B2055" t="s">
        <v>44</v>
      </c>
      <c r="C2055" s="18">
        <v>5.362224206328392E-2</v>
      </c>
    </row>
    <row r="2056" spans="1:3" x14ac:dyDescent="0.25">
      <c r="A2056" t="s">
        <v>122</v>
      </c>
      <c r="B2056" t="s">
        <v>44</v>
      </c>
      <c r="C2056" s="18">
        <v>-5.0782607868313789E-3</v>
      </c>
    </row>
    <row r="2057" spans="1:3" x14ac:dyDescent="0.25">
      <c r="A2057" t="s">
        <v>64</v>
      </c>
      <c r="B2057" t="s">
        <v>44</v>
      </c>
      <c r="C2057" s="18">
        <v>-3.1802710145711899E-2</v>
      </c>
    </row>
    <row r="2058" spans="1:3" x14ac:dyDescent="0.25">
      <c r="A2058" t="s">
        <v>69</v>
      </c>
      <c r="B2058" t="s">
        <v>44</v>
      </c>
      <c r="C2058" s="18">
        <v>-2.0499274134635925E-2</v>
      </c>
    </row>
    <row r="2059" spans="1:3" x14ac:dyDescent="0.25">
      <c r="A2059" t="s">
        <v>91</v>
      </c>
      <c r="B2059" t="s">
        <v>44</v>
      </c>
      <c r="C2059" s="18">
        <v>-1.2865036725997925E-2</v>
      </c>
    </row>
    <row r="2060" spans="1:3" x14ac:dyDescent="0.25">
      <c r="A2060" t="s">
        <v>93</v>
      </c>
      <c r="B2060" t="s">
        <v>44</v>
      </c>
      <c r="C2060" s="18">
        <v>-7.0659173652529716E-3</v>
      </c>
    </row>
    <row r="2061" spans="1:3" x14ac:dyDescent="0.25">
      <c r="A2061" t="s">
        <v>94</v>
      </c>
      <c r="B2061" t="s">
        <v>44</v>
      </c>
      <c r="C2061" s="18">
        <v>1.4414913021028042E-3</v>
      </c>
    </row>
    <row r="2062" spans="1:3" x14ac:dyDescent="0.25">
      <c r="A2062" t="s">
        <v>96</v>
      </c>
      <c r="B2062" t="s">
        <v>44</v>
      </c>
      <c r="C2062" s="18">
        <v>7.6765134930610657E-2</v>
      </c>
    </row>
    <row r="2063" spans="1:3" x14ac:dyDescent="0.25">
      <c r="A2063" t="s">
        <v>98</v>
      </c>
      <c r="B2063" t="s">
        <v>44</v>
      </c>
      <c r="C2063" s="18">
        <v>-4.40058633685112E-2</v>
      </c>
    </row>
    <row r="2064" spans="1:3" x14ac:dyDescent="0.25">
      <c r="A2064" t="s">
        <v>99</v>
      </c>
      <c r="B2064" t="s">
        <v>44</v>
      </c>
      <c r="C2064" s="18">
        <v>-4.0971547365188599E-2</v>
      </c>
    </row>
    <row r="2065" spans="1:3" x14ac:dyDescent="0.25">
      <c r="A2065" t="s">
        <v>100</v>
      </c>
      <c r="B2065" t="s">
        <v>44</v>
      </c>
      <c r="C2065" s="18">
        <v>-4.1606403887271881E-2</v>
      </c>
    </row>
    <row r="2066" spans="1:3" x14ac:dyDescent="0.25">
      <c r="A2066" t="s">
        <v>63</v>
      </c>
      <c r="B2066" t="s">
        <v>44</v>
      </c>
      <c r="C2066" s="18">
        <v>-3.5573579370975494E-2</v>
      </c>
    </row>
    <row r="2067" spans="1:3" x14ac:dyDescent="0.25">
      <c r="A2067" t="s">
        <v>97</v>
      </c>
      <c r="B2067" t="s">
        <v>44</v>
      </c>
      <c r="C2067" s="18">
        <v>1.5038549900054932E-2</v>
      </c>
    </row>
    <row r="2068" spans="1:3" x14ac:dyDescent="0.25">
      <c r="A2068" t="s">
        <v>101</v>
      </c>
      <c r="B2068" t="s">
        <v>44</v>
      </c>
      <c r="C2068" s="18">
        <v>-2.4543007835745811E-2</v>
      </c>
    </row>
    <row r="2069" spans="1:3" x14ac:dyDescent="0.25">
      <c r="A2069" t="s">
        <v>137</v>
      </c>
      <c r="B2069" t="s">
        <v>44</v>
      </c>
      <c r="C2069" s="18">
        <v>1.1839938350021839E-2</v>
      </c>
    </row>
    <row r="2070" spans="1:3" x14ac:dyDescent="0.25">
      <c r="A2070" t="s">
        <v>138</v>
      </c>
      <c r="B2070" t="s">
        <v>44</v>
      </c>
      <c r="C2070" s="18">
        <v>-2.5994470342993736E-2</v>
      </c>
    </row>
    <row r="2071" spans="1:3" x14ac:dyDescent="0.25">
      <c r="A2071" t="s">
        <v>139</v>
      </c>
      <c r="B2071" t="s">
        <v>44</v>
      </c>
      <c r="C2071" s="18">
        <v>-1.3940797187387943E-2</v>
      </c>
    </row>
    <row r="2072" spans="1:3" x14ac:dyDescent="0.25">
      <c r="A2072" t="s">
        <v>131</v>
      </c>
      <c r="B2072" t="s">
        <v>44</v>
      </c>
      <c r="C2072" s="18">
        <v>-3.4623183310031891E-2</v>
      </c>
    </row>
    <row r="2073" spans="1:3" x14ac:dyDescent="0.25">
      <c r="A2073" t="s">
        <v>132</v>
      </c>
      <c r="B2073" t="s">
        <v>44</v>
      </c>
      <c r="C2073" s="18">
        <v>-2.1084405481815338E-2</v>
      </c>
    </row>
    <row r="2074" spans="1:3" x14ac:dyDescent="0.25">
      <c r="A2074" t="s">
        <v>143</v>
      </c>
      <c r="B2074" t="s">
        <v>44</v>
      </c>
      <c r="C2074" s="18">
        <v>-2.1084405481815338E-2</v>
      </c>
    </row>
    <row r="2075" spans="1:3" x14ac:dyDescent="0.25">
      <c r="A2075" t="s">
        <v>129</v>
      </c>
      <c r="B2075" t="s">
        <v>44</v>
      </c>
      <c r="C2075" s="18">
        <v>-5.2895613014698029E-2</v>
      </c>
    </row>
    <row r="2076" spans="1:3" x14ac:dyDescent="0.25">
      <c r="A2076" t="s">
        <v>140</v>
      </c>
      <c r="B2076" t="s">
        <v>44</v>
      </c>
      <c r="C2076" s="18">
        <v>-2.9208054766058922E-2</v>
      </c>
    </row>
    <row r="2077" spans="1:3" x14ac:dyDescent="0.25">
      <c r="A2077" t="s">
        <v>90</v>
      </c>
      <c r="B2077" t="s">
        <v>44</v>
      </c>
      <c r="C2077" s="18">
        <v>-2.5228481739759445E-2</v>
      </c>
    </row>
    <row r="2078" spans="1:3" x14ac:dyDescent="0.25">
      <c r="A2078" t="s">
        <v>127</v>
      </c>
      <c r="B2078" t="s">
        <v>44</v>
      </c>
      <c r="C2078" s="18">
        <v>1.161835715174675E-2</v>
      </c>
    </row>
    <row r="2079" spans="1:3" x14ac:dyDescent="0.25">
      <c r="A2079" t="s">
        <v>141</v>
      </c>
      <c r="B2079" t="s">
        <v>44</v>
      </c>
      <c r="C2079" s="18">
        <v>-1.1693961918354034E-2</v>
      </c>
    </row>
    <row r="2080" spans="1:3" x14ac:dyDescent="0.25">
      <c r="A2080" t="s">
        <v>133</v>
      </c>
      <c r="B2080" t="s">
        <v>44</v>
      </c>
      <c r="C2080" s="18">
        <v>1.161835715174675E-2</v>
      </c>
    </row>
    <row r="2081" spans="1:3" x14ac:dyDescent="0.25">
      <c r="A2081" t="s">
        <v>134</v>
      </c>
      <c r="B2081" t="s">
        <v>44</v>
      </c>
      <c r="C2081" s="18">
        <v>3.2955717295408249E-2</v>
      </c>
    </row>
    <row r="2082" spans="1:3" x14ac:dyDescent="0.25">
      <c r="A2082" t="s">
        <v>130</v>
      </c>
      <c r="B2082" t="s">
        <v>44</v>
      </c>
      <c r="C2082" s="18">
        <v>-2.609185641631484E-3</v>
      </c>
    </row>
    <row r="2083" spans="1:3" x14ac:dyDescent="0.25">
      <c r="A2083" t="s">
        <v>142</v>
      </c>
      <c r="B2083" t="s">
        <v>44</v>
      </c>
      <c r="C2083" s="18">
        <v>-2.5626769289374352E-2</v>
      </c>
    </row>
    <row r="2084" spans="1:3" x14ac:dyDescent="0.25">
      <c r="A2084" t="s">
        <v>135</v>
      </c>
      <c r="B2084" t="s">
        <v>44</v>
      </c>
      <c r="C2084" s="18">
        <v>-2.7192099019885063E-2</v>
      </c>
    </row>
    <row r="2085" spans="1:3" x14ac:dyDescent="0.25">
      <c r="A2085" t="s">
        <v>102</v>
      </c>
      <c r="B2085" t="s">
        <v>44</v>
      </c>
      <c r="C2085" s="18">
        <v>-3.5276133567094803E-2</v>
      </c>
    </row>
    <row r="2086" spans="1:3" x14ac:dyDescent="0.25">
      <c r="A2086" t="s">
        <v>103</v>
      </c>
      <c r="B2086" t="s">
        <v>44</v>
      </c>
      <c r="C2086" s="18">
        <v>-4.0292594581842422E-2</v>
      </c>
    </row>
    <row r="2087" spans="1:3" x14ac:dyDescent="0.25">
      <c r="A2087" t="s">
        <v>104</v>
      </c>
      <c r="B2087" t="s">
        <v>44</v>
      </c>
      <c r="C2087" s="18">
        <v>-6.5397918224334717E-2</v>
      </c>
    </row>
    <row r="2088" spans="1:3" x14ac:dyDescent="0.25">
      <c r="A2088" t="s">
        <v>123</v>
      </c>
      <c r="B2088" t="s">
        <v>44</v>
      </c>
      <c r="C2088" s="18">
        <v>3.021748922765255E-2</v>
      </c>
    </row>
    <row r="2089" spans="1:3" x14ac:dyDescent="0.25">
      <c r="A2089" t="s">
        <v>124</v>
      </c>
      <c r="B2089" t="s">
        <v>44</v>
      </c>
      <c r="C2089" s="18">
        <v>-2.5310609489679337E-3</v>
      </c>
    </row>
    <row r="2090" spans="1:3" x14ac:dyDescent="0.25">
      <c r="A2090" t="s">
        <v>125</v>
      </c>
      <c r="B2090" t="s">
        <v>44</v>
      </c>
      <c r="C2090" s="18">
        <v>-4.1299305856227875E-2</v>
      </c>
    </row>
    <row r="2091" spans="1:3" x14ac:dyDescent="0.25">
      <c r="A2091" t="s">
        <v>72</v>
      </c>
      <c r="B2091" t="s">
        <v>45</v>
      </c>
      <c r="C2091" s="18">
        <v>8.8355466723442078E-2</v>
      </c>
    </row>
    <row r="2092" spans="1:3" x14ac:dyDescent="0.25">
      <c r="A2092" t="s">
        <v>73</v>
      </c>
      <c r="B2092" t="s">
        <v>45</v>
      </c>
      <c r="C2092" s="18">
        <v>0.10260115563869476</v>
      </c>
    </row>
    <row r="2093" spans="1:3" x14ac:dyDescent="0.25">
      <c r="A2093" t="s">
        <v>74</v>
      </c>
      <c r="B2093" t="s">
        <v>45</v>
      </c>
      <c r="C2093" s="18">
        <v>-8.5982838645577431E-3</v>
      </c>
    </row>
    <row r="2094" spans="1:3" x14ac:dyDescent="0.25">
      <c r="A2094" t="s">
        <v>75</v>
      </c>
      <c r="B2094" t="s">
        <v>45</v>
      </c>
      <c r="C2094" s="18">
        <v>-2.9553569853305817E-2</v>
      </c>
    </row>
    <row r="2095" spans="1:3" x14ac:dyDescent="0.25">
      <c r="A2095" t="s">
        <v>76</v>
      </c>
      <c r="B2095" t="s">
        <v>45</v>
      </c>
      <c r="C2095" s="18">
        <v>-1.2267907150089741E-2</v>
      </c>
    </row>
    <row r="2096" spans="1:3" x14ac:dyDescent="0.25">
      <c r="A2096" t="s">
        <v>95</v>
      </c>
      <c r="B2096" t="s">
        <v>45</v>
      </c>
      <c r="C2096" s="18">
        <v>-7.6662473380565643E-2</v>
      </c>
    </row>
    <row r="2097" spans="1:3" x14ac:dyDescent="0.25">
      <c r="A2097" t="s">
        <v>59</v>
      </c>
      <c r="B2097" t="s">
        <v>45</v>
      </c>
      <c r="C2097" s="18">
        <v>3.9318054914474487E-2</v>
      </c>
    </row>
    <row r="2098" spans="1:3" x14ac:dyDescent="0.25">
      <c r="A2098" t="s">
        <v>60</v>
      </c>
      <c r="B2098" t="s">
        <v>45</v>
      </c>
      <c r="C2098" s="18">
        <v>1.825825497508049E-2</v>
      </c>
    </row>
    <row r="2099" spans="1:3" x14ac:dyDescent="0.25">
      <c r="A2099" t="s">
        <v>61</v>
      </c>
      <c r="B2099" t="s">
        <v>45</v>
      </c>
      <c r="C2099" s="18">
        <v>-2.660481259226799E-2</v>
      </c>
    </row>
    <row r="2100" spans="1:3" x14ac:dyDescent="0.25">
      <c r="A2100" t="s">
        <v>62</v>
      </c>
      <c r="B2100" t="s">
        <v>45</v>
      </c>
      <c r="C2100" s="18">
        <v>-7.418099045753479E-2</v>
      </c>
    </row>
    <row r="2101" spans="1:3" x14ac:dyDescent="0.25">
      <c r="A2101" t="s">
        <v>70</v>
      </c>
      <c r="B2101" t="s">
        <v>45</v>
      </c>
      <c r="C2101" s="18">
        <v>-2.5242660194635391E-2</v>
      </c>
    </row>
    <row r="2102" spans="1:3" x14ac:dyDescent="0.25">
      <c r="A2102" t="s">
        <v>71</v>
      </c>
      <c r="B2102" t="s">
        <v>45</v>
      </c>
      <c r="C2102" s="18">
        <v>-5.690176784992218E-2</v>
      </c>
    </row>
    <row r="2103" spans="1:3" x14ac:dyDescent="0.25">
      <c r="A2103" t="s">
        <v>105</v>
      </c>
      <c r="B2103" t="s">
        <v>45</v>
      </c>
      <c r="C2103" s="18">
        <v>-6.5438739955425262E-2</v>
      </c>
    </row>
    <row r="2104" spans="1:3" x14ac:dyDescent="0.25">
      <c r="A2104" t="s">
        <v>106</v>
      </c>
      <c r="B2104" t="s">
        <v>45</v>
      </c>
      <c r="C2104" s="18">
        <v>-3.0951160937547684E-2</v>
      </c>
    </row>
    <row r="2105" spans="1:3" x14ac:dyDescent="0.25">
      <c r="A2105" t="s">
        <v>107</v>
      </c>
      <c r="B2105" t="s">
        <v>45</v>
      </c>
      <c r="C2105" s="18">
        <v>-4.1774112731218338E-2</v>
      </c>
    </row>
    <row r="2106" spans="1:3" x14ac:dyDescent="0.25">
      <c r="A2106" t="s">
        <v>108</v>
      </c>
      <c r="B2106" t="s">
        <v>45</v>
      </c>
      <c r="C2106" s="18">
        <v>3.8163602352142334E-2</v>
      </c>
    </row>
    <row r="2107" spans="1:3" x14ac:dyDescent="0.25">
      <c r="A2107" t="s">
        <v>109</v>
      </c>
      <c r="B2107" t="s">
        <v>45</v>
      </c>
      <c r="C2107" s="18">
        <v>-1.0863629169762135E-2</v>
      </c>
    </row>
    <row r="2108" spans="1:3" x14ac:dyDescent="0.25">
      <c r="A2108" t="s">
        <v>110</v>
      </c>
      <c r="B2108" t="s">
        <v>45</v>
      </c>
      <c r="C2108" s="18">
        <v>-1.9627537578344345E-2</v>
      </c>
    </row>
    <row r="2109" spans="1:3" x14ac:dyDescent="0.25">
      <c r="A2109" t="s">
        <v>111</v>
      </c>
      <c r="B2109" t="s">
        <v>45</v>
      </c>
      <c r="C2109" s="18">
        <v>-1.5740279108285904E-2</v>
      </c>
    </row>
    <row r="2110" spans="1:3" x14ac:dyDescent="0.25">
      <c r="A2110" t="s">
        <v>112</v>
      </c>
      <c r="B2110" t="s">
        <v>45</v>
      </c>
      <c r="C2110" s="18">
        <v>1.7320077167823911E-3</v>
      </c>
    </row>
    <row r="2111" spans="1:3" x14ac:dyDescent="0.25">
      <c r="A2111" t="s">
        <v>113</v>
      </c>
      <c r="B2111" t="s">
        <v>45</v>
      </c>
      <c r="C2111" s="18">
        <v>-1.2584351003170013E-2</v>
      </c>
    </row>
    <row r="2112" spans="1:3" x14ac:dyDescent="0.25">
      <c r="A2112" t="s">
        <v>114</v>
      </c>
      <c r="B2112" t="s">
        <v>45</v>
      </c>
      <c r="C2112" s="18">
        <v>1.0376313701272011E-2</v>
      </c>
    </row>
    <row r="2113" spans="1:3" x14ac:dyDescent="0.25">
      <c r="A2113" t="s">
        <v>115</v>
      </c>
      <c r="B2113" t="s">
        <v>45</v>
      </c>
      <c r="C2113" s="18">
        <v>-3.2545797526836395E-2</v>
      </c>
    </row>
    <row r="2114" spans="1:3" x14ac:dyDescent="0.25">
      <c r="A2114" t="s">
        <v>116</v>
      </c>
      <c r="B2114" t="s">
        <v>45</v>
      </c>
      <c r="C2114" s="18">
        <v>-1.9574765115976334E-2</v>
      </c>
    </row>
    <row r="2115" spans="1:3" x14ac:dyDescent="0.25">
      <c r="A2115" t="s">
        <v>117</v>
      </c>
      <c r="B2115" t="s">
        <v>45</v>
      </c>
      <c r="C2115" s="18">
        <v>6.1965025961399078E-2</v>
      </c>
    </row>
    <row r="2116" spans="1:3" x14ac:dyDescent="0.25">
      <c r="A2116" t="s">
        <v>118</v>
      </c>
      <c r="B2116" t="s">
        <v>45</v>
      </c>
      <c r="C2116" s="18">
        <v>-5.1366309635341167E-3</v>
      </c>
    </row>
    <row r="2117" spans="1:3" x14ac:dyDescent="0.25">
      <c r="A2117" t="s">
        <v>119</v>
      </c>
      <c r="B2117" t="s">
        <v>45</v>
      </c>
      <c r="C2117" s="18">
        <v>-7.9068481922149658E-2</v>
      </c>
    </row>
    <row r="2118" spans="1:3" x14ac:dyDescent="0.25">
      <c r="A2118" t="s">
        <v>120</v>
      </c>
      <c r="B2118" t="s">
        <v>45</v>
      </c>
      <c r="C2118" s="18">
        <v>-1.5347433276474476E-2</v>
      </c>
    </row>
    <row r="2119" spans="1:3" x14ac:dyDescent="0.25">
      <c r="A2119" t="s">
        <v>121</v>
      </c>
      <c r="B2119" t="s">
        <v>45</v>
      </c>
      <c r="C2119" s="18">
        <v>-4.7194145619869232E-2</v>
      </c>
    </row>
    <row r="2120" spans="1:3" x14ac:dyDescent="0.25">
      <c r="A2120" t="s">
        <v>122</v>
      </c>
      <c r="B2120" t="s">
        <v>45</v>
      </c>
      <c r="C2120" s="18">
        <v>9.3045301735401154E-2</v>
      </c>
    </row>
    <row r="2121" spans="1:3" x14ac:dyDescent="0.25">
      <c r="A2121" t="s">
        <v>64</v>
      </c>
      <c r="B2121" t="s">
        <v>45</v>
      </c>
      <c r="C2121" s="18">
        <v>-7.5642652809619904E-2</v>
      </c>
    </row>
    <row r="2122" spans="1:3" x14ac:dyDescent="0.25">
      <c r="A2122" t="s">
        <v>69</v>
      </c>
      <c r="B2122" t="s">
        <v>45</v>
      </c>
      <c r="C2122" s="18">
        <v>-7.8525833785533905E-2</v>
      </c>
    </row>
    <row r="2123" spans="1:3" x14ac:dyDescent="0.25">
      <c r="A2123" t="s">
        <v>91</v>
      </c>
      <c r="B2123" t="s">
        <v>45</v>
      </c>
      <c r="C2123" s="18">
        <v>-3.683415474370122E-3</v>
      </c>
    </row>
    <row r="2124" spans="1:3" x14ac:dyDescent="0.25">
      <c r="A2124" t="s">
        <v>93</v>
      </c>
      <c r="B2124" t="s">
        <v>45</v>
      </c>
      <c r="C2124" s="18">
        <v>-1.2487191706895828E-2</v>
      </c>
    </row>
    <row r="2125" spans="1:3" x14ac:dyDescent="0.25">
      <c r="A2125" t="s">
        <v>94</v>
      </c>
      <c r="B2125" t="s">
        <v>45</v>
      </c>
      <c r="C2125" s="18">
        <v>-3.3508038613945246E-3</v>
      </c>
    </row>
    <row r="2126" spans="1:3" x14ac:dyDescent="0.25">
      <c r="A2126" t="s">
        <v>96</v>
      </c>
      <c r="B2126" t="s">
        <v>45</v>
      </c>
      <c r="C2126" s="18">
        <v>1.9715635105967522E-2</v>
      </c>
    </row>
    <row r="2127" spans="1:3" x14ac:dyDescent="0.25">
      <c r="A2127" t="s">
        <v>98</v>
      </c>
      <c r="B2127" t="s">
        <v>45</v>
      </c>
      <c r="C2127" s="18">
        <v>-1.2399799190461636E-2</v>
      </c>
    </row>
    <row r="2128" spans="1:3" x14ac:dyDescent="0.25">
      <c r="A2128" t="s">
        <v>99</v>
      </c>
      <c r="B2128" t="s">
        <v>45</v>
      </c>
      <c r="C2128" s="18">
        <v>-8.621610701084137E-2</v>
      </c>
    </row>
    <row r="2129" spans="1:3" x14ac:dyDescent="0.25">
      <c r="A2129" t="s">
        <v>100</v>
      </c>
      <c r="B2129" t="s">
        <v>45</v>
      </c>
      <c r="C2129" s="18">
        <v>3.0102888122200966E-2</v>
      </c>
    </row>
    <row r="2130" spans="1:3" x14ac:dyDescent="0.25">
      <c r="A2130" t="s">
        <v>63</v>
      </c>
      <c r="B2130" t="s">
        <v>45</v>
      </c>
      <c r="C2130" s="18">
        <v>-6.5510522108525038E-4</v>
      </c>
    </row>
    <row r="2131" spans="1:3" x14ac:dyDescent="0.25">
      <c r="A2131" t="s">
        <v>97</v>
      </c>
      <c r="B2131" t="s">
        <v>45</v>
      </c>
      <c r="C2131" s="18">
        <v>2.7989896014332771E-2</v>
      </c>
    </row>
    <row r="2132" spans="1:3" x14ac:dyDescent="0.25">
      <c r="A2132" t="s">
        <v>101</v>
      </c>
      <c r="B2132" t="s">
        <v>45</v>
      </c>
      <c r="C2132" s="18">
        <v>-1.5863347798585892E-2</v>
      </c>
    </row>
    <row r="2133" spans="1:3" x14ac:dyDescent="0.25">
      <c r="A2133" t="s">
        <v>137</v>
      </c>
      <c r="B2133" t="s">
        <v>45</v>
      </c>
      <c r="C2133" s="18">
        <v>8.5764691233634949E-2</v>
      </c>
    </row>
    <row r="2134" spans="1:3" x14ac:dyDescent="0.25">
      <c r="A2134" t="s">
        <v>138</v>
      </c>
      <c r="B2134" t="s">
        <v>45</v>
      </c>
      <c r="C2134" s="18">
        <v>-5.7857740670442581E-2</v>
      </c>
    </row>
    <row r="2135" spans="1:3" x14ac:dyDescent="0.25">
      <c r="A2135" t="s">
        <v>139</v>
      </c>
      <c r="B2135" t="s">
        <v>45</v>
      </c>
      <c r="C2135" s="18">
        <v>-4.5380625873804092E-2</v>
      </c>
    </row>
    <row r="2136" spans="1:3" x14ac:dyDescent="0.25">
      <c r="A2136" t="s">
        <v>131</v>
      </c>
      <c r="B2136" t="s">
        <v>45</v>
      </c>
      <c r="C2136" s="18">
        <v>3.5278260707855225E-2</v>
      </c>
    </row>
    <row r="2137" spans="1:3" x14ac:dyDescent="0.25">
      <c r="A2137" t="s">
        <v>132</v>
      </c>
      <c r="B2137" t="s">
        <v>45</v>
      </c>
      <c r="C2137" s="18">
        <v>-6.7207306623458862E-2</v>
      </c>
    </row>
    <row r="2138" spans="1:3" x14ac:dyDescent="0.25">
      <c r="A2138" t="s">
        <v>143</v>
      </c>
      <c r="B2138" t="s">
        <v>45</v>
      </c>
      <c r="C2138" s="18">
        <v>-6.7207306623458862E-2</v>
      </c>
    </row>
    <row r="2139" spans="1:3" x14ac:dyDescent="0.25">
      <c r="A2139" t="s">
        <v>129</v>
      </c>
      <c r="B2139" t="s">
        <v>45</v>
      </c>
      <c r="C2139" s="18">
        <v>-3.9567273110151291E-2</v>
      </c>
    </row>
    <row r="2140" spans="1:3" x14ac:dyDescent="0.25">
      <c r="A2140" t="s">
        <v>140</v>
      </c>
      <c r="B2140" t="s">
        <v>45</v>
      </c>
      <c r="C2140" s="18">
        <v>-4.8965558409690857E-2</v>
      </c>
    </row>
    <row r="2141" spans="1:3" x14ac:dyDescent="0.25">
      <c r="A2141" t="s">
        <v>90</v>
      </c>
      <c r="B2141" t="s">
        <v>45</v>
      </c>
      <c r="C2141" s="18">
        <v>0.10205692052841187</v>
      </c>
    </row>
    <row r="2142" spans="1:3" x14ac:dyDescent="0.25">
      <c r="A2142" t="s">
        <v>127</v>
      </c>
      <c r="B2142" t="s">
        <v>45</v>
      </c>
      <c r="C2142" s="18">
        <v>-6.9072127342224121E-2</v>
      </c>
    </row>
    <row r="2143" spans="1:3" x14ac:dyDescent="0.25">
      <c r="A2143" t="s">
        <v>141</v>
      </c>
      <c r="B2143" t="s">
        <v>45</v>
      </c>
      <c r="C2143" s="18">
        <v>-4.5678876340389252E-2</v>
      </c>
    </row>
    <row r="2144" spans="1:3" x14ac:dyDescent="0.25">
      <c r="A2144" t="s">
        <v>133</v>
      </c>
      <c r="B2144" t="s">
        <v>45</v>
      </c>
      <c r="C2144" s="18">
        <v>-6.36134073138237E-2</v>
      </c>
    </row>
    <row r="2145" spans="1:3" x14ac:dyDescent="0.25">
      <c r="A2145" t="s">
        <v>134</v>
      </c>
      <c r="B2145" t="s">
        <v>45</v>
      </c>
      <c r="C2145" s="18">
        <v>6.3300672918558121E-3</v>
      </c>
    </row>
    <row r="2146" spans="1:3" x14ac:dyDescent="0.25">
      <c r="A2146" t="s">
        <v>130</v>
      </c>
      <c r="B2146" t="s">
        <v>45</v>
      </c>
      <c r="C2146" s="18">
        <v>6.2780678272247314E-2</v>
      </c>
    </row>
    <row r="2147" spans="1:3" x14ac:dyDescent="0.25">
      <c r="A2147" t="s">
        <v>142</v>
      </c>
      <c r="B2147" t="s">
        <v>45</v>
      </c>
      <c r="C2147" s="18">
        <v>1.996404305100441E-2</v>
      </c>
    </row>
    <row r="2148" spans="1:3" x14ac:dyDescent="0.25">
      <c r="A2148" t="s">
        <v>135</v>
      </c>
      <c r="B2148" t="s">
        <v>45</v>
      </c>
      <c r="C2148" s="18">
        <v>-2.5130799040198326E-2</v>
      </c>
    </row>
    <row r="2149" spans="1:3" x14ac:dyDescent="0.25">
      <c r="A2149" t="s">
        <v>102</v>
      </c>
      <c r="B2149" t="s">
        <v>45</v>
      </c>
      <c r="C2149" s="18">
        <v>-5.4974999278783798E-2</v>
      </c>
    </row>
    <row r="2150" spans="1:3" x14ac:dyDescent="0.25">
      <c r="A2150" t="s">
        <v>103</v>
      </c>
      <c r="B2150" t="s">
        <v>45</v>
      </c>
      <c r="C2150" s="18">
        <v>-4.4668767601251602E-2</v>
      </c>
    </row>
    <row r="2151" spans="1:3" x14ac:dyDescent="0.25">
      <c r="A2151" t="s">
        <v>104</v>
      </c>
      <c r="B2151" t="s">
        <v>45</v>
      </c>
      <c r="C2151" s="18">
        <v>-9.8545916378498077E-2</v>
      </c>
    </row>
    <row r="2152" spans="1:3" x14ac:dyDescent="0.25">
      <c r="A2152" t="s">
        <v>123</v>
      </c>
      <c r="B2152" t="s">
        <v>45</v>
      </c>
      <c r="C2152" s="18">
        <v>8.306024968624115E-2</v>
      </c>
    </row>
    <row r="2153" spans="1:3" x14ac:dyDescent="0.25">
      <c r="A2153" t="s">
        <v>124</v>
      </c>
      <c r="B2153" t="s">
        <v>45</v>
      </c>
      <c r="C2153" s="18">
        <v>5.3687054663896561E-2</v>
      </c>
    </row>
    <row r="2154" spans="1:3" x14ac:dyDescent="0.25">
      <c r="A2154" t="s">
        <v>125</v>
      </c>
      <c r="B2154" t="s">
        <v>45</v>
      </c>
      <c r="C2154" s="18">
        <v>-4.649057611823082E-2</v>
      </c>
    </row>
    <row r="2155" spans="1:3" x14ac:dyDescent="0.25">
      <c r="A2155" t="s">
        <v>44</v>
      </c>
      <c r="B2155" t="s">
        <v>45</v>
      </c>
      <c r="C2155" s="18">
        <v>0.14051280915737152</v>
      </c>
    </row>
    <row r="2156" spans="1:3" x14ac:dyDescent="0.25">
      <c r="A2156" t="s">
        <v>72</v>
      </c>
      <c r="B2156" t="s">
        <v>46</v>
      </c>
      <c r="C2156" s="18">
        <v>-5.3863909095525742E-2</v>
      </c>
    </row>
    <row r="2157" spans="1:3" x14ac:dyDescent="0.25">
      <c r="A2157" t="s">
        <v>73</v>
      </c>
      <c r="B2157" t="s">
        <v>46</v>
      </c>
      <c r="C2157" s="18">
        <v>7.2736255824565887E-2</v>
      </c>
    </row>
    <row r="2158" spans="1:3" x14ac:dyDescent="0.25">
      <c r="A2158" t="s">
        <v>74</v>
      </c>
      <c r="B2158" t="s">
        <v>46</v>
      </c>
      <c r="C2158" s="18">
        <v>-2.5586908683180809E-2</v>
      </c>
    </row>
    <row r="2159" spans="1:3" x14ac:dyDescent="0.25">
      <c r="A2159" t="s">
        <v>75</v>
      </c>
      <c r="B2159" t="s">
        <v>46</v>
      </c>
      <c r="C2159" s="18">
        <v>-8.5813447833061218E-2</v>
      </c>
    </row>
    <row r="2160" spans="1:3" x14ac:dyDescent="0.25">
      <c r="A2160" t="s">
        <v>76</v>
      </c>
      <c r="B2160" t="s">
        <v>46</v>
      </c>
      <c r="C2160" s="18">
        <v>-7.4526183307170868E-2</v>
      </c>
    </row>
    <row r="2161" spans="1:3" x14ac:dyDescent="0.25">
      <c r="A2161" t="s">
        <v>95</v>
      </c>
      <c r="B2161" t="s">
        <v>46</v>
      </c>
      <c r="C2161" s="18">
        <v>-6.3181348145008087E-2</v>
      </c>
    </row>
    <row r="2162" spans="1:3" x14ac:dyDescent="0.25">
      <c r="A2162" t="s">
        <v>59</v>
      </c>
      <c r="B2162" t="s">
        <v>46</v>
      </c>
      <c r="C2162" s="18">
        <v>2.3143498692661524E-3</v>
      </c>
    </row>
    <row r="2163" spans="1:3" x14ac:dyDescent="0.25">
      <c r="A2163" t="s">
        <v>60</v>
      </c>
      <c r="B2163" t="s">
        <v>46</v>
      </c>
      <c r="C2163" s="18">
        <v>-2.2182750981301069E-3</v>
      </c>
    </row>
    <row r="2164" spans="1:3" x14ac:dyDescent="0.25">
      <c r="A2164" t="s">
        <v>61</v>
      </c>
      <c r="B2164" t="s">
        <v>46</v>
      </c>
      <c r="C2164" s="18">
        <v>-9.0307325124740601E-2</v>
      </c>
    </row>
    <row r="2165" spans="1:3" x14ac:dyDescent="0.25">
      <c r="A2165" t="s">
        <v>62</v>
      </c>
      <c r="B2165" t="s">
        <v>46</v>
      </c>
      <c r="C2165" s="18">
        <v>-7.6373335905373096E-3</v>
      </c>
    </row>
    <row r="2166" spans="1:3" x14ac:dyDescent="0.25">
      <c r="A2166" t="s">
        <v>70</v>
      </c>
      <c r="B2166" t="s">
        <v>46</v>
      </c>
      <c r="C2166" s="18">
        <v>-3.4675821661949158E-2</v>
      </c>
    </row>
    <row r="2167" spans="1:3" x14ac:dyDescent="0.25">
      <c r="A2167" t="s">
        <v>71</v>
      </c>
      <c r="B2167" t="s">
        <v>46</v>
      </c>
      <c r="C2167" s="18">
        <v>-1.4829825609922409E-2</v>
      </c>
    </row>
    <row r="2168" spans="1:3" x14ac:dyDescent="0.25">
      <c r="A2168" t="s">
        <v>105</v>
      </c>
      <c r="B2168" t="s">
        <v>46</v>
      </c>
      <c r="C2168" s="18">
        <v>-6.0766559094190598E-2</v>
      </c>
    </row>
    <row r="2169" spans="1:3" x14ac:dyDescent="0.25">
      <c r="A2169" t="s">
        <v>106</v>
      </c>
      <c r="B2169" t="s">
        <v>46</v>
      </c>
      <c r="C2169" s="18">
        <v>5.6946814060211182E-2</v>
      </c>
    </row>
    <row r="2170" spans="1:3" x14ac:dyDescent="0.25">
      <c r="A2170" t="s">
        <v>107</v>
      </c>
      <c r="B2170" t="s">
        <v>46</v>
      </c>
      <c r="C2170" s="18">
        <v>-8.1523790955543518E-2</v>
      </c>
    </row>
    <row r="2171" spans="1:3" x14ac:dyDescent="0.25">
      <c r="A2171" t="s">
        <v>108</v>
      </c>
      <c r="B2171" t="s">
        <v>46</v>
      </c>
      <c r="C2171" s="18">
        <v>-1.8167329952120781E-2</v>
      </c>
    </row>
    <row r="2172" spans="1:3" x14ac:dyDescent="0.25">
      <c r="A2172" t="s">
        <v>109</v>
      </c>
      <c r="B2172" t="s">
        <v>46</v>
      </c>
      <c r="C2172" s="18">
        <v>-8.2548201084136963E-2</v>
      </c>
    </row>
    <row r="2173" spans="1:3" x14ac:dyDescent="0.25">
      <c r="A2173" t="s">
        <v>110</v>
      </c>
      <c r="B2173" t="s">
        <v>46</v>
      </c>
      <c r="C2173" s="18">
        <v>-8.0413907766342163E-2</v>
      </c>
    </row>
    <row r="2174" spans="1:3" x14ac:dyDescent="0.25">
      <c r="A2174" t="s">
        <v>111</v>
      </c>
      <c r="B2174" t="s">
        <v>46</v>
      </c>
      <c r="C2174" s="18">
        <v>-7.696879655122757E-2</v>
      </c>
    </row>
    <row r="2175" spans="1:3" x14ac:dyDescent="0.25">
      <c r="A2175" t="s">
        <v>112</v>
      </c>
      <c r="B2175" t="s">
        <v>46</v>
      </c>
      <c r="C2175" s="18">
        <v>-4.7008544206619263E-2</v>
      </c>
    </row>
    <row r="2176" spans="1:3" x14ac:dyDescent="0.25">
      <c r="A2176" t="s">
        <v>113</v>
      </c>
      <c r="B2176" t="s">
        <v>46</v>
      </c>
      <c r="C2176" s="18">
        <v>-9.4962269067764282E-2</v>
      </c>
    </row>
    <row r="2177" spans="1:3" x14ac:dyDescent="0.25">
      <c r="A2177" t="s">
        <v>114</v>
      </c>
      <c r="B2177" t="s">
        <v>46</v>
      </c>
      <c r="C2177" s="18">
        <v>-6.8236038088798523E-2</v>
      </c>
    </row>
    <row r="2178" spans="1:3" x14ac:dyDescent="0.25">
      <c r="A2178" t="s">
        <v>115</v>
      </c>
      <c r="B2178" t="s">
        <v>46</v>
      </c>
      <c r="C2178" s="18">
        <v>-6.951121985912323E-2</v>
      </c>
    </row>
    <row r="2179" spans="1:3" x14ac:dyDescent="0.25">
      <c r="A2179" t="s">
        <v>116</v>
      </c>
      <c r="B2179" t="s">
        <v>46</v>
      </c>
      <c r="C2179" s="18">
        <v>-7.4654355645179749E-2</v>
      </c>
    </row>
    <row r="2180" spans="1:3" x14ac:dyDescent="0.25">
      <c r="A2180" t="s">
        <v>117</v>
      </c>
      <c r="B2180" t="s">
        <v>46</v>
      </c>
      <c r="C2180" s="18">
        <v>-2.0303754135966301E-2</v>
      </c>
    </row>
    <row r="2181" spans="1:3" x14ac:dyDescent="0.25">
      <c r="A2181" t="s">
        <v>118</v>
      </c>
      <c r="B2181" t="s">
        <v>46</v>
      </c>
      <c r="C2181" s="18">
        <v>-5.5860292166471481E-2</v>
      </c>
    </row>
    <row r="2182" spans="1:3" x14ac:dyDescent="0.25">
      <c r="A2182" t="s">
        <v>119</v>
      </c>
      <c r="B2182" t="s">
        <v>46</v>
      </c>
      <c r="C2182" s="18">
        <v>-6.1341565102338791E-2</v>
      </c>
    </row>
    <row r="2183" spans="1:3" x14ac:dyDescent="0.25">
      <c r="A2183" t="s">
        <v>120</v>
      </c>
      <c r="B2183" t="s">
        <v>46</v>
      </c>
      <c r="C2183" s="18">
        <v>-6.1910830438137054E-2</v>
      </c>
    </row>
    <row r="2184" spans="1:3" x14ac:dyDescent="0.25">
      <c r="A2184" t="s">
        <v>121</v>
      </c>
      <c r="B2184" t="s">
        <v>46</v>
      </c>
      <c r="C2184" s="18">
        <v>9.5884852111339569E-2</v>
      </c>
    </row>
    <row r="2185" spans="1:3" x14ac:dyDescent="0.25">
      <c r="A2185" t="s">
        <v>122</v>
      </c>
      <c r="B2185" t="s">
        <v>46</v>
      </c>
      <c r="C2185" s="18">
        <v>-1.4700200408697128E-2</v>
      </c>
    </row>
    <row r="2186" spans="1:3" x14ac:dyDescent="0.25">
      <c r="A2186" t="s">
        <v>64</v>
      </c>
      <c r="B2186" t="s">
        <v>46</v>
      </c>
      <c r="C2186" s="18">
        <v>-4.7012202441692352E-2</v>
      </c>
    </row>
    <row r="2187" spans="1:3" x14ac:dyDescent="0.25">
      <c r="A2187" t="s">
        <v>69</v>
      </c>
      <c r="B2187" t="s">
        <v>46</v>
      </c>
      <c r="C2187" s="18">
        <v>-5.1267463713884354E-2</v>
      </c>
    </row>
    <row r="2188" spans="1:3" x14ac:dyDescent="0.25">
      <c r="A2188" t="s">
        <v>91</v>
      </c>
      <c r="B2188" t="s">
        <v>46</v>
      </c>
      <c r="C2188" s="18">
        <v>9.4939351081848145E-2</v>
      </c>
    </row>
    <row r="2189" spans="1:3" x14ac:dyDescent="0.25">
      <c r="A2189" t="s">
        <v>93</v>
      </c>
      <c r="B2189" t="s">
        <v>46</v>
      </c>
      <c r="C2189" s="18">
        <v>9.0595586225390434E-3</v>
      </c>
    </row>
    <row r="2190" spans="1:3" x14ac:dyDescent="0.25">
      <c r="A2190" t="s">
        <v>94</v>
      </c>
      <c r="B2190" t="s">
        <v>46</v>
      </c>
      <c r="C2190" s="18">
        <v>-2.4356650188565254E-2</v>
      </c>
    </row>
    <row r="2191" spans="1:3" x14ac:dyDescent="0.25">
      <c r="A2191" t="s">
        <v>96</v>
      </c>
      <c r="B2191" t="s">
        <v>46</v>
      </c>
      <c r="C2191" s="18">
        <v>8.4969229996204376E-2</v>
      </c>
    </row>
    <row r="2192" spans="1:3" x14ac:dyDescent="0.25">
      <c r="A2192" t="s">
        <v>98</v>
      </c>
      <c r="B2192" t="s">
        <v>46</v>
      </c>
      <c r="C2192" s="18">
        <v>-7.0252314209938049E-2</v>
      </c>
    </row>
    <row r="2193" spans="1:3" x14ac:dyDescent="0.25">
      <c r="A2193" t="s">
        <v>99</v>
      </c>
      <c r="B2193" t="s">
        <v>46</v>
      </c>
      <c r="C2193" s="18">
        <v>-3.7653569132089615E-2</v>
      </c>
    </row>
    <row r="2194" spans="1:3" x14ac:dyDescent="0.25">
      <c r="A2194" t="s">
        <v>100</v>
      </c>
      <c r="B2194" t="s">
        <v>46</v>
      </c>
      <c r="C2194" s="18">
        <v>-2.7693839743733406E-2</v>
      </c>
    </row>
    <row r="2195" spans="1:3" x14ac:dyDescent="0.25">
      <c r="A2195" t="s">
        <v>63</v>
      </c>
      <c r="B2195" t="s">
        <v>46</v>
      </c>
      <c r="C2195" s="18">
        <v>-8.1065185368061066E-2</v>
      </c>
    </row>
    <row r="2196" spans="1:3" x14ac:dyDescent="0.25">
      <c r="A2196" t="s">
        <v>97</v>
      </c>
      <c r="B2196" t="s">
        <v>46</v>
      </c>
      <c r="C2196" s="18">
        <v>8.1789709627628326E-2</v>
      </c>
    </row>
    <row r="2197" spans="1:3" x14ac:dyDescent="0.25">
      <c r="A2197" t="s">
        <v>101</v>
      </c>
      <c r="B2197" t="s">
        <v>46</v>
      </c>
      <c r="C2197" s="18">
        <v>-2.1668408066034317E-2</v>
      </c>
    </row>
    <row r="2198" spans="1:3" x14ac:dyDescent="0.25">
      <c r="A2198" t="s">
        <v>137</v>
      </c>
      <c r="B2198" t="s">
        <v>46</v>
      </c>
      <c r="C2198" s="18">
        <v>1.6400838270783424E-2</v>
      </c>
    </row>
    <row r="2199" spans="1:3" x14ac:dyDescent="0.25">
      <c r="A2199" t="s">
        <v>138</v>
      </c>
      <c r="B2199" t="s">
        <v>46</v>
      </c>
      <c r="C2199" s="18">
        <v>-1.3389162486419082E-3</v>
      </c>
    </row>
    <row r="2200" spans="1:3" x14ac:dyDescent="0.25">
      <c r="A2200" t="s">
        <v>139</v>
      </c>
      <c r="B2200" t="s">
        <v>46</v>
      </c>
      <c r="C2200" s="18">
        <v>2.6859316974878311E-2</v>
      </c>
    </row>
    <row r="2201" spans="1:3" x14ac:dyDescent="0.25">
      <c r="A2201" t="s">
        <v>131</v>
      </c>
      <c r="B2201" t="s">
        <v>46</v>
      </c>
      <c r="C2201" s="18">
        <v>-7.063668966293335E-2</v>
      </c>
    </row>
    <row r="2202" spans="1:3" x14ac:dyDescent="0.25">
      <c r="A2202" t="s">
        <v>132</v>
      </c>
      <c r="B2202" t="s">
        <v>46</v>
      </c>
      <c r="C2202" s="18">
        <v>-2.720339410007E-2</v>
      </c>
    </row>
    <row r="2203" spans="1:3" x14ac:dyDescent="0.25">
      <c r="A2203" t="s">
        <v>143</v>
      </c>
      <c r="B2203" t="s">
        <v>46</v>
      </c>
      <c r="C2203" s="18">
        <v>-2.720339410007E-2</v>
      </c>
    </row>
    <row r="2204" spans="1:3" x14ac:dyDescent="0.25">
      <c r="A2204" t="s">
        <v>129</v>
      </c>
      <c r="B2204" t="s">
        <v>46</v>
      </c>
      <c r="C2204" s="18">
        <v>-7.8330866992473602E-2</v>
      </c>
    </row>
    <row r="2205" spans="1:3" x14ac:dyDescent="0.25">
      <c r="A2205" t="s">
        <v>140</v>
      </c>
      <c r="B2205" t="s">
        <v>46</v>
      </c>
      <c r="C2205" s="18">
        <v>-5.2081648260354996E-2</v>
      </c>
    </row>
    <row r="2206" spans="1:3" x14ac:dyDescent="0.25">
      <c r="A2206" t="s">
        <v>90</v>
      </c>
      <c r="B2206" t="s">
        <v>46</v>
      </c>
      <c r="C2206" s="18">
        <v>7.5712881982326508E-2</v>
      </c>
    </row>
    <row r="2207" spans="1:3" x14ac:dyDescent="0.25">
      <c r="A2207" t="s">
        <v>127</v>
      </c>
      <c r="B2207" t="s">
        <v>46</v>
      </c>
      <c r="C2207" s="18">
        <v>4.5268833637237549E-2</v>
      </c>
    </row>
    <row r="2208" spans="1:3" x14ac:dyDescent="0.25">
      <c r="A2208" t="s">
        <v>141</v>
      </c>
      <c r="B2208" t="s">
        <v>46</v>
      </c>
      <c r="C2208" s="18">
        <v>8.9203491806983948E-2</v>
      </c>
    </row>
    <row r="2209" spans="1:3" x14ac:dyDescent="0.25">
      <c r="A2209" t="s">
        <v>133</v>
      </c>
      <c r="B2209" t="s">
        <v>46</v>
      </c>
      <c r="C2209" s="18">
        <v>4.5268833637237549E-2</v>
      </c>
    </row>
    <row r="2210" spans="1:3" x14ac:dyDescent="0.25">
      <c r="A2210" t="s">
        <v>134</v>
      </c>
      <c r="B2210" t="s">
        <v>46</v>
      </c>
      <c r="C2210" s="18">
        <v>1.6137333586812019E-2</v>
      </c>
    </row>
    <row r="2211" spans="1:3" x14ac:dyDescent="0.25">
      <c r="A2211" t="s">
        <v>130</v>
      </c>
      <c r="B2211" t="s">
        <v>46</v>
      </c>
      <c r="C2211" s="18">
        <v>2.2055342793464661E-2</v>
      </c>
    </row>
    <row r="2212" spans="1:3" x14ac:dyDescent="0.25">
      <c r="A2212" t="s">
        <v>142</v>
      </c>
      <c r="B2212" t="s">
        <v>46</v>
      </c>
      <c r="C2212" s="18">
        <v>-4.5750681310892105E-2</v>
      </c>
    </row>
    <row r="2213" spans="1:3" x14ac:dyDescent="0.25">
      <c r="A2213" t="s">
        <v>135</v>
      </c>
      <c r="B2213" t="s">
        <v>46</v>
      </c>
      <c r="C2213" s="18">
        <v>-5.3225312381982803E-2</v>
      </c>
    </row>
    <row r="2214" spans="1:3" x14ac:dyDescent="0.25">
      <c r="A2214" t="s">
        <v>102</v>
      </c>
      <c r="B2214" t="s">
        <v>46</v>
      </c>
      <c r="C2214" s="18">
        <v>-6.5648719668388367E-2</v>
      </c>
    </row>
    <row r="2215" spans="1:3" x14ac:dyDescent="0.25">
      <c r="A2215" t="s">
        <v>103</v>
      </c>
      <c r="B2215" t="s">
        <v>46</v>
      </c>
      <c r="C2215" s="18">
        <v>-7.6172426342964172E-2</v>
      </c>
    </row>
    <row r="2216" spans="1:3" x14ac:dyDescent="0.25">
      <c r="A2216" t="s">
        <v>104</v>
      </c>
      <c r="B2216" t="s">
        <v>46</v>
      </c>
      <c r="C2216" s="18">
        <v>-9.7714655101299286E-2</v>
      </c>
    </row>
    <row r="2217" spans="1:3" x14ac:dyDescent="0.25">
      <c r="A2217" t="s">
        <v>123</v>
      </c>
      <c r="B2217" t="s">
        <v>46</v>
      </c>
      <c r="C2217" s="18">
        <v>5.3925354033708572E-2</v>
      </c>
    </row>
    <row r="2218" spans="1:3" x14ac:dyDescent="0.25">
      <c r="A2218" t="s">
        <v>124</v>
      </c>
      <c r="B2218" t="s">
        <v>46</v>
      </c>
      <c r="C2218" s="18">
        <v>1.9104331731796265E-3</v>
      </c>
    </row>
    <row r="2219" spans="1:3" x14ac:dyDescent="0.25">
      <c r="A2219" t="s">
        <v>125</v>
      </c>
      <c r="B2219" t="s">
        <v>46</v>
      </c>
      <c r="C2219" s="18">
        <v>-4.1324913501739502E-2</v>
      </c>
    </row>
    <row r="2220" spans="1:3" x14ac:dyDescent="0.25">
      <c r="A2220" t="s">
        <v>44</v>
      </c>
      <c r="B2220" t="s">
        <v>46</v>
      </c>
      <c r="C2220" s="18">
        <v>0.24520616233348846</v>
      </c>
    </row>
    <row r="2221" spans="1:3" x14ac:dyDescent="0.25">
      <c r="A2221" t="s">
        <v>45</v>
      </c>
      <c r="B2221" t="s">
        <v>46</v>
      </c>
      <c r="C2221" s="18">
        <v>0.21690256893634796</v>
      </c>
    </row>
    <row r="2222" spans="1:3" x14ac:dyDescent="0.25">
      <c r="A2222" t="s">
        <v>72</v>
      </c>
      <c r="B2222" t="s">
        <v>47</v>
      </c>
      <c r="C2222" s="18">
        <v>-2.0034566521644592E-2</v>
      </c>
    </row>
    <row r="2223" spans="1:3" x14ac:dyDescent="0.25">
      <c r="A2223" t="s">
        <v>73</v>
      </c>
      <c r="B2223" t="s">
        <v>47</v>
      </c>
      <c r="C2223" s="18">
        <v>8.0113835632801056E-2</v>
      </c>
    </row>
    <row r="2224" spans="1:3" x14ac:dyDescent="0.25">
      <c r="A2224" t="s">
        <v>74</v>
      </c>
      <c r="B2224" t="s">
        <v>47</v>
      </c>
      <c r="C2224" s="18">
        <v>8.5327634587883949E-4</v>
      </c>
    </row>
    <row r="2225" spans="1:3" x14ac:dyDescent="0.25">
      <c r="A2225" t="s">
        <v>75</v>
      </c>
      <c r="B2225" t="s">
        <v>47</v>
      </c>
      <c r="C2225" s="18">
        <v>-6.2003828585147858E-2</v>
      </c>
    </row>
    <row r="2226" spans="1:3" x14ac:dyDescent="0.25">
      <c r="A2226" t="s">
        <v>76</v>
      </c>
      <c r="B2226" t="s">
        <v>47</v>
      </c>
      <c r="C2226" s="18">
        <v>-4.8600450158119202E-2</v>
      </c>
    </row>
    <row r="2227" spans="1:3" x14ac:dyDescent="0.25">
      <c r="A2227" t="s">
        <v>95</v>
      </c>
      <c r="B2227" t="s">
        <v>47</v>
      </c>
      <c r="C2227" s="18">
        <v>-5.1745623350143433E-2</v>
      </c>
    </row>
    <row r="2228" spans="1:3" x14ac:dyDescent="0.25">
      <c r="A2228" t="s">
        <v>59</v>
      </c>
      <c r="B2228" t="s">
        <v>47</v>
      </c>
      <c r="C2228" s="18">
        <v>5.017244815826416E-2</v>
      </c>
    </row>
    <row r="2229" spans="1:3" x14ac:dyDescent="0.25">
      <c r="A2229" t="s">
        <v>60</v>
      </c>
      <c r="B2229" t="s">
        <v>47</v>
      </c>
      <c r="C2229" s="18">
        <v>1.8737517297267914E-2</v>
      </c>
    </row>
    <row r="2230" spans="1:3" x14ac:dyDescent="0.25">
      <c r="A2230" t="s">
        <v>61</v>
      </c>
      <c r="B2230" t="s">
        <v>47</v>
      </c>
      <c r="C2230" s="18">
        <v>-1.569235697388649E-2</v>
      </c>
    </row>
    <row r="2231" spans="1:3" x14ac:dyDescent="0.25">
      <c r="A2231" t="s">
        <v>62</v>
      </c>
      <c r="B2231" t="s">
        <v>47</v>
      </c>
      <c r="C2231" s="18">
        <v>-5.281313881278038E-2</v>
      </c>
    </row>
    <row r="2232" spans="1:3" x14ac:dyDescent="0.25">
      <c r="A2232" t="s">
        <v>70</v>
      </c>
      <c r="B2232" t="s">
        <v>47</v>
      </c>
      <c r="C2232" s="18">
        <v>-3.4601252526044846E-2</v>
      </c>
    </row>
    <row r="2233" spans="1:3" x14ac:dyDescent="0.25">
      <c r="A2233" t="s">
        <v>71</v>
      </c>
      <c r="B2233" t="s">
        <v>47</v>
      </c>
      <c r="C2233" s="18">
        <v>-5.9295788407325745E-2</v>
      </c>
    </row>
    <row r="2234" spans="1:3" x14ac:dyDescent="0.25">
      <c r="A2234" t="s">
        <v>105</v>
      </c>
      <c r="B2234" t="s">
        <v>47</v>
      </c>
      <c r="C2234" s="18">
        <v>-5.0499133765697479E-2</v>
      </c>
    </row>
    <row r="2235" spans="1:3" x14ac:dyDescent="0.25">
      <c r="A2235" t="s">
        <v>106</v>
      </c>
      <c r="B2235" t="s">
        <v>47</v>
      </c>
      <c r="C2235" s="18">
        <v>4.7599077224731445E-3</v>
      </c>
    </row>
    <row r="2236" spans="1:3" x14ac:dyDescent="0.25">
      <c r="A2236" t="s">
        <v>107</v>
      </c>
      <c r="B2236" t="s">
        <v>47</v>
      </c>
      <c r="C2236" s="18">
        <v>-3.3611983060836792E-2</v>
      </c>
    </row>
    <row r="2237" spans="1:3" x14ac:dyDescent="0.25">
      <c r="A2237" t="s">
        <v>108</v>
      </c>
      <c r="B2237" t="s">
        <v>47</v>
      </c>
      <c r="C2237" s="18">
        <v>2.2563649341464043E-2</v>
      </c>
    </row>
    <row r="2238" spans="1:3" x14ac:dyDescent="0.25">
      <c r="A2238" t="s">
        <v>109</v>
      </c>
      <c r="B2238" t="s">
        <v>47</v>
      </c>
      <c r="C2238" s="18">
        <v>-5.078589916229248E-2</v>
      </c>
    </row>
    <row r="2239" spans="1:3" x14ac:dyDescent="0.25">
      <c r="A2239" t="s">
        <v>110</v>
      </c>
      <c r="B2239" t="s">
        <v>47</v>
      </c>
      <c r="C2239" s="18">
        <v>-6.1066359281539917E-2</v>
      </c>
    </row>
    <row r="2240" spans="1:3" x14ac:dyDescent="0.25">
      <c r="A2240" t="s">
        <v>111</v>
      </c>
      <c r="B2240" t="s">
        <v>47</v>
      </c>
      <c r="C2240" s="18">
        <v>-8.6272105574607849E-2</v>
      </c>
    </row>
    <row r="2241" spans="1:3" x14ac:dyDescent="0.25">
      <c r="A2241" t="s">
        <v>112</v>
      </c>
      <c r="B2241" t="s">
        <v>47</v>
      </c>
      <c r="C2241" s="18">
        <v>-1.3262005522847176E-2</v>
      </c>
    </row>
    <row r="2242" spans="1:3" x14ac:dyDescent="0.25">
      <c r="A2242" t="s">
        <v>113</v>
      </c>
      <c r="B2242" t="s">
        <v>47</v>
      </c>
      <c r="C2242" s="18">
        <v>-6.1058897525072098E-2</v>
      </c>
    </row>
    <row r="2243" spans="1:3" x14ac:dyDescent="0.25">
      <c r="A2243" t="s">
        <v>114</v>
      </c>
      <c r="B2243" t="s">
        <v>47</v>
      </c>
      <c r="C2243" s="18">
        <v>-4.2753007262945175E-2</v>
      </c>
    </row>
    <row r="2244" spans="1:3" x14ac:dyDescent="0.25">
      <c r="A2244" t="s">
        <v>115</v>
      </c>
      <c r="B2244" t="s">
        <v>47</v>
      </c>
      <c r="C2244" s="18">
        <v>-4.3068468570709229E-2</v>
      </c>
    </row>
    <row r="2245" spans="1:3" x14ac:dyDescent="0.25">
      <c r="A2245" t="s">
        <v>116</v>
      </c>
      <c r="B2245" t="s">
        <v>47</v>
      </c>
      <c r="C2245" s="18">
        <v>-4.7687780112028122E-2</v>
      </c>
    </row>
    <row r="2246" spans="1:3" x14ac:dyDescent="0.25">
      <c r="A2246" t="s">
        <v>117</v>
      </c>
      <c r="B2246" t="s">
        <v>47</v>
      </c>
      <c r="C2246" s="18">
        <v>-1.7837369814515114E-2</v>
      </c>
    </row>
    <row r="2247" spans="1:3" x14ac:dyDescent="0.25">
      <c r="A2247" t="s">
        <v>118</v>
      </c>
      <c r="B2247" t="s">
        <v>47</v>
      </c>
      <c r="C2247" s="18">
        <v>-7.4481166899204254E-2</v>
      </c>
    </row>
    <row r="2248" spans="1:3" x14ac:dyDescent="0.25">
      <c r="A2248" t="s">
        <v>119</v>
      </c>
      <c r="B2248" t="s">
        <v>47</v>
      </c>
      <c r="C2248" s="18">
        <v>-6.4471311867237091E-2</v>
      </c>
    </row>
    <row r="2249" spans="1:3" x14ac:dyDescent="0.25">
      <c r="A2249" t="s">
        <v>120</v>
      </c>
      <c r="B2249" t="s">
        <v>47</v>
      </c>
      <c r="C2249" s="18">
        <v>-2.386084757745266E-3</v>
      </c>
    </row>
    <row r="2250" spans="1:3" x14ac:dyDescent="0.25">
      <c r="A2250" t="s">
        <v>121</v>
      </c>
      <c r="B2250" t="s">
        <v>47</v>
      </c>
      <c r="C2250" s="18">
        <v>2.1490247920155525E-2</v>
      </c>
    </row>
    <row r="2251" spans="1:3" x14ac:dyDescent="0.25">
      <c r="A2251" t="s">
        <v>122</v>
      </c>
      <c r="B2251" t="s">
        <v>47</v>
      </c>
      <c r="C2251" s="18">
        <v>0.11193091422319412</v>
      </c>
    </row>
    <row r="2252" spans="1:3" x14ac:dyDescent="0.25">
      <c r="A2252" t="s">
        <v>64</v>
      </c>
      <c r="B2252" t="s">
        <v>47</v>
      </c>
      <c r="C2252" s="18">
        <v>-5.6176401674747467E-2</v>
      </c>
    </row>
    <row r="2253" spans="1:3" x14ac:dyDescent="0.25">
      <c r="A2253" t="s">
        <v>69</v>
      </c>
      <c r="B2253" t="s">
        <v>47</v>
      </c>
      <c r="C2253" s="18">
        <v>-6.7888155579566956E-2</v>
      </c>
    </row>
    <row r="2254" spans="1:3" x14ac:dyDescent="0.25">
      <c r="A2254" t="s">
        <v>91</v>
      </c>
      <c r="B2254" t="s">
        <v>47</v>
      </c>
      <c r="C2254" s="18">
        <v>-6.3078855164349079E-3</v>
      </c>
    </row>
    <row r="2255" spans="1:3" x14ac:dyDescent="0.25">
      <c r="A2255" t="s">
        <v>93</v>
      </c>
      <c r="B2255" t="s">
        <v>47</v>
      </c>
      <c r="C2255" s="18">
        <v>-2.1235870197415352E-2</v>
      </c>
    </row>
    <row r="2256" spans="1:3" x14ac:dyDescent="0.25">
      <c r="A2256" t="s">
        <v>94</v>
      </c>
      <c r="B2256" t="s">
        <v>47</v>
      </c>
      <c r="C2256" s="18">
        <v>-3.5010557621717453E-3</v>
      </c>
    </row>
    <row r="2257" spans="1:3" x14ac:dyDescent="0.25">
      <c r="A2257" t="s">
        <v>96</v>
      </c>
      <c r="B2257" t="s">
        <v>47</v>
      </c>
      <c r="C2257" s="18">
        <v>2.1392803639173508E-2</v>
      </c>
    </row>
    <row r="2258" spans="1:3" x14ac:dyDescent="0.25">
      <c r="A2258" t="s">
        <v>98</v>
      </c>
      <c r="B2258" t="s">
        <v>47</v>
      </c>
      <c r="C2258" s="18">
        <v>-1.9610805436968803E-2</v>
      </c>
    </row>
    <row r="2259" spans="1:3" x14ac:dyDescent="0.25">
      <c r="A2259" t="s">
        <v>99</v>
      </c>
      <c r="B2259" t="s">
        <v>47</v>
      </c>
      <c r="C2259" s="18">
        <v>-5.3929023444652557E-2</v>
      </c>
    </row>
    <row r="2260" spans="1:3" x14ac:dyDescent="0.25">
      <c r="A2260" t="s">
        <v>100</v>
      </c>
      <c r="B2260" t="s">
        <v>47</v>
      </c>
      <c r="C2260" s="18">
        <v>-1.8204938620328903E-2</v>
      </c>
    </row>
    <row r="2261" spans="1:3" x14ac:dyDescent="0.25">
      <c r="A2261" t="s">
        <v>63</v>
      </c>
      <c r="B2261" t="s">
        <v>47</v>
      </c>
      <c r="C2261" s="18">
        <v>-1.8808217719197273E-2</v>
      </c>
    </row>
    <row r="2262" spans="1:3" x14ac:dyDescent="0.25">
      <c r="A2262" t="s">
        <v>97</v>
      </c>
      <c r="B2262" t="s">
        <v>47</v>
      </c>
      <c r="C2262" s="18">
        <v>-2.1160164847970009E-2</v>
      </c>
    </row>
    <row r="2263" spans="1:3" x14ac:dyDescent="0.25">
      <c r="A2263" t="s">
        <v>101</v>
      </c>
      <c r="B2263" t="s">
        <v>47</v>
      </c>
      <c r="C2263" s="18">
        <v>-1.6731638461351395E-2</v>
      </c>
    </row>
    <row r="2264" spans="1:3" x14ac:dyDescent="0.25">
      <c r="A2264" t="s">
        <v>137</v>
      </c>
      <c r="B2264" t="s">
        <v>47</v>
      </c>
      <c r="C2264" s="18">
        <v>0.18490928411483765</v>
      </c>
    </row>
    <row r="2265" spans="1:3" x14ac:dyDescent="0.25">
      <c r="A2265" t="s">
        <v>138</v>
      </c>
      <c r="B2265" t="s">
        <v>47</v>
      </c>
      <c r="C2265" s="18">
        <v>-2.9686180874705315E-2</v>
      </c>
    </row>
    <row r="2266" spans="1:3" x14ac:dyDescent="0.25">
      <c r="A2266" t="s">
        <v>139</v>
      </c>
      <c r="B2266" t="s">
        <v>47</v>
      </c>
      <c r="C2266" s="18">
        <v>-3.828420490026474E-2</v>
      </c>
    </row>
    <row r="2267" spans="1:3" x14ac:dyDescent="0.25">
      <c r="A2267" t="s">
        <v>131</v>
      </c>
      <c r="B2267" t="s">
        <v>47</v>
      </c>
      <c r="C2267" s="18">
        <v>-3.6950712092220783E-3</v>
      </c>
    </row>
    <row r="2268" spans="1:3" x14ac:dyDescent="0.25">
      <c r="A2268" t="s">
        <v>132</v>
      </c>
      <c r="B2268" t="s">
        <v>47</v>
      </c>
      <c r="C2268" s="18">
        <v>1.9899118691682816E-2</v>
      </c>
    </row>
    <row r="2269" spans="1:3" x14ac:dyDescent="0.25">
      <c r="A2269" t="s">
        <v>143</v>
      </c>
      <c r="B2269" t="s">
        <v>47</v>
      </c>
      <c r="C2269" s="18">
        <v>1.9899118691682816E-2</v>
      </c>
    </row>
    <row r="2270" spans="1:3" x14ac:dyDescent="0.25">
      <c r="A2270" t="s">
        <v>129</v>
      </c>
      <c r="B2270" t="s">
        <v>47</v>
      </c>
      <c r="C2270" s="18">
        <v>-3.5505674779415131E-2</v>
      </c>
    </row>
    <row r="2271" spans="1:3" x14ac:dyDescent="0.25">
      <c r="A2271" t="s">
        <v>140</v>
      </c>
      <c r="B2271" t="s">
        <v>47</v>
      </c>
      <c r="C2271" s="18">
        <v>-3.3878181129693985E-2</v>
      </c>
    </row>
    <row r="2272" spans="1:3" x14ac:dyDescent="0.25">
      <c r="A2272" t="s">
        <v>90</v>
      </c>
      <c r="B2272" t="s">
        <v>47</v>
      </c>
      <c r="C2272" s="18">
        <v>1.4462247490882874E-2</v>
      </c>
    </row>
    <row r="2273" spans="1:3" x14ac:dyDescent="0.25">
      <c r="A2273" t="s">
        <v>127</v>
      </c>
      <c r="B2273" t="s">
        <v>47</v>
      </c>
      <c r="C2273" s="18">
        <v>-7.2114661335945129E-2</v>
      </c>
    </row>
    <row r="2274" spans="1:3" x14ac:dyDescent="0.25">
      <c r="A2274" t="s">
        <v>141</v>
      </c>
      <c r="B2274" t="s">
        <v>47</v>
      </c>
      <c r="C2274" s="18">
        <v>-2.9623968526721001E-2</v>
      </c>
    </row>
    <row r="2275" spans="1:3" x14ac:dyDescent="0.25">
      <c r="A2275" t="s">
        <v>133</v>
      </c>
      <c r="B2275" t="s">
        <v>47</v>
      </c>
      <c r="C2275" s="18">
        <v>-6.9532833993434906E-2</v>
      </c>
    </row>
    <row r="2276" spans="1:3" x14ac:dyDescent="0.25">
      <c r="A2276" t="s">
        <v>134</v>
      </c>
      <c r="B2276" t="s">
        <v>47</v>
      </c>
      <c r="C2276" s="18">
        <v>-3.5542599856853485E-2</v>
      </c>
    </row>
    <row r="2277" spans="1:3" x14ac:dyDescent="0.25">
      <c r="A2277" t="s">
        <v>130</v>
      </c>
      <c r="B2277" t="s">
        <v>47</v>
      </c>
      <c r="C2277" s="18">
        <v>3.5780128091573715E-2</v>
      </c>
    </row>
    <row r="2278" spans="1:3" x14ac:dyDescent="0.25">
      <c r="A2278" t="s">
        <v>142</v>
      </c>
      <c r="B2278" t="s">
        <v>47</v>
      </c>
      <c r="C2278" s="18">
        <v>-2.7624683454632759E-2</v>
      </c>
    </row>
    <row r="2279" spans="1:3" x14ac:dyDescent="0.25">
      <c r="A2279" t="s">
        <v>135</v>
      </c>
      <c r="B2279" t="s">
        <v>47</v>
      </c>
      <c r="C2279" s="18">
        <v>-9.391135536134243E-3</v>
      </c>
    </row>
    <row r="2280" spans="1:3" x14ac:dyDescent="0.25">
      <c r="A2280" t="s">
        <v>102</v>
      </c>
      <c r="B2280" t="s">
        <v>47</v>
      </c>
      <c r="C2280" s="18">
        <v>-6.0460075736045837E-2</v>
      </c>
    </row>
    <row r="2281" spans="1:3" x14ac:dyDescent="0.25">
      <c r="A2281" t="s">
        <v>103</v>
      </c>
      <c r="B2281" t="s">
        <v>47</v>
      </c>
      <c r="C2281" s="18">
        <v>-4.8956982791423798E-2</v>
      </c>
    </row>
    <row r="2282" spans="1:3" x14ac:dyDescent="0.25">
      <c r="A2282" t="s">
        <v>104</v>
      </c>
      <c r="B2282" t="s">
        <v>47</v>
      </c>
      <c r="C2282" s="18">
        <v>-8.0836981534957886E-2</v>
      </c>
    </row>
    <row r="2283" spans="1:3" x14ac:dyDescent="0.25">
      <c r="A2283" t="s">
        <v>123</v>
      </c>
      <c r="B2283" t="s">
        <v>47</v>
      </c>
      <c r="C2283" s="18">
        <v>5.1646698266267776E-2</v>
      </c>
    </row>
    <row r="2284" spans="1:3" x14ac:dyDescent="0.25">
      <c r="A2284" t="s">
        <v>124</v>
      </c>
      <c r="B2284" t="s">
        <v>47</v>
      </c>
      <c r="C2284" s="18">
        <v>1.4115927740931511E-2</v>
      </c>
    </row>
    <row r="2285" spans="1:3" x14ac:dyDescent="0.25">
      <c r="A2285" t="s">
        <v>125</v>
      </c>
      <c r="B2285" t="s">
        <v>47</v>
      </c>
      <c r="C2285" s="18">
        <v>-4.1871920228004456E-2</v>
      </c>
    </row>
    <row r="2286" spans="1:3" x14ac:dyDescent="0.25">
      <c r="A2286" t="s">
        <v>44</v>
      </c>
      <c r="B2286" t="s">
        <v>47</v>
      </c>
      <c r="C2286" s="18">
        <v>0.1400754451751709</v>
      </c>
    </row>
    <row r="2287" spans="1:3" x14ac:dyDescent="0.25">
      <c r="A2287" t="s">
        <v>45</v>
      </c>
      <c r="B2287" t="s">
        <v>47</v>
      </c>
      <c r="C2287" s="18">
        <v>0.29232105612754822</v>
      </c>
    </row>
    <row r="2288" spans="1:3" x14ac:dyDescent="0.25">
      <c r="A2288" t="s">
        <v>46</v>
      </c>
      <c r="B2288" t="s">
        <v>47</v>
      </c>
      <c r="C2288" s="18">
        <v>0.20160137116909027</v>
      </c>
    </row>
    <row r="2289" spans="1:3" x14ac:dyDescent="0.25">
      <c r="A2289" t="s">
        <v>72</v>
      </c>
      <c r="B2289" t="s">
        <v>48</v>
      </c>
      <c r="C2289" s="18">
        <v>-6.2091924250125885E-2</v>
      </c>
    </row>
    <row r="2290" spans="1:3" x14ac:dyDescent="0.25">
      <c r="A2290" t="s">
        <v>73</v>
      </c>
      <c r="B2290" t="s">
        <v>48</v>
      </c>
      <c r="C2290" s="18">
        <v>-2.1597309038043022E-2</v>
      </c>
    </row>
    <row r="2291" spans="1:3" x14ac:dyDescent="0.25">
      <c r="A2291" t="s">
        <v>74</v>
      </c>
      <c r="B2291" t="s">
        <v>48</v>
      </c>
      <c r="C2291" s="18">
        <v>-3.4255173057317734E-2</v>
      </c>
    </row>
    <row r="2292" spans="1:3" x14ac:dyDescent="0.25">
      <c r="A2292" t="s">
        <v>75</v>
      </c>
      <c r="B2292" t="s">
        <v>48</v>
      </c>
      <c r="C2292" s="18">
        <v>3.150656446814537E-2</v>
      </c>
    </row>
    <row r="2293" spans="1:3" x14ac:dyDescent="0.25">
      <c r="A2293" t="s">
        <v>76</v>
      </c>
      <c r="B2293" t="s">
        <v>48</v>
      </c>
      <c r="C2293" s="18">
        <v>7.5747333467006683E-2</v>
      </c>
    </row>
    <row r="2294" spans="1:3" x14ac:dyDescent="0.25">
      <c r="A2294" t="s">
        <v>95</v>
      </c>
      <c r="B2294" t="s">
        <v>48</v>
      </c>
      <c r="C2294" s="18">
        <v>-2.372566144913435E-3</v>
      </c>
    </row>
    <row r="2295" spans="1:3" x14ac:dyDescent="0.25">
      <c r="A2295" t="s">
        <v>59</v>
      </c>
      <c r="B2295" t="s">
        <v>48</v>
      </c>
      <c r="C2295" s="18">
        <v>9.9226213991641998E-2</v>
      </c>
    </row>
    <row r="2296" spans="1:3" x14ac:dyDescent="0.25">
      <c r="A2296" t="s">
        <v>60</v>
      </c>
      <c r="B2296" t="s">
        <v>48</v>
      </c>
      <c r="C2296" s="18">
        <v>6.0615405440330505E-2</v>
      </c>
    </row>
    <row r="2297" spans="1:3" x14ac:dyDescent="0.25">
      <c r="A2297" t="s">
        <v>61</v>
      </c>
      <c r="B2297" t="s">
        <v>48</v>
      </c>
      <c r="C2297" s="18">
        <v>6.4035609364509583E-2</v>
      </c>
    </row>
    <row r="2298" spans="1:3" x14ac:dyDescent="0.25">
      <c r="A2298" t="s">
        <v>62</v>
      </c>
      <c r="B2298" t="s">
        <v>48</v>
      </c>
      <c r="C2298" s="18">
        <v>-4.4354502111673355E-2</v>
      </c>
    </row>
    <row r="2299" spans="1:3" x14ac:dyDescent="0.25">
      <c r="A2299" t="s">
        <v>70</v>
      </c>
      <c r="B2299" t="s">
        <v>48</v>
      </c>
      <c r="C2299" s="18">
        <v>-8.1156948581337929E-3</v>
      </c>
    </row>
    <row r="2300" spans="1:3" x14ac:dyDescent="0.25">
      <c r="A2300" t="s">
        <v>71</v>
      </c>
      <c r="B2300" t="s">
        <v>48</v>
      </c>
      <c r="C2300" s="18">
        <v>-5.0072990357875824E-2</v>
      </c>
    </row>
    <row r="2301" spans="1:3" x14ac:dyDescent="0.25">
      <c r="A2301" t="s">
        <v>105</v>
      </c>
      <c r="B2301" t="s">
        <v>48</v>
      </c>
      <c r="C2301" s="18">
        <v>4.2646262794733047E-2</v>
      </c>
    </row>
    <row r="2302" spans="1:3" x14ac:dyDescent="0.25">
      <c r="A2302" t="s">
        <v>106</v>
      </c>
      <c r="B2302" t="s">
        <v>48</v>
      </c>
      <c r="C2302" s="18">
        <v>-3.593924269080162E-2</v>
      </c>
    </row>
    <row r="2303" spans="1:3" x14ac:dyDescent="0.25">
      <c r="A2303" t="s">
        <v>107</v>
      </c>
      <c r="B2303" t="s">
        <v>48</v>
      </c>
      <c r="C2303" s="18">
        <v>1.4855307526886463E-2</v>
      </c>
    </row>
    <row r="2304" spans="1:3" x14ac:dyDescent="0.25">
      <c r="A2304" t="s">
        <v>108</v>
      </c>
      <c r="B2304" t="s">
        <v>48</v>
      </c>
      <c r="C2304" s="18">
        <v>-2.7490824460983276E-2</v>
      </c>
    </row>
    <row r="2305" spans="1:3" x14ac:dyDescent="0.25">
      <c r="A2305" t="s">
        <v>109</v>
      </c>
      <c r="B2305" t="s">
        <v>48</v>
      </c>
      <c r="C2305" s="18">
        <v>-4.138309508562088E-3</v>
      </c>
    </row>
    <row r="2306" spans="1:3" x14ac:dyDescent="0.25">
      <c r="A2306" t="s">
        <v>110</v>
      </c>
      <c r="B2306" t="s">
        <v>48</v>
      </c>
      <c r="C2306" s="18">
        <v>6.941627711057663E-3</v>
      </c>
    </row>
    <row r="2307" spans="1:3" x14ac:dyDescent="0.25">
      <c r="A2307" t="s">
        <v>111</v>
      </c>
      <c r="B2307" t="s">
        <v>48</v>
      </c>
      <c r="C2307" s="18">
        <v>-8.3125820383429527E-3</v>
      </c>
    </row>
    <row r="2308" spans="1:3" x14ac:dyDescent="0.25">
      <c r="A2308" t="s">
        <v>112</v>
      </c>
      <c r="B2308" t="s">
        <v>48</v>
      </c>
      <c r="C2308" s="18">
        <v>-1.1453942395746708E-2</v>
      </c>
    </row>
    <row r="2309" spans="1:3" x14ac:dyDescent="0.25">
      <c r="A2309" t="s">
        <v>113</v>
      </c>
      <c r="B2309" t="s">
        <v>48</v>
      </c>
      <c r="C2309" s="18">
        <v>-4.967773798853159E-3</v>
      </c>
    </row>
    <row r="2310" spans="1:3" x14ac:dyDescent="0.25">
      <c r="A2310" t="s">
        <v>114</v>
      </c>
      <c r="B2310" t="s">
        <v>48</v>
      </c>
      <c r="C2310" s="18">
        <v>-4.867205023765564E-2</v>
      </c>
    </row>
    <row r="2311" spans="1:3" x14ac:dyDescent="0.25">
      <c r="A2311" t="s">
        <v>115</v>
      </c>
      <c r="B2311" t="s">
        <v>48</v>
      </c>
      <c r="C2311" s="18">
        <v>-2.3004155606031418E-2</v>
      </c>
    </row>
    <row r="2312" spans="1:3" x14ac:dyDescent="0.25">
      <c r="A2312" t="s">
        <v>116</v>
      </c>
      <c r="B2312" t="s">
        <v>48</v>
      </c>
      <c r="C2312" s="18">
        <v>-3.2147537916898727E-2</v>
      </c>
    </row>
    <row r="2313" spans="1:3" x14ac:dyDescent="0.25">
      <c r="A2313" t="s">
        <v>117</v>
      </c>
      <c r="B2313" t="s">
        <v>48</v>
      </c>
      <c r="C2313" s="18">
        <v>4.8147682100534439E-3</v>
      </c>
    </row>
    <row r="2314" spans="1:3" x14ac:dyDescent="0.25">
      <c r="A2314" t="s">
        <v>118</v>
      </c>
      <c r="B2314" t="s">
        <v>48</v>
      </c>
      <c r="C2314" s="18">
        <v>1.4568731188774109E-2</v>
      </c>
    </row>
    <row r="2315" spans="1:3" x14ac:dyDescent="0.25">
      <c r="A2315" t="s">
        <v>119</v>
      </c>
      <c r="B2315" t="s">
        <v>48</v>
      </c>
      <c r="C2315" s="18">
        <v>6.2949806451797485E-2</v>
      </c>
    </row>
    <row r="2316" spans="1:3" x14ac:dyDescent="0.25">
      <c r="A2316" t="s">
        <v>120</v>
      </c>
      <c r="B2316" t="s">
        <v>48</v>
      </c>
      <c r="C2316" s="18">
        <v>-2.8312144801020622E-2</v>
      </c>
    </row>
    <row r="2317" spans="1:3" x14ac:dyDescent="0.25">
      <c r="A2317" t="s">
        <v>121</v>
      </c>
      <c r="B2317" t="s">
        <v>48</v>
      </c>
      <c r="C2317" s="18">
        <v>-2.256886288523674E-2</v>
      </c>
    </row>
    <row r="2318" spans="1:3" x14ac:dyDescent="0.25">
      <c r="A2318" t="s">
        <v>122</v>
      </c>
      <c r="B2318" t="s">
        <v>48</v>
      </c>
      <c r="C2318" s="18">
        <v>-1.4378481544554234E-2</v>
      </c>
    </row>
    <row r="2319" spans="1:3" x14ac:dyDescent="0.25">
      <c r="A2319" t="s">
        <v>64</v>
      </c>
      <c r="B2319" t="s">
        <v>48</v>
      </c>
      <c r="C2319" s="18">
        <v>3.6110954824835062E-3</v>
      </c>
    </row>
    <row r="2320" spans="1:3" x14ac:dyDescent="0.25">
      <c r="A2320" t="s">
        <v>69</v>
      </c>
      <c r="B2320" t="s">
        <v>48</v>
      </c>
      <c r="C2320" s="18">
        <v>-4.0184494107961655E-2</v>
      </c>
    </row>
    <row r="2321" spans="1:3" x14ac:dyDescent="0.25">
      <c r="A2321" t="s">
        <v>91</v>
      </c>
      <c r="B2321" t="s">
        <v>48</v>
      </c>
      <c r="C2321" s="18">
        <v>-4.1533321142196655E-2</v>
      </c>
    </row>
    <row r="2322" spans="1:3" x14ac:dyDescent="0.25">
      <c r="A2322" t="s">
        <v>93</v>
      </c>
      <c r="B2322" t="s">
        <v>48</v>
      </c>
      <c r="C2322" s="18">
        <v>4.0917005389928818E-2</v>
      </c>
    </row>
    <row r="2323" spans="1:3" x14ac:dyDescent="0.25">
      <c r="A2323" t="s">
        <v>94</v>
      </c>
      <c r="B2323" t="s">
        <v>48</v>
      </c>
      <c r="C2323" s="18">
        <v>-6.487326230853796E-3</v>
      </c>
    </row>
    <row r="2324" spans="1:3" x14ac:dyDescent="0.25">
      <c r="A2324" t="s">
        <v>96</v>
      </c>
      <c r="B2324" t="s">
        <v>48</v>
      </c>
      <c r="C2324" s="18">
        <v>-7.1920491755008698E-2</v>
      </c>
    </row>
    <row r="2325" spans="1:3" x14ac:dyDescent="0.25">
      <c r="A2325" t="s">
        <v>98</v>
      </c>
      <c r="B2325" t="s">
        <v>48</v>
      </c>
      <c r="C2325" s="18">
        <v>1.7029717564582825E-2</v>
      </c>
    </row>
    <row r="2326" spans="1:3" x14ac:dyDescent="0.25">
      <c r="A2326" t="s">
        <v>99</v>
      </c>
      <c r="B2326" t="s">
        <v>48</v>
      </c>
      <c r="C2326" s="18">
        <v>-1.371273584663868E-2</v>
      </c>
    </row>
    <row r="2327" spans="1:3" x14ac:dyDescent="0.25">
      <c r="A2327" t="s">
        <v>100</v>
      </c>
      <c r="B2327" t="s">
        <v>48</v>
      </c>
      <c r="C2327" s="18">
        <v>4.2857922613620758E-2</v>
      </c>
    </row>
    <row r="2328" spans="1:3" x14ac:dyDescent="0.25">
      <c r="A2328" t="s">
        <v>63</v>
      </c>
      <c r="B2328" t="s">
        <v>48</v>
      </c>
      <c r="C2328" s="18">
        <v>1.5296781435608864E-2</v>
      </c>
    </row>
    <row r="2329" spans="1:3" x14ac:dyDescent="0.25">
      <c r="A2329" t="s">
        <v>97</v>
      </c>
      <c r="B2329" t="s">
        <v>48</v>
      </c>
      <c r="C2329" s="18">
        <v>-2.0074868574738503E-2</v>
      </c>
    </row>
    <row r="2330" spans="1:3" x14ac:dyDescent="0.25">
      <c r="A2330" t="s">
        <v>101</v>
      </c>
      <c r="B2330" t="s">
        <v>48</v>
      </c>
      <c r="C2330" s="18">
        <v>-5.113036185503006E-2</v>
      </c>
    </row>
    <row r="2331" spans="1:3" x14ac:dyDescent="0.25">
      <c r="A2331" t="s">
        <v>137</v>
      </c>
      <c r="B2331" t="s">
        <v>48</v>
      </c>
      <c r="C2331" s="18">
        <v>-1.4086355455219746E-2</v>
      </c>
    </row>
    <row r="2332" spans="1:3" x14ac:dyDescent="0.25">
      <c r="A2332" t="s">
        <v>138</v>
      </c>
      <c r="B2332" t="s">
        <v>48</v>
      </c>
      <c r="C2332" s="18">
        <v>-2.5371445342898369E-2</v>
      </c>
    </row>
    <row r="2333" spans="1:3" x14ac:dyDescent="0.25">
      <c r="A2333" t="s">
        <v>139</v>
      </c>
      <c r="B2333" t="s">
        <v>48</v>
      </c>
      <c r="C2333" s="18">
        <v>-2.8697818517684937E-2</v>
      </c>
    </row>
    <row r="2334" spans="1:3" x14ac:dyDescent="0.25">
      <c r="A2334" t="s">
        <v>131</v>
      </c>
      <c r="B2334" t="s">
        <v>48</v>
      </c>
      <c r="C2334" s="18">
        <v>5.518200621008873E-2</v>
      </c>
    </row>
    <row r="2335" spans="1:3" x14ac:dyDescent="0.25">
      <c r="A2335" t="s">
        <v>132</v>
      </c>
      <c r="B2335" t="s">
        <v>48</v>
      </c>
      <c r="C2335" s="18">
        <v>-4.6061310917139053E-2</v>
      </c>
    </row>
    <row r="2336" spans="1:3" x14ac:dyDescent="0.25">
      <c r="A2336" t="s">
        <v>143</v>
      </c>
      <c r="B2336" t="s">
        <v>48</v>
      </c>
      <c r="C2336" s="18">
        <v>-4.6061310917139053E-2</v>
      </c>
    </row>
    <row r="2337" spans="1:3" x14ac:dyDescent="0.25">
      <c r="A2337" t="s">
        <v>129</v>
      </c>
      <c r="B2337" t="s">
        <v>48</v>
      </c>
      <c r="C2337" s="18">
        <v>-3.9046727120876312E-2</v>
      </c>
    </row>
    <row r="2338" spans="1:3" x14ac:dyDescent="0.25">
      <c r="A2338" t="s">
        <v>140</v>
      </c>
      <c r="B2338" t="s">
        <v>48</v>
      </c>
      <c r="C2338" s="18">
        <v>7.3675583116710186E-3</v>
      </c>
    </row>
    <row r="2339" spans="1:3" x14ac:dyDescent="0.25">
      <c r="A2339" t="s">
        <v>90</v>
      </c>
      <c r="B2339" t="s">
        <v>48</v>
      </c>
      <c r="C2339" s="18">
        <v>8.0820554867386818E-3</v>
      </c>
    </row>
    <row r="2340" spans="1:3" x14ac:dyDescent="0.25">
      <c r="A2340" t="s">
        <v>127</v>
      </c>
      <c r="B2340" t="s">
        <v>48</v>
      </c>
      <c r="C2340" s="18">
        <v>4.8677567392587662E-2</v>
      </c>
    </row>
    <row r="2341" spans="1:3" x14ac:dyDescent="0.25">
      <c r="A2341" t="s">
        <v>141</v>
      </c>
      <c r="B2341" t="s">
        <v>48</v>
      </c>
      <c r="C2341" s="18">
        <v>-3.0210798606276512E-2</v>
      </c>
    </row>
    <row r="2342" spans="1:3" x14ac:dyDescent="0.25">
      <c r="A2342" t="s">
        <v>133</v>
      </c>
      <c r="B2342" t="s">
        <v>48</v>
      </c>
      <c r="C2342" s="18">
        <v>6.2513001263141632E-2</v>
      </c>
    </row>
    <row r="2343" spans="1:3" x14ac:dyDescent="0.25">
      <c r="A2343" t="s">
        <v>134</v>
      </c>
      <c r="B2343" t="s">
        <v>48</v>
      </c>
      <c r="C2343" s="18">
        <v>-1.0954787954688072E-2</v>
      </c>
    </row>
    <row r="2344" spans="1:3" x14ac:dyDescent="0.25">
      <c r="A2344" t="s">
        <v>130</v>
      </c>
      <c r="B2344" t="s">
        <v>48</v>
      </c>
      <c r="C2344" s="18">
        <v>-2.3867784067988396E-2</v>
      </c>
    </row>
    <row r="2345" spans="1:3" x14ac:dyDescent="0.25">
      <c r="A2345" t="s">
        <v>142</v>
      </c>
      <c r="B2345" t="s">
        <v>48</v>
      </c>
      <c r="C2345" s="18">
        <v>-4.0400281548500061E-2</v>
      </c>
    </row>
    <row r="2346" spans="1:3" x14ac:dyDescent="0.25">
      <c r="A2346" t="s">
        <v>135</v>
      </c>
      <c r="B2346" t="s">
        <v>48</v>
      </c>
      <c r="C2346" s="18">
        <v>0.18634296953678131</v>
      </c>
    </row>
    <row r="2347" spans="1:3" x14ac:dyDescent="0.25">
      <c r="A2347" t="s">
        <v>102</v>
      </c>
      <c r="B2347" t="s">
        <v>48</v>
      </c>
      <c r="C2347" s="18">
        <v>-5.9540536254644394E-2</v>
      </c>
    </row>
    <row r="2348" spans="1:3" x14ac:dyDescent="0.25">
      <c r="A2348" t="s">
        <v>103</v>
      </c>
      <c r="B2348" t="s">
        <v>48</v>
      </c>
      <c r="C2348" s="18">
        <v>-4.3092265725135803E-2</v>
      </c>
    </row>
    <row r="2349" spans="1:3" x14ac:dyDescent="0.25">
      <c r="A2349" t="s">
        <v>104</v>
      </c>
      <c r="B2349" t="s">
        <v>48</v>
      </c>
      <c r="C2349" s="18">
        <v>-5.1138602197170258E-2</v>
      </c>
    </row>
    <row r="2350" spans="1:3" x14ac:dyDescent="0.25">
      <c r="A2350" t="s">
        <v>123</v>
      </c>
      <c r="B2350" t="s">
        <v>48</v>
      </c>
      <c r="C2350" s="18">
        <v>3.0585324391722679E-2</v>
      </c>
    </row>
    <row r="2351" spans="1:3" x14ac:dyDescent="0.25">
      <c r="A2351" t="s">
        <v>124</v>
      </c>
      <c r="B2351" t="s">
        <v>48</v>
      </c>
      <c r="C2351" s="18">
        <v>2.5831315666437149E-2</v>
      </c>
    </row>
    <row r="2352" spans="1:3" x14ac:dyDescent="0.25">
      <c r="A2352" t="s">
        <v>125</v>
      </c>
      <c r="B2352" t="s">
        <v>48</v>
      </c>
      <c r="C2352" s="18">
        <v>-8.0182291567325592E-2</v>
      </c>
    </row>
    <row r="2353" spans="1:3" x14ac:dyDescent="0.25">
      <c r="A2353" t="s">
        <v>44</v>
      </c>
      <c r="B2353" t="s">
        <v>48</v>
      </c>
      <c r="C2353" s="18">
        <v>4.6881519258022308E-2</v>
      </c>
    </row>
    <row r="2354" spans="1:3" x14ac:dyDescent="0.25">
      <c r="A2354" t="s">
        <v>45</v>
      </c>
      <c r="B2354" t="s">
        <v>48</v>
      </c>
      <c r="C2354" s="18">
        <v>8.5654966533184052E-2</v>
      </c>
    </row>
    <row r="2355" spans="1:3" x14ac:dyDescent="0.25">
      <c r="A2355" t="s">
        <v>46</v>
      </c>
      <c r="B2355" t="s">
        <v>48</v>
      </c>
      <c r="C2355" s="18">
        <v>6.9101713597774506E-2</v>
      </c>
    </row>
    <row r="2356" spans="1:3" x14ac:dyDescent="0.25">
      <c r="A2356" t="s">
        <v>47</v>
      </c>
      <c r="B2356" t="s">
        <v>48</v>
      </c>
      <c r="C2356" s="18">
        <v>8.1212989985942841E-2</v>
      </c>
    </row>
    <row r="2357" spans="1:3" x14ac:dyDescent="0.25">
      <c r="A2357" t="s">
        <v>72</v>
      </c>
      <c r="B2357" t="s">
        <v>49</v>
      </c>
      <c r="C2357" s="18">
        <v>4.0746055543422699E-2</v>
      </c>
    </row>
    <row r="2358" spans="1:3" x14ac:dyDescent="0.25">
      <c r="A2358" t="s">
        <v>73</v>
      </c>
      <c r="B2358" t="s">
        <v>49</v>
      </c>
      <c r="C2358" s="18">
        <v>3.6822952330112457E-2</v>
      </c>
    </row>
    <row r="2359" spans="1:3" x14ac:dyDescent="0.25">
      <c r="A2359" t="s">
        <v>74</v>
      </c>
      <c r="B2359" t="s">
        <v>49</v>
      </c>
      <c r="C2359" s="18">
        <v>-4.2790025472640991E-3</v>
      </c>
    </row>
    <row r="2360" spans="1:3" x14ac:dyDescent="0.25">
      <c r="A2360" t="s">
        <v>75</v>
      </c>
      <c r="B2360" t="s">
        <v>49</v>
      </c>
      <c r="C2360" s="18">
        <v>-1.124806422740221E-2</v>
      </c>
    </row>
    <row r="2361" spans="1:3" x14ac:dyDescent="0.25">
      <c r="A2361" t="s">
        <v>76</v>
      </c>
      <c r="B2361" t="s">
        <v>49</v>
      </c>
      <c r="C2361" s="18">
        <v>-1.095455139875412E-2</v>
      </c>
    </row>
    <row r="2362" spans="1:3" x14ac:dyDescent="0.25">
      <c r="A2362" t="s">
        <v>95</v>
      </c>
      <c r="B2362" t="s">
        <v>49</v>
      </c>
      <c r="C2362" s="18">
        <v>1.7088541761040688E-2</v>
      </c>
    </row>
    <row r="2363" spans="1:3" x14ac:dyDescent="0.25">
      <c r="A2363" t="s">
        <v>59</v>
      </c>
      <c r="B2363" t="s">
        <v>49</v>
      </c>
      <c r="C2363" s="18">
        <v>-1.4845953555777669E-3</v>
      </c>
    </row>
    <row r="2364" spans="1:3" x14ac:dyDescent="0.25">
      <c r="A2364" t="s">
        <v>60</v>
      </c>
      <c r="B2364" t="s">
        <v>49</v>
      </c>
      <c r="C2364" s="18">
        <v>-7.4611134827136993E-2</v>
      </c>
    </row>
    <row r="2365" spans="1:3" x14ac:dyDescent="0.25">
      <c r="A2365" t="s">
        <v>61</v>
      </c>
      <c r="B2365" t="s">
        <v>49</v>
      </c>
      <c r="C2365" s="18">
        <v>0.17716057598590851</v>
      </c>
    </row>
    <row r="2366" spans="1:3" x14ac:dyDescent="0.25">
      <c r="A2366" t="s">
        <v>62</v>
      </c>
      <c r="B2366" t="s">
        <v>49</v>
      </c>
      <c r="C2366" s="18">
        <v>-4.5743636786937714E-2</v>
      </c>
    </row>
    <row r="2367" spans="1:3" x14ac:dyDescent="0.25">
      <c r="A2367" t="s">
        <v>70</v>
      </c>
      <c r="B2367" t="s">
        <v>49</v>
      </c>
      <c r="C2367" s="18">
        <v>4.6810705214738846E-2</v>
      </c>
    </row>
    <row r="2368" spans="1:3" x14ac:dyDescent="0.25">
      <c r="A2368" t="s">
        <v>71</v>
      </c>
      <c r="B2368" t="s">
        <v>49</v>
      </c>
      <c r="C2368" s="18">
        <v>-5.7395562529563904E-2</v>
      </c>
    </row>
    <row r="2369" spans="1:3" x14ac:dyDescent="0.25">
      <c r="A2369" t="s">
        <v>105</v>
      </c>
      <c r="B2369" t="s">
        <v>49</v>
      </c>
      <c r="C2369" s="18">
        <v>-4.3486736714839935E-2</v>
      </c>
    </row>
    <row r="2370" spans="1:3" x14ac:dyDescent="0.25">
      <c r="A2370" t="s">
        <v>106</v>
      </c>
      <c r="B2370" t="s">
        <v>49</v>
      </c>
      <c r="C2370" s="18">
        <v>7.3991559445858002E-2</v>
      </c>
    </row>
    <row r="2371" spans="1:3" x14ac:dyDescent="0.25">
      <c r="A2371" t="s">
        <v>107</v>
      </c>
      <c r="B2371" t="s">
        <v>49</v>
      </c>
      <c r="C2371" s="18">
        <v>-4.4459771364927292E-2</v>
      </c>
    </row>
    <row r="2372" spans="1:3" x14ac:dyDescent="0.25">
      <c r="A2372" t="s">
        <v>108</v>
      </c>
      <c r="B2372" t="s">
        <v>49</v>
      </c>
      <c r="C2372" s="18">
        <v>5.1934130489826202E-2</v>
      </c>
    </row>
    <row r="2373" spans="1:3" x14ac:dyDescent="0.25">
      <c r="A2373" t="s">
        <v>109</v>
      </c>
      <c r="B2373" t="s">
        <v>49</v>
      </c>
      <c r="C2373" s="18">
        <v>-4.167494922876358E-2</v>
      </c>
    </row>
    <row r="2374" spans="1:3" x14ac:dyDescent="0.25">
      <c r="A2374" t="s">
        <v>110</v>
      </c>
      <c r="B2374" t="s">
        <v>49</v>
      </c>
      <c r="C2374" s="18">
        <v>-4.2799975723028183E-2</v>
      </c>
    </row>
    <row r="2375" spans="1:3" x14ac:dyDescent="0.25">
      <c r="A2375" t="s">
        <v>111</v>
      </c>
      <c r="B2375" t="s">
        <v>49</v>
      </c>
      <c r="C2375" s="18">
        <v>1.0849731042981148E-3</v>
      </c>
    </row>
    <row r="2376" spans="1:3" x14ac:dyDescent="0.25">
      <c r="A2376" t="s">
        <v>112</v>
      </c>
      <c r="B2376" t="s">
        <v>49</v>
      </c>
      <c r="C2376" s="18">
        <v>3.655705600976944E-2</v>
      </c>
    </row>
    <row r="2377" spans="1:3" x14ac:dyDescent="0.25">
      <c r="A2377" t="s">
        <v>113</v>
      </c>
      <c r="B2377" t="s">
        <v>49</v>
      </c>
      <c r="C2377" s="18">
        <v>-3.124086931347847E-2</v>
      </c>
    </row>
    <row r="2378" spans="1:3" x14ac:dyDescent="0.25">
      <c r="A2378" t="s">
        <v>114</v>
      </c>
      <c r="B2378" t="s">
        <v>49</v>
      </c>
      <c r="C2378" s="18">
        <v>-3.9855506271123886E-2</v>
      </c>
    </row>
    <row r="2379" spans="1:3" x14ac:dyDescent="0.25">
      <c r="A2379" t="s">
        <v>115</v>
      </c>
      <c r="B2379" t="s">
        <v>49</v>
      </c>
      <c r="C2379" s="18">
        <v>1.9543414935469627E-2</v>
      </c>
    </row>
    <row r="2380" spans="1:3" x14ac:dyDescent="0.25">
      <c r="A2380" t="s">
        <v>116</v>
      </c>
      <c r="B2380" t="s">
        <v>49</v>
      </c>
      <c r="C2380" s="18">
        <v>-2.0307872444391251E-2</v>
      </c>
    </row>
    <row r="2381" spans="1:3" x14ac:dyDescent="0.25">
      <c r="A2381" t="s">
        <v>117</v>
      </c>
      <c r="B2381" t="s">
        <v>49</v>
      </c>
      <c r="C2381" s="18">
        <v>7.3477461934089661E-2</v>
      </c>
    </row>
    <row r="2382" spans="1:3" x14ac:dyDescent="0.25">
      <c r="A2382" t="s">
        <v>118</v>
      </c>
      <c r="B2382" t="s">
        <v>49</v>
      </c>
      <c r="C2382" s="18">
        <v>-1.709260419011116E-2</v>
      </c>
    </row>
    <row r="2383" spans="1:3" x14ac:dyDescent="0.25">
      <c r="A2383" t="s">
        <v>119</v>
      </c>
      <c r="B2383" t="s">
        <v>49</v>
      </c>
      <c r="C2383" s="18">
        <v>4.977026954293251E-2</v>
      </c>
    </row>
    <row r="2384" spans="1:3" x14ac:dyDescent="0.25">
      <c r="A2384" t="s">
        <v>120</v>
      </c>
      <c r="B2384" t="s">
        <v>49</v>
      </c>
      <c r="C2384" s="18">
        <v>-1.2395218014717102E-2</v>
      </c>
    </row>
    <row r="2385" spans="1:3" x14ac:dyDescent="0.25">
      <c r="A2385" t="s">
        <v>121</v>
      </c>
      <c r="B2385" t="s">
        <v>49</v>
      </c>
      <c r="C2385" s="18">
        <v>0.10068038105964661</v>
      </c>
    </row>
    <row r="2386" spans="1:3" x14ac:dyDescent="0.25">
      <c r="A2386" t="s">
        <v>122</v>
      </c>
      <c r="B2386" t="s">
        <v>49</v>
      </c>
      <c r="C2386" s="18">
        <v>-2.3719402030110359E-2</v>
      </c>
    </row>
    <row r="2387" spans="1:3" x14ac:dyDescent="0.25">
      <c r="A2387" t="s">
        <v>64</v>
      </c>
      <c r="B2387" t="s">
        <v>49</v>
      </c>
      <c r="C2387" s="18">
        <v>5.0175093114376068E-2</v>
      </c>
    </row>
    <row r="2388" spans="1:3" x14ac:dyDescent="0.25">
      <c r="A2388" t="s">
        <v>69</v>
      </c>
      <c r="B2388" t="s">
        <v>49</v>
      </c>
      <c r="C2388" s="18">
        <v>2.3003410547971725E-2</v>
      </c>
    </row>
    <row r="2389" spans="1:3" x14ac:dyDescent="0.25">
      <c r="A2389" t="s">
        <v>91</v>
      </c>
      <c r="B2389" t="s">
        <v>49</v>
      </c>
      <c r="C2389" s="18">
        <v>-2.559824101626873E-2</v>
      </c>
    </row>
    <row r="2390" spans="1:3" x14ac:dyDescent="0.25">
      <c r="A2390" t="s">
        <v>93</v>
      </c>
      <c r="B2390" t="s">
        <v>49</v>
      </c>
      <c r="C2390" s="18">
        <v>-3.0785044655203819E-2</v>
      </c>
    </row>
    <row r="2391" spans="1:3" x14ac:dyDescent="0.25">
      <c r="A2391" t="s">
        <v>94</v>
      </c>
      <c r="B2391" t="s">
        <v>49</v>
      </c>
      <c r="C2391" s="18">
        <v>9.8396293818950653E-2</v>
      </c>
    </row>
    <row r="2392" spans="1:3" x14ac:dyDescent="0.25">
      <c r="A2392" t="s">
        <v>96</v>
      </c>
      <c r="B2392" t="s">
        <v>49</v>
      </c>
      <c r="C2392" s="18">
        <v>3.9850924164056778E-2</v>
      </c>
    </row>
    <row r="2393" spans="1:3" x14ac:dyDescent="0.25">
      <c r="A2393" t="s">
        <v>98</v>
      </c>
      <c r="B2393" t="s">
        <v>49</v>
      </c>
      <c r="C2393" s="18">
        <v>-2.8027864173054695E-2</v>
      </c>
    </row>
    <row r="2394" spans="1:3" x14ac:dyDescent="0.25">
      <c r="A2394" t="s">
        <v>99</v>
      </c>
      <c r="B2394" t="s">
        <v>49</v>
      </c>
      <c r="C2394" s="18">
        <v>-3.676803782582283E-2</v>
      </c>
    </row>
    <row r="2395" spans="1:3" x14ac:dyDescent="0.25">
      <c r="A2395" t="s">
        <v>100</v>
      </c>
      <c r="B2395" t="s">
        <v>49</v>
      </c>
      <c r="C2395" s="18">
        <v>5.0776250660419464E-2</v>
      </c>
    </row>
    <row r="2396" spans="1:3" x14ac:dyDescent="0.25">
      <c r="A2396" t="s">
        <v>63</v>
      </c>
      <c r="B2396" t="s">
        <v>49</v>
      </c>
      <c r="C2396" s="18">
        <v>1.5363548882305622E-2</v>
      </c>
    </row>
    <row r="2397" spans="1:3" x14ac:dyDescent="0.25">
      <c r="A2397" t="s">
        <v>97</v>
      </c>
      <c r="B2397" t="s">
        <v>49</v>
      </c>
      <c r="C2397" s="18">
        <v>1.1378001421689987E-2</v>
      </c>
    </row>
    <row r="2398" spans="1:3" x14ac:dyDescent="0.25">
      <c r="A2398" t="s">
        <v>101</v>
      </c>
      <c r="B2398" t="s">
        <v>49</v>
      </c>
      <c r="C2398" s="18">
        <v>-1.2120597064495087E-2</v>
      </c>
    </row>
    <row r="2399" spans="1:3" x14ac:dyDescent="0.25">
      <c r="A2399" t="s">
        <v>137</v>
      </c>
      <c r="B2399" t="s">
        <v>49</v>
      </c>
      <c r="C2399" s="18">
        <v>-2.3943396285176277E-2</v>
      </c>
    </row>
    <row r="2400" spans="1:3" x14ac:dyDescent="0.25">
      <c r="A2400" t="s">
        <v>138</v>
      </c>
      <c r="B2400" t="s">
        <v>49</v>
      </c>
      <c r="C2400" s="18">
        <v>-7.6811745762825012E-2</v>
      </c>
    </row>
    <row r="2401" spans="1:3" x14ac:dyDescent="0.25">
      <c r="A2401" t="s">
        <v>139</v>
      </c>
      <c r="B2401" t="s">
        <v>49</v>
      </c>
      <c r="C2401" s="18">
        <v>-5.1181674003601074E-2</v>
      </c>
    </row>
    <row r="2402" spans="1:3" x14ac:dyDescent="0.25">
      <c r="A2402" t="s">
        <v>131</v>
      </c>
      <c r="B2402" t="s">
        <v>49</v>
      </c>
      <c r="C2402" s="18">
        <v>-4.3365444988012314E-2</v>
      </c>
    </row>
    <row r="2403" spans="1:3" x14ac:dyDescent="0.25">
      <c r="A2403" t="s">
        <v>132</v>
      </c>
      <c r="B2403" t="s">
        <v>49</v>
      </c>
      <c r="C2403" s="18">
        <v>-4.1555892676115036E-2</v>
      </c>
    </row>
    <row r="2404" spans="1:3" x14ac:dyDescent="0.25">
      <c r="A2404" t="s">
        <v>143</v>
      </c>
      <c r="B2404" t="s">
        <v>49</v>
      </c>
      <c r="C2404" s="18">
        <v>-4.1555892676115036E-2</v>
      </c>
    </row>
    <row r="2405" spans="1:3" x14ac:dyDescent="0.25">
      <c r="A2405" t="s">
        <v>129</v>
      </c>
      <c r="B2405" t="s">
        <v>49</v>
      </c>
      <c r="C2405" s="18">
        <v>-5.5793192237615585E-2</v>
      </c>
    </row>
    <row r="2406" spans="1:3" x14ac:dyDescent="0.25">
      <c r="A2406" t="s">
        <v>140</v>
      </c>
      <c r="B2406" t="s">
        <v>49</v>
      </c>
      <c r="C2406" s="18">
        <v>-5.6397605687379837E-2</v>
      </c>
    </row>
    <row r="2407" spans="1:3" x14ac:dyDescent="0.25">
      <c r="A2407" t="s">
        <v>90</v>
      </c>
      <c r="B2407" t="s">
        <v>49</v>
      </c>
      <c r="C2407" s="18">
        <v>-3.6440417170524597E-2</v>
      </c>
    </row>
    <row r="2408" spans="1:3" x14ac:dyDescent="0.25">
      <c r="A2408" t="s">
        <v>127</v>
      </c>
      <c r="B2408" t="s">
        <v>49</v>
      </c>
      <c r="C2408" s="18">
        <v>-3.744923323392868E-2</v>
      </c>
    </row>
    <row r="2409" spans="1:3" x14ac:dyDescent="0.25">
      <c r="A2409" t="s">
        <v>141</v>
      </c>
      <c r="B2409" t="s">
        <v>49</v>
      </c>
      <c r="C2409" s="18">
        <v>-6.0783583670854568E-2</v>
      </c>
    </row>
    <row r="2410" spans="1:3" x14ac:dyDescent="0.25">
      <c r="A2410" t="s">
        <v>133</v>
      </c>
      <c r="B2410" t="s">
        <v>49</v>
      </c>
      <c r="C2410" s="18">
        <v>-3.744923323392868E-2</v>
      </c>
    </row>
    <row r="2411" spans="1:3" x14ac:dyDescent="0.25">
      <c r="A2411" t="s">
        <v>134</v>
      </c>
      <c r="B2411" t="s">
        <v>49</v>
      </c>
      <c r="C2411" s="18">
        <v>-2.3352714255452156E-2</v>
      </c>
    </row>
    <row r="2412" spans="1:3" x14ac:dyDescent="0.25">
      <c r="A2412" t="s">
        <v>130</v>
      </c>
      <c r="B2412" t="s">
        <v>49</v>
      </c>
      <c r="C2412" s="18">
        <v>8.865872398018837E-3</v>
      </c>
    </row>
    <row r="2413" spans="1:3" x14ac:dyDescent="0.25">
      <c r="A2413" t="s">
        <v>142</v>
      </c>
      <c r="B2413" t="s">
        <v>49</v>
      </c>
      <c r="C2413" s="18">
        <v>-4.7559939324855804E-2</v>
      </c>
    </row>
    <row r="2414" spans="1:3" x14ac:dyDescent="0.25">
      <c r="A2414" t="s">
        <v>135</v>
      </c>
      <c r="B2414" t="s">
        <v>49</v>
      </c>
      <c r="C2414" s="18">
        <v>-1.6518594697117805E-2</v>
      </c>
    </row>
    <row r="2415" spans="1:3" x14ac:dyDescent="0.25">
      <c r="A2415" t="s">
        <v>102</v>
      </c>
      <c r="B2415" t="s">
        <v>49</v>
      </c>
      <c r="C2415" s="18">
        <v>4.2773772031068802E-2</v>
      </c>
    </row>
    <row r="2416" spans="1:3" x14ac:dyDescent="0.25">
      <c r="A2416" t="s">
        <v>103</v>
      </c>
      <c r="B2416" t="s">
        <v>49</v>
      </c>
      <c r="C2416" s="18">
        <v>1.1129493359476328E-3</v>
      </c>
    </row>
    <row r="2417" spans="1:3" x14ac:dyDescent="0.25">
      <c r="A2417" t="s">
        <v>104</v>
      </c>
      <c r="B2417" t="s">
        <v>49</v>
      </c>
      <c r="C2417" s="18">
        <v>-3.2180897891521454E-2</v>
      </c>
    </row>
    <row r="2418" spans="1:3" x14ac:dyDescent="0.25">
      <c r="A2418" t="s">
        <v>123</v>
      </c>
      <c r="B2418" t="s">
        <v>49</v>
      </c>
      <c r="C2418" s="18">
        <v>7.2172549553215504E-3</v>
      </c>
    </row>
    <row r="2419" spans="1:3" x14ac:dyDescent="0.25">
      <c r="A2419" t="s">
        <v>124</v>
      </c>
      <c r="B2419" t="s">
        <v>49</v>
      </c>
      <c r="C2419" s="18">
        <v>-4.7278620302677155E-2</v>
      </c>
    </row>
    <row r="2420" spans="1:3" x14ac:dyDescent="0.25">
      <c r="A2420" t="s">
        <v>125</v>
      </c>
      <c r="B2420" t="s">
        <v>49</v>
      </c>
      <c r="C2420" s="18">
        <v>-1.8066324293613434E-2</v>
      </c>
    </row>
    <row r="2421" spans="1:3" x14ac:dyDescent="0.25">
      <c r="A2421" t="s">
        <v>44</v>
      </c>
      <c r="B2421" t="s">
        <v>49</v>
      </c>
      <c r="C2421" s="18">
        <v>4.1117731481790543E-2</v>
      </c>
    </row>
    <row r="2422" spans="1:3" x14ac:dyDescent="0.25">
      <c r="A2422" t="s">
        <v>45</v>
      </c>
      <c r="B2422" t="s">
        <v>49</v>
      </c>
      <c r="C2422" s="18">
        <v>1.0507168248295784E-2</v>
      </c>
    </row>
    <row r="2423" spans="1:3" x14ac:dyDescent="0.25">
      <c r="A2423" t="s">
        <v>46</v>
      </c>
      <c r="B2423" t="s">
        <v>49</v>
      </c>
      <c r="C2423" s="18">
        <v>2.6318609714508057E-2</v>
      </c>
    </row>
    <row r="2424" spans="1:3" x14ac:dyDescent="0.25">
      <c r="A2424" t="s">
        <v>47</v>
      </c>
      <c r="B2424" t="s">
        <v>49</v>
      </c>
      <c r="C2424" s="18">
        <v>1.4607514254748821E-2</v>
      </c>
    </row>
    <row r="2425" spans="1:3" x14ac:dyDescent="0.25">
      <c r="A2425" t="s">
        <v>48</v>
      </c>
      <c r="B2425" t="s">
        <v>49</v>
      </c>
      <c r="C2425" s="18">
        <v>4.2572930455207825E-2</v>
      </c>
    </row>
    <row r="2426" spans="1:3" x14ac:dyDescent="0.25">
      <c r="A2426" t="s">
        <v>72</v>
      </c>
      <c r="B2426" t="s">
        <v>50</v>
      </c>
      <c r="C2426" s="18">
        <v>-6.6361628472805023E-2</v>
      </c>
    </row>
    <row r="2427" spans="1:3" x14ac:dyDescent="0.25">
      <c r="A2427" t="s">
        <v>73</v>
      </c>
      <c r="B2427" t="s">
        <v>50</v>
      </c>
      <c r="C2427" s="18">
        <v>-3.6056209355592728E-2</v>
      </c>
    </row>
    <row r="2428" spans="1:3" x14ac:dyDescent="0.25">
      <c r="A2428" t="s">
        <v>74</v>
      </c>
      <c r="B2428" t="s">
        <v>50</v>
      </c>
      <c r="C2428" s="18">
        <v>-6.7474044859409332E-2</v>
      </c>
    </row>
    <row r="2429" spans="1:3" x14ac:dyDescent="0.25">
      <c r="A2429" t="s">
        <v>75</v>
      </c>
      <c r="B2429" t="s">
        <v>50</v>
      </c>
      <c r="C2429" s="18">
        <v>-2.4304894730448723E-2</v>
      </c>
    </row>
    <row r="2430" spans="1:3" x14ac:dyDescent="0.25">
      <c r="A2430" t="s">
        <v>76</v>
      </c>
      <c r="B2430" t="s">
        <v>50</v>
      </c>
      <c r="C2430" s="18">
        <v>-1.1926796287298203E-2</v>
      </c>
    </row>
    <row r="2431" spans="1:3" x14ac:dyDescent="0.25">
      <c r="A2431" t="s">
        <v>95</v>
      </c>
      <c r="B2431" t="s">
        <v>50</v>
      </c>
      <c r="C2431" s="18">
        <v>6.7213783040642738E-3</v>
      </c>
    </row>
    <row r="2432" spans="1:3" x14ac:dyDescent="0.25">
      <c r="A2432" t="s">
        <v>59</v>
      </c>
      <c r="B2432" t="s">
        <v>50</v>
      </c>
      <c r="C2432" s="18">
        <v>-8.3798013627529144E-2</v>
      </c>
    </row>
    <row r="2433" spans="1:3" x14ac:dyDescent="0.25">
      <c r="A2433" t="s">
        <v>60</v>
      </c>
      <c r="B2433" t="s">
        <v>50</v>
      </c>
      <c r="C2433" s="18">
        <v>-5.8898385614156723E-2</v>
      </c>
    </row>
    <row r="2434" spans="1:3" x14ac:dyDescent="0.25">
      <c r="A2434" t="s">
        <v>61</v>
      </c>
      <c r="B2434" t="s">
        <v>50</v>
      </c>
      <c r="C2434" s="18">
        <v>-1.8536766991019249E-2</v>
      </c>
    </row>
    <row r="2435" spans="1:3" x14ac:dyDescent="0.25">
      <c r="A2435" t="s">
        <v>62</v>
      </c>
      <c r="B2435" t="s">
        <v>50</v>
      </c>
      <c r="C2435" s="18">
        <v>-6.2930285930633545E-2</v>
      </c>
    </row>
    <row r="2436" spans="1:3" x14ac:dyDescent="0.25">
      <c r="A2436" t="s">
        <v>70</v>
      </c>
      <c r="B2436" t="s">
        <v>50</v>
      </c>
      <c r="C2436" s="18">
        <v>-6.3655334524810314E-3</v>
      </c>
    </row>
    <row r="2437" spans="1:3" x14ac:dyDescent="0.25">
      <c r="A2437" t="s">
        <v>71</v>
      </c>
      <c r="B2437" t="s">
        <v>50</v>
      </c>
      <c r="C2437" s="18">
        <v>-2.0733648911118507E-2</v>
      </c>
    </row>
    <row r="2438" spans="1:3" x14ac:dyDescent="0.25">
      <c r="A2438" t="s">
        <v>105</v>
      </c>
      <c r="B2438" t="s">
        <v>50</v>
      </c>
      <c r="C2438" s="18">
        <v>7.7258250676095486E-3</v>
      </c>
    </row>
    <row r="2439" spans="1:3" x14ac:dyDescent="0.25">
      <c r="A2439" t="s">
        <v>106</v>
      </c>
      <c r="B2439" t="s">
        <v>50</v>
      </c>
      <c r="C2439" s="18">
        <v>8.1929359585046768E-3</v>
      </c>
    </row>
    <row r="2440" spans="1:3" x14ac:dyDescent="0.25">
      <c r="A2440" t="s">
        <v>107</v>
      </c>
      <c r="B2440" t="s">
        <v>50</v>
      </c>
      <c r="C2440" s="18">
        <v>5.7353299111127853E-2</v>
      </c>
    </row>
    <row r="2441" spans="1:3" x14ac:dyDescent="0.25">
      <c r="A2441" t="s">
        <v>108</v>
      </c>
      <c r="B2441" t="s">
        <v>50</v>
      </c>
      <c r="C2441" s="18">
        <v>-7.4320808053016663E-2</v>
      </c>
    </row>
    <row r="2442" spans="1:3" x14ac:dyDescent="0.25">
      <c r="A2442" t="s">
        <v>109</v>
      </c>
      <c r="B2442" t="s">
        <v>50</v>
      </c>
      <c r="C2442" s="18">
        <v>-4.6360164880752563E-2</v>
      </c>
    </row>
    <row r="2443" spans="1:3" x14ac:dyDescent="0.25">
      <c r="A2443" t="s">
        <v>110</v>
      </c>
      <c r="B2443" t="s">
        <v>50</v>
      </c>
      <c r="C2443" s="18">
        <v>-3.6764457821846008E-2</v>
      </c>
    </row>
    <row r="2444" spans="1:3" x14ac:dyDescent="0.25">
      <c r="A2444" t="s">
        <v>111</v>
      </c>
      <c r="B2444" t="s">
        <v>50</v>
      </c>
      <c r="C2444" s="18">
        <v>-2.9800591990351677E-2</v>
      </c>
    </row>
    <row r="2445" spans="1:3" x14ac:dyDescent="0.25">
      <c r="A2445" t="s">
        <v>112</v>
      </c>
      <c r="B2445" t="s">
        <v>50</v>
      </c>
      <c r="C2445" s="18">
        <v>-8.1688864156603813E-3</v>
      </c>
    </row>
    <row r="2446" spans="1:3" x14ac:dyDescent="0.25">
      <c r="A2446" t="s">
        <v>113</v>
      </c>
      <c r="B2446" t="s">
        <v>50</v>
      </c>
      <c r="C2446" s="18">
        <v>-4.0303375571966171E-2</v>
      </c>
    </row>
    <row r="2447" spans="1:3" x14ac:dyDescent="0.25">
      <c r="A2447" t="s">
        <v>114</v>
      </c>
      <c r="B2447" t="s">
        <v>50</v>
      </c>
      <c r="C2447" s="18">
        <v>-1.5614896081387997E-2</v>
      </c>
    </row>
    <row r="2448" spans="1:3" x14ac:dyDescent="0.25">
      <c r="A2448" t="s">
        <v>115</v>
      </c>
      <c r="B2448" t="s">
        <v>50</v>
      </c>
      <c r="C2448" s="18">
        <v>-5.5076055228710175E-2</v>
      </c>
    </row>
    <row r="2449" spans="1:3" x14ac:dyDescent="0.25">
      <c r="A2449" t="s">
        <v>116</v>
      </c>
      <c r="B2449" t="s">
        <v>50</v>
      </c>
      <c r="C2449" s="18">
        <v>-1.0907038114964962E-2</v>
      </c>
    </row>
    <row r="2450" spans="1:3" x14ac:dyDescent="0.25">
      <c r="A2450" t="s">
        <v>117</v>
      </c>
      <c r="B2450" t="s">
        <v>50</v>
      </c>
      <c r="C2450" s="18">
        <v>-1.1304924264550209E-2</v>
      </c>
    </row>
    <row r="2451" spans="1:3" x14ac:dyDescent="0.25">
      <c r="A2451" t="s">
        <v>118</v>
      </c>
      <c r="B2451" t="s">
        <v>50</v>
      </c>
      <c r="C2451" s="18">
        <v>-2.5870590470731258E-3</v>
      </c>
    </row>
    <row r="2452" spans="1:3" x14ac:dyDescent="0.25">
      <c r="A2452" t="s">
        <v>119</v>
      </c>
      <c r="B2452" t="s">
        <v>50</v>
      </c>
      <c r="C2452" s="18">
        <v>-4.277927428483963E-2</v>
      </c>
    </row>
    <row r="2453" spans="1:3" x14ac:dyDescent="0.25">
      <c r="A2453" t="s">
        <v>120</v>
      </c>
      <c r="B2453" t="s">
        <v>50</v>
      </c>
      <c r="C2453" s="18">
        <v>-4.5166514813899994E-2</v>
      </c>
    </row>
    <row r="2454" spans="1:3" x14ac:dyDescent="0.25">
      <c r="A2454" t="s">
        <v>121</v>
      </c>
      <c r="B2454" t="s">
        <v>50</v>
      </c>
      <c r="C2454" s="18">
        <v>-2.7251649647951126E-2</v>
      </c>
    </row>
    <row r="2455" spans="1:3" x14ac:dyDescent="0.25">
      <c r="A2455" t="s">
        <v>122</v>
      </c>
      <c r="B2455" t="s">
        <v>50</v>
      </c>
      <c r="C2455" s="18">
        <v>-7.6670736074447632E-2</v>
      </c>
    </row>
    <row r="2456" spans="1:3" x14ac:dyDescent="0.25">
      <c r="A2456" t="s">
        <v>64</v>
      </c>
      <c r="B2456" t="s">
        <v>50</v>
      </c>
      <c r="C2456" s="18">
        <v>-1.6553224995732307E-2</v>
      </c>
    </row>
    <row r="2457" spans="1:3" x14ac:dyDescent="0.25">
      <c r="A2457" t="s">
        <v>69</v>
      </c>
      <c r="B2457" t="s">
        <v>50</v>
      </c>
      <c r="C2457" s="18">
        <v>0.15938583016395569</v>
      </c>
    </row>
    <row r="2458" spans="1:3" x14ac:dyDescent="0.25">
      <c r="A2458" t="s">
        <v>91</v>
      </c>
      <c r="B2458" t="s">
        <v>50</v>
      </c>
      <c r="C2458" s="18">
        <v>-4.1684247553348541E-2</v>
      </c>
    </row>
    <row r="2459" spans="1:3" x14ac:dyDescent="0.25">
      <c r="A2459" t="s">
        <v>93</v>
      </c>
      <c r="B2459" t="s">
        <v>50</v>
      </c>
      <c r="C2459" s="18">
        <v>-3.4706138074398041E-2</v>
      </c>
    </row>
    <row r="2460" spans="1:3" x14ac:dyDescent="0.25">
      <c r="A2460" t="s">
        <v>94</v>
      </c>
      <c r="B2460" t="s">
        <v>50</v>
      </c>
      <c r="C2460" s="18">
        <v>-4.8933569341897964E-2</v>
      </c>
    </row>
    <row r="2461" spans="1:3" x14ac:dyDescent="0.25">
      <c r="A2461" t="s">
        <v>96</v>
      </c>
      <c r="B2461" t="s">
        <v>50</v>
      </c>
      <c r="C2461" s="18">
        <v>8.5738161578774452E-3</v>
      </c>
    </row>
    <row r="2462" spans="1:3" x14ac:dyDescent="0.25">
      <c r="A2462" t="s">
        <v>98</v>
      </c>
      <c r="B2462" t="s">
        <v>50</v>
      </c>
      <c r="C2462" s="18">
        <v>2.0599348470568657E-2</v>
      </c>
    </row>
    <row r="2463" spans="1:3" x14ac:dyDescent="0.25">
      <c r="A2463" t="s">
        <v>99</v>
      </c>
      <c r="B2463" t="s">
        <v>50</v>
      </c>
      <c r="C2463" s="18">
        <v>2.6566306129097939E-2</v>
      </c>
    </row>
    <row r="2464" spans="1:3" x14ac:dyDescent="0.25">
      <c r="A2464" t="s">
        <v>100</v>
      </c>
      <c r="B2464" t="s">
        <v>50</v>
      </c>
      <c r="C2464" s="18">
        <v>-2.9419299215078354E-2</v>
      </c>
    </row>
    <row r="2465" spans="1:3" x14ac:dyDescent="0.25">
      <c r="A2465" t="s">
        <v>63</v>
      </c>
      <c r="B2465" t="s">
        <v>50</v>
      </c>
      <c r="C2465" s="18">
        <v>-4.9186386168003082E-2</v>
      </c>
    </row>
    <row r="2466" spans="1:3" x14ac:dyDescent="0.25">
      <c r="A2466" t="s">
        <v>97</v>
      </c>
      <c r="B2466" t="s">
        <v>50</v>
      </c>
      <c r="C2466" s="18">
        <v>1.6802357509732246E-2</v>
      </c>
    </row>
    <row r="2467" spans="1:3" x14ac:dyDescent="0.25">
      <c r="A2467" t="s">
        <v>101</v>
      </c>
      <c r="B2467" t="s">
        <v>50</v>
      </c>
      <c r="C2467" s="18">
        <v>-1.1574392206966877E-2</v>
      </c>
    </row>
    <row r="2468" spans="1:3" x14ac:dyDescent="0.25">
      <c r="A2468" t="s">
        <v>137</v>
      </c>
      <c r="B2468" t="s">
        <v>50</v>
      </c>
      <c r="C2468" s="18">
        <v>0.11983776092529297</v>
      </c>
    </row>
    <row r="2469" spans="1:3" x14ac:dyDescent="0.25">
      <c r="A2469" t="s">
        <v>138</v>
      </c>
      <c r="B2469" t="s">
        <v>50</v>
      </c>
      <c r="C2469" s="18">
        <v>-2.6934975758194923E-2</v>
      </c>
    </row>
    <row r="2470" spans="1:3" x14ac:dyDescent="0.25">
      <c r="A2470" t="s">
        <v>139</v>
      </c>
      <c r="B2470" t="s">
        <v>50</v>
      </c>
      <c r="C2470" s="18">
        <v>-7.9213075339794159E-2</v>
      </c>
    </row>
    <row r="2471" spans="1:3" x14ac:dyDescent="0.25">
      <c r="A2471" t="s">
        <v>131</v>
      </c>
      <c r="B2471" t="s">
        <v>50</v>
      </c>
      <c r="C2471" s="18">
        <v>-0.10188908874988556</v>
      </c>
    </row>
    <row r="2472" spans="1:3" x14ac:dyDescent="0.25">
      <c r="A2472" t="s">
        <v>132</v>
      </c>
      <c r="B2472" t="s">
        <v>50</v>
      </c>
      <c r="C2472" s="18">
        <v>3.5508889704942703E-2</v>
      </c>
    </row>
    <row r="2473" spans="1:3" x14ac:dyDescent="0.25">
      <c r="A2473" t="s">
        <v>143</v>
      </c>
      <c r="B2473" t="s">
        <v>50</v>
      </c>
      <c r="C2473" s="18">
        <v>3.5508889704942703E-2</v>
      </c>
    </row>
    <row r="2474" spans="1:3" x14ac:dyDescent="0.25">
      <c r="A2474" t="s">
        <v>129</v>
      </c>
      <c r="B2474" t="s">
        <v>50</v>
      </c>
      <c r="C2474" s="18">
        <v>-9.4142556190490723E-2</v>
      </c>
    </row>
    <row r="2475" spans="1:3" x14ac:dyDescent="0.25">
      <c r="A2475" t="s">
        <v>140</v>
      </c>
      <c r="B2475" t="s">
        <v>50</v>
      </c>
      <c r="C2475" s="18">
        <v>-8.5362710058689117E-2</v>
      </c>
    </row>
    <row r="2476" spans="1:3" x14ac:dyDescent="0.25">
      <c r="A2476" t="s">
        <v>90</v>
      </c>
      <c r="B2476" t="s">
        <v>50</v>
      </c>
      <c r="C2476" s="18">
        <v>-0.10601145029067993</v>
      </c>
    </row>
    <row r="2477" spans="1:3" x14ac:dyDescent="0.25">
      <c r="A2477" t="s">
        <v>127</v>
      </c>
      <c r="B2477" t="s">
        <v>50</v>
      </c>
      <c r="C2477" s="18">
        <v>-6.3648350536823273E-2</v>
      </c>
    </row>
    <row r="2478" spans="1:3" x14ac:dyDescent="0.25">
      <c r="A2478" t="s">
        <v>141</v>
      </c>
      <c r="B2478" t="s">
        <v>50</v>
      </c>
      <c r="C2478" s="18">
        <v>1.8625939264893532E-2</v>
      </c>
    </row>
    <row r="2479" spans="1:3" x14ac:dyDescent="0.25">
      <c r="A2479" t="s">
        <v>133</v>
      </c>
      <c r="B2479" t="s">
        <v>50</v>
      </c>
      <c r="C2479" s="18">
        <v>-5.9734683483839035E-2</v>
      </c>
    </row>
    <row r="2480" spans="1:3" x14ac:dyDescent="0.25">
      <c r="A2480" t="s">
        <v>134</v>
      </c>
      <c r="B2480" t="s">
        <v>50</v>
      </c>
      <c r="C2480" s="18">
        <v>-2.3497516289353371E-2</v>
      </c>
    </row>
    <row r="2481" spans="1:3" x14ac:dyDescent="0.25">
      <c r="A2481" t="s">
        <v>130</v>
      </c>
      <c r="B2481" t="s">
        <v>50</v>
      </c>
      <c r="C2481" s="18">
        <v>-6.3078202307224274E-2</v>
      </c>
    </row>
    <row r="2482" spans="1:3" x14ac:dyDescent="0.25">
      <c r="A2482" t="s">
        <v>142</v>
      </c>
      <c r="B2482" t="s">
        <v>50</v>
      </c>
      <c r="C2482" s="18">
        <v>1.3519817031919956E-2</v>
      </c>
    </row>
    <row r="2483" spans="1:3" x14ac:dyDescent="0.25">
      <c r="A2483" t="s">
        <v>135</v>
      </c>
      <c r="B2483" t="s">
        <v>50</v>
      </c>
      <c r="C2483" s="18">
        <v>2.1044991910457611E-2</v>
      </c>
    </row>
    <row r="2484" spans="1:3" x14ac:dyDescent="0.25">
      <c r="A2484" t="s">
        <v>102</v>
      </c>
      <c r="B2484" t="s">
        <v>50</v>
      </c>
      <c r="C2484" s="18">
        <v>1.3801815919578075E-2</v>
      </c>
    </row>
    <row r="2485" spans="1:3" x14ac:dyDescent="0.25">
      <c r="A2485" t="s">
        <v>103</v>
      </c>
      <c r="B2485" t="s">
        <v>50</v>
      </c>
      <c r="C2485" s="18">
        <v>-5.7672761380672455E-2</v>
      </c>
    </row>
    <row r="2486" spans="1:3" x14ac:dyDescent="0.25">
      <c r="A2486" t="s">
        <v>104</v>
      </c>
      <c r="B2486" t="s">
        <v>50</v>
      </c>
      <c r="C2486" s="18">
        <v>8.6363121867179871E-2</v>
      </c>
    </row>
    <row r="2487" spans="1:3" x14ac:dyDescent="0.25">
      <c r="A2487" t="s">
        <v>123</v>
      </c>
      <c r="B2487" t="s">
        <v>50</v>
      </c>
      <c r="C2487" s="18">
        <v>1.421666145324707E-2</v>
      </c>
    </row>
    <row r="2488" spans="1:3" x14ac:dyDescent="0.25">
      <c r="A2488" t="s">
        <v>124</v>
      </c>
      <c r="B2488" t="s">
        <v>50</v>
      </c>
      <c r="C2488" s="18">
        <v>-6.0615714639425278E-2</v>
      </c>
    </row>
    <row r="2489" spans="1:3" x14ac:dyDescent="0.25">
      <c r="A2489" t="s">
        <v>125</v>
      </c>
      <c r="B2489" t="s">
        <v>50</v>
      </c>
      <c r="C2489" s="18">
        <v>-4.4500194489955902E-2</v>
      </c>
    </row>
    <row r="2490" spans="1:3" x14ac:dyDescent="0.25">
      <c r="A2490" t="s">
        <v>44</v>
      </c>
      <c r="B2490" t="s">
        <v>50</v>
      </c>
      <c r="C2490" s="18">
        <v>-2.8340632095932961E-2</v>
      </c>
    </row>
    <row r="2491" spans="1:3" x14ac:dyDescent="0.25">
      <c r="A2491" t="s">
        <v>45</v>
      </c>
      <c r="B2491" t="s">
        <v>50</v>
      </c>
      <c r="C2491" s="18">
        <v>-0.1068418025970459</v>
      </c>
    </row>
    <row r="2492" spans="1:3" x14ac:dyDescent="0.25">
      <c r="A2492" t="s">
        <v>46</v>
      </c>
      <c r="B2492" t="s">
        <v>50</v>
      </c>
      <c r="C2492" s="18">
        <v>-3.6915794014930725E-2</v>
      </c>
    </row>
    <row r="2493" spans="1:3" x14ac:dyDescent="0.25">
      <c r="A2493" t="s">
        <v>47</v>
      </c>
      <c r="B2493" t="s">
        <v>50</v>
      </c>
      <c r="C2493" s="18">
        <v>1.0330005548894405E-2</v>
      </c>
    </row>
    <row r="2494" spans="1:3" x14ac:dyDescent="0.25">
      <c r="A2494" t="s">
        <v>48</v>
      </c>
      <c r="B2494" t="s">
        <v>50</v>
      </c>
      <c r="C2494" s="18">
        <v>-4.12302166223526E-2</v>
      </c>
    </row>
    <row r="2495" spans="1:3" x14ac:dyDescent="0.25">
      <c r="A2495" t="s">
        <v>49</v>
      </c>
      <c r="B2495" t="s">
        <v>50</v>
      </c>
      <c r="C2495" s="18">
        <v>8.3814024925231934E-2</v>
      </c>
    </row>
    <row r="2496" spans="1:3" x14ac:dyDescent="0.25">
      <c r="A2496" t="s">
        <v>72</v>
      </c>
      <c r="B2496" t="s">
        <v>51</v>
      </c>
      <c r="C2496" s="18">
        <v>-2.2804317995905876E-2</v>
      </c>
    </row>
    <row r="2497" spans="1:3" x14ac:dyDescent="0.25">
      <c r="A2497" t="s">
        <v>73</v>
      </c>
      <c r="B2497" t="s">
        <v>51</v>
      </c>
      <c r="C2497" s="18">
        <v>-4.0577854961156845E-2</v>
      </c>
    </row>
    <row r="2498" spans="1:3" x14ac:dyDescent="0.25">
      <c r="A2498" t="s">
        <v>74</v>
      </c>
      <c r="B2498" t="s">
        <v>51</v>
      </c>
      <c r="C2498" s="18">
        <v>-2.1104119718074799E-2</v>
      </c>
    </row>
    <row r="2499" spans="1:3" x14ac:dyDescent="0.25">
      <c r="A2499" t="s">
        <v>75</v>
      </c>
      <c r="B2499" t="s">
        <v>51</v>
      </c>
      <c r="C2499" s="18">
        <v>-6.8919874727725983E-2</v>
      </c>
    </row>
    <row r="2500" spans="1:3" x14ac:dyDescent="0.25">
      <c r="A2500" t="s">
        <v>76</v>
      </c>
      <c r="B2500" t="s">
        <v>51</v>
      </c>
      <c r="C2500" s="18">
        <v>-3.7383042275905609E-2</v>
      </c>
    </row>
    <row r="2501" spans="1:3" x14ac:dyDescent="0.25">
      <c r="A2501" t="s">
        <v>95</v>
      </c>
      <c r="B2501" t="s">
        <v>51</v>
      </c>
      <c r="C2501" s="18">
        <v>-3.3085718750953674E-3</v>
      </c>
    </row>
    <row r="2502" spans="1:3" x14ac:dyDescent="0.25">
      <c r="A2502" t="s">
        <v>59</v>
      </c>
      <c r="B2502" t="s">
        <v>51</v>
      </c>
      <c r="C2502" s="18">
        <v>-3.8264255970716476E-2</v>
      </c>
    </row>
    <row r="2503" spans="1:3" x14ac:dyDescent="0.25">
      <c r="A2503" t="s">
        <v>60</v>
      </c>
      <c r="B2503" t="s">
        <v>51</v>
      </c>
      <c r="C2503" s="18">
        <v>-5.2491322159767151E-2</v>
      </c>
    </row>
    <row r="2504" spans="1:3" x14ac:dyDescent="0.25">
      <c r="A2504" t="s">
        <v>61</v>
      </c>
      <c r="B2504" t="s">
        <v>51</v>
      </c>
      <c r="C2504" s="18">
        <v>-3.3350113779306412E-2</v>
      </c>
    </row>
    <row r="2505" spans="1:3" x14ac:dyDescent="0.25">
      <c r="A2505" t="s">
        <v>62</v>
      </c>
      <c r="B2505" t="s">
        <v>51</v>
      </c>
      <c r="C2505" s="18">
        <v>-2.9009168967604637E-2</v>
      </c>
    </row>
    <row r="2506" spans="1:3" x14ac:dyDescent="0.25">
      <c r="A2506" t="s">
        <v>70</v>
      </c>
      <c r="B2506" t="s">
        <v>51</v>
      </c>
      <c r="C2506" s="18">
        <v>-4.8967180773615837E-3</v>
      </c>
    </row>
    <row r="2507" spans="1:3" x14ac:dyDescent="0.25">
      <c r="A2507" t="s">
        <v>71</v>
      </c>
      <c r="B2507" t="s">
        <v>51</v>
      </c>
      <c r="C2507" s="18">
        <v>-3.9354987442493439E-2</v>
      </c>
    </row>
    <row r="2508" spans="1:3" x14ac:dyDescent="0.25">
      <c r="A2508" t="s">
        <v>105</v>
      </c>
      <c r="B2508" t="s">
        <v>51</v>
      </c>
      <c r="C2508" s="18">
        <v>-4.3918270617723465E-2</v>
      </c>
    </row>
    <row r="2509" spans="1:3" x14ac:dyDescent="0.25">
      <c r="A2509" t="s">
        <v>106</v>
      </c>
      <c r="B2509" t="s">
        <v>51</v>
      </c>
      <c r="C2509" s="18">
        <v>-1.1652329005300999E-2</v>
      </c>
    </row>
    <row r="2510" spans="1:3" x14ac:dyDescent="0.25">
      <c r="A2510" t="s">
        <v>107</v>
      </c>
      <c r="B2510" t="s">
        <v>51</v>
      </c>
      <c r="C2510" s="18">
        <v>2.3111322894692421E-2</v>
      </c>
    </row>
    <row r="2511" spans="1:3" x14ac:dyDescent="0.25">
      <c r="A2511" t="s">
        <v>108</v>
      </c>
      <c r="B2511" t="s">
        <v>51</v>
      </c>
      <c r="C2511" s="18">
        <v>2.4151172488927841E-2</v>
      </c>
    </row>
    <row r="2512" spans="1:3" x14ac:dyDescent="0.25">
      <c r="A2512" t="s">
        <v>109</v>
      </c>
      <c r="B2512" t="s">
        <v>51</v>
      </c>
      <c r="C2512" s="18">
        <v>-4.4200412929058075E-2</v>
      </c>
    </row>
    <row r="2513" spans="1:3" x14ac:dyDescent="0.25">
      <c r="A2513" t="s">
        <v>110</v>
      </c>
      <c r="B2513" t="s">
        <v>51</v>
      </c>
      <c r="C2513" s="18">
        <v>-5.4942190647125244E-2</v>
      </c>
    </row>
    <row r="2514" spans="1:3" x14ac:dyDescent="0.25">
      <c r="A2514" t="s">
        <v>111</v>
      </c>
      <c r="B2514" t="s">
        <v>51</v>
      </c>
      <c r="C2514" s="18">
        <v>-7.9811535775661469E-2</v>
      </c>
    </row>
    <row r="2515" spans="1:3" x14ac:dyDescent="0.25">
      <c r="A2515" t="s">
        <v>112</v>
      </c>
      <c r="B2515" t="s">
        <v>51</v>
      </c>
      <c r="C2515" s="18">
        <v>-4.2075313627719879E-2</v>
      </c>
    </row>
    <row r="2516" spans="1:3" x14ac:dyDescent="0.25">
      <c r="A2516" t="s">
        <v>113</v>
      </c>
      <c r="B2516" t="s">
        <v>51</v>
      </c>
      <c r="C2516" s="18">
        <v>-5.4846026003360748E-2</v>
      </c>
    </row>
    <row r="2517" spans="1:3" x14ac:dyDescent="0.25">
      <c r="A2517" t="s">
        <v>114</v>
      </c>
      <c r="B2517" t="s">
        <v>51</v>
      </c>
      <c r="C2517" s="18">
        <v>-3.6020860075950623E-2</v>
      </c>
    </row>
    <row r="2518" spans="1:3" x14ac:dyDescent="0.25">
      <c r="A2518" t="s">
        <v>115</v>
      </c>
      <c r="B2518" t="s">
        <v>51</v>
      </c>
      <c r="C2518" s="18">
        <v>-5.2412871271371841E-2</v>
      </c>
    </row>
    <row r="2519" spans="1:3" x14ac:dyDescent="0.25">
      <c r="A2519" t="s">
        <v>116</v>
      </c>
      <c r="B2519" t="s">
        <v>51</v>
      </c>
      <c r="C2519" s="18">
        <v>6.6399816423654556E-3</v>
      </c>
    </row>
    <row r="2520" spans="1:3" x14ac:dyDescent="0.25">
      <c r="A2520" t="s">
        <v>117</v>
      </c>
      <c r="B2520" t="s">
        <v>51</v>
      </c>
      <c r="C2520" s="18">
        <v>-7.4757613241672516E-2</v>
      </c>
    </row>
    <row r="2521" spans="1:3" x14ac:dyDescent="0.25">
      <c r="A2521" t="s">
        <v>118</v>
      </c>
      <c r="B2521" t="s">
        <v>51</v>
      </c>
      <c r="C2521" s="18">
        <v>-8.57047438621521E-2</v>
      </c>
    </row>
    <row r="2522" spans="1:3" x14ac:dyDescent="0.25">
      <c r="A2522" t="s">
        <v>119</v>
      </c>
      <c r="B2522" t="s">
        <v>51</v>
      </c>
      <c r="C2522" s="18">
        <v>2.6256570592522621E-2</v>
      </c>
    </row>
    <row r="2523" spans="1:3" x14ac:dyDescent="0.25">
      <c r="A2523" t="s">
        <v>120</v>
      </c>
      <c r="B2523" t="s">
        <v>51</v>
      </c>
      <c r="C2523" s="18">
        <v>-6.8318913690745831E-3</v>
      </c>
    </row>
    <row r="2524" spans="1:3" x14ac:dyDescent="0.25">
      <c r="A2524" t="s">
        <v>121</v>
      </c>
      <c r="B2524" t="s">
        <v>51</v>
      </c>
      <c r="C2524" s="18">
        <v>-2.8871303424239159E-2</v>
      </c>
    </row>
    <row r="2525" spans="1:3" x14ac:dyDescent="0.25">
      <c r="A2525" t="s">
        <v>122</v>
      </c>
      <c r="B2525" t="s">
        <v>51</v>
      </c>
      <c r="C2525" s="18">
        <v>-5.0393354147672653E-2</v>
      </c>
    </row>
    <row r="2526" spans="1:3" x14ac:dyDescent="0.25">
      <c r="A2526" t="s">
        <v>64</v>
      </c>
      <c r="B2526" t="s">
        <v>51</v>
      </c>
      <c r="C2526" s="18">
        <v>-4.9567461013793945E-2</v>
      </c>
    </row>
    <row r="2527" spans="1:3" x14ac:dyDescent="0.25">
      <c r="A2527" t="s">
        <v>69</v>
      </c>
      <c r="B2527" t="s">
        <v>51</v>
      </c>
      <c r="C2527" s="18">
        <v>-3.1201787292957306E-2</v>
      </c>
    </row>
    <row r="2528" spans="1:3" x14ac:dyDescent="0.25">
      <c r="A2528" t="s">
        <v>91</v>
      </c>
      <c r="B2528" t="s">
        <v>51</v>
      </c>
      <c r="C2528" s="18">
        <v>1.8915627151727676E-2</v>
      </c>
    </row>
    <row r="2529" spans="1:3" x14ac:dyDescent="0.25">
      <c r="A2529" t="s">
        <v>93</v>
      </c>
      <c r="B2529" t="s">
        <v>51</v>
      </c>
      <c r="C2529" s="18">
        <v>3.5216383635997772E-2</v>
      </c>
    </row>
    <row r="2530" spans="1:3" x14ac:dyDescent="0.25">
      <c r="A2530" t="s">
        <v>94</v>
      </c>
      <c r="B2530" t="s">
        <v>51</v>
      </c>
      <c r="C2530" s="18">
        <v>5.5493604391813278E-2</v>
      </c>
    </row>
    <row r="2531" spans="1:3" x14ac:dyDescent="0.25">
      <c r="A2531" t="s">
        <v>96</v>
      </c>
      <c r="B2531" t="s">
        <v>51</v>
      </c>
      <c r="C2531" s="18">
        <v>-3.5025528632104397E-3</v>
      </c>
    </row>
    <row r="2532" spans="1:3" x14ac:dyDescent="0.25">
      <c r="A2532" t="s">
        <v>98</v>
      </c>
      <c r="B2532" t="s">
        <v>51</v>
      </c>
      <c r="C2532" s="18">
        <v>-4.9392967484891415E-3</v>
      </c>
    </row>
    <row r="2533" spans="1:3" x14ac:dyDescent="0.25">
      <c r="A2533" t="s">
        <v>99</v>
      </c>
      <c r="B2533" t="s">
        <v>51</v>
      </c>
      <c r="C2533" s="18">
        <v>-3.0711846426129341E-2</v>
      </c>
    </row>
    <row r="2534" spans="1:3" x14ac:dyDescent="0.25">
      <c r="A2534" t="s">
        <v>100</v>
      </c>
      <c r="B2534" t="s">
        <v>51</v>
      </c>
      <c r="C2534" s="18">
        <v>1.9862202927470207E-2</v>
      </c>
    </row>
    <row r="2535" spans="1:3" x14ac:dyDescent="0.25">
      <c r="A2535" t="s">
        <v>63</v>
      </c>
      <c r="B2535" t="s">
        <v>51</v>
      </c>
      <c r="C2535" s="18">
        <v>2.9083091765642166E-2</v>
      </c>
    </row>
    <row r="2536" spans="1:3" x14ac:dyDescent="0.25">
      <c r="A2536" t="s">
        <v>97</v>
      </c>
      <c r="B2536" t="s">
        <v>51</v>
      </c>
      <c r="C2536" s="18">
        <v>2.5741813704371452E-2</v>
      </c>
    </row>
    <row r="2537" spans="1:3" x14ac:dyDescent="0.25">
      <c r="A2537" t="s">
        <v>101</v>
      </c>
      <c r="B2537" t="s">
        <v>51</v>
      </c>
      <c r="C2537" s="18">
        <v>-2.2466296330094337E-2</v>
      </c>
    </row>
    <row r="2538" spans="1:3" x14ac:dyDescent="0.25">
      <c r="A2538" t="s">
        <v>137</v>
      </c>
      <c r="B2538" t="s">
        <v>51</v>
      </c>
      <c r="C2538" s="18">
        <v>6.6691882908344269E-2</v>
      </c>
    </row>
    <row r="2539" spans="1:3" x14ac:dyDescent="0.25">
      <c r="A2539" t="s">
        <v>138</v>
      </c>
      <c r="B2539" t="s">
        <v>51</v>
      </c>
      <c r="C2539" s="18">
        <v>-4.1769683361053467E-2</v>
      </c>
    </row>
    <row r="2540" spans="1:3" x14ac:dyDescent="0.25">
      <c r="A2540" t="s">
        <v>139</v>
      </c>
      <c r="B2540" t="s">
        <v>51</v>
      </c>
      <c r="C2540" s="18">
        <v>-4.3829280883073807E-2</v>
      </c>
    </row>
    <row r="2541" spans="1:3" x14ac:dyDescent="0.25">
      <c r="A2541" t="s">
        <v>131</v>
      </c>
      <c r="B2541" t="s">
        <v>51</v>
      </c>
      <c r="C2541" s="18">
        <v>-5.642604548484087E-3</v>
      </c>
    </row>
    <row r="2542" spans="1:3" x14ac:dyDescent="0.25">
      <c r="A2542" t="s">
        <v>132</v>
      </c>
      <c r="B2542" t="s">
        <v>51</v>
      </c>
      <c r="C2542" s="18">
        <v>6.7070829682052135E-3</v>
      </c>
    </row>
    <row r="2543" spans="1:3" x14ac:dyDescent="0.25">
      <c r="A2543" t="s">
        <v>143</v>
      </c>
      <c r="B2543" t="s">
        <v>51</v>
      </c>
      <c r="C2543" s="18">
        <v>6.7070829682052135E-3</v>
      </c>
    </row>
    <row r="2544" spans="1:3" x14ac:dyDescent="0.25">
      <c r="A2544" t="s">
        <v>129</v>
      </c>
      <c r="B2544" t="s">
        <v>51</v>
      </c>
      <c r="C2544" s="18">
        <v>2.447817288339138E-2</v>
      </c>
    </row>
    <row r="2545" spans="1:3" x14ac:dyDescent="0.25">
      <c r="A2545" t="s">
        <v>140</v>
      </c>
      <c r="B2545" t="s">
        <v>51</v>
      </c>
      <c r="C2545" s="18">
        <v>-4.3154828250408173E-2</v>
      </c>
    </row>
    <row r="2546" spans="1:3" x14ac:dyDescent="0.25">
      <c r="A2546" t="s">
        <v>90</v>
      </c>
      <c r="B2546" t="s">
        <v>51</v>
      </c>
      <c r="C2546" s="18">
        <v>6.4590364694595337E-2</v>
      </c>
    </row>
    <row r="2547" spans="1:3" x14ac:dyDescent="0.25">
      <c r="A2547" t="s">
        <v>127</v>
      </c>
      <c r="B2547" t="s">
        <v>51</v>
      </c>
      <c r="C2547" s="18">
        <v>-1.5516242012381554E-2</v>
      </c>
    </row>
    <row r="2548" spans="1:3" x14ac:dyDescent="0.25">
      <c r="A2548" t="s">
        <v>141</v>
      </c>
      <c r="B2548" t="s">
        <v>51</v>
      </c>
      <c r="C2548" s="18">
        <v>-1.7350507900118828E-2</v>
      </c>
    </row>
    <row r="2549" spans="1:3" x14ac:dyDescent="0.25">
      <c r="A2549" t="s">
        <v>133</v>
      </c>
      <c r="B2549" t="s">
        <v>51</v>
      </c>
      <c r="C2549" s="18">
        <v>2.7034617960453033E-2</v>
      </c>
    </row>
    <row r="2550" spans="1:3" x14ac:dyDescent="0.25">
      <c r="A2550" t="s">
        <v>134</v>
      </c>
      <c r="B2550" t="s">
        <v>51</v>
      </c>
      <c r="C2550" s="18">
        <v>-2.3609768599271774E-2</v>
      </c>
    </row>
    <row r="2551" spans="1:3" x14ac:dyDescent="0.25">
      <c r="A2551" t="s">
        <v>130</v>
      </c>
      <c r="B2551" t="s">
        <v>51</v>
      </c>
      <c r="C2551" s="18">
        <v>2.5260619819164276E-2</v>
      </c>
    </row>
    <row r="2552" spans="1:3" x14ac:dyDescent="0.25">
      <c r="A2552" t="s">
        <v>142</v>
      </c>
      <c r="B2552" t="s">
        <v>51</v>
      </c>
      <c r="C2552" s="18">
        <v>2.2222730331122875E-3</v>
      </c>
    </row>
    <row r="2553" spans="1:3" x14ac:dyDescent="0.25">
      <c r="A2553" t="s">
        <v>135</v>
      </c>
      <c r="B2553" t="s">
        <v>51</v>
      </c>
      <c r="C2553" s="18">
        <v>-9.6801836043596268E-3</v>
      </c>
    </row>
    <row r="2554" spans="1:3" x14ac:dyDescent="0.25">
      <c r="A2554" t="s">
        <v>102</v>
      </c>
      <c r="B2554" t="s">
        <v>51</v>
      </c>
      <c r="C2554" s="18">
        <v>-3.6056306213140488E-2</v>
      </c>
    </row>
    <row r="2555" spans="1:3" x14ac:dyDescent="0.25">
      <c r="A2555" t="s">
        <v>103</v>
      </c>
      <c r="B2555" t="s">
        <v>51</v>
      </c>
      <c r="C2555" s="18">
        <v>-3.2925546169281006E-2</v>
      </c>
    </row>
    <row r="2556" spans="1:3" x14ac:dyDescent="0.25">
      <c r="A2556" t="s">
        <v>104</v>
      </c>
      <c r="B2556" t="s">
        <v>51</v>
      </c>
      <c r="C2556" s="18">
        <v>8.7057985365390778E-3</v>
      </c>
    </row>
    <row r="2557" spans="1:3" x14ac:dyDescent="0.25">
      <c r="A2557" t="s">
        <v>123</v>
      </c>
      <c r="B2557" t="s">
        <v>51</v>
      </c>
      <c r="C2557" s="18">
        <v>4.7216866165399551E-2</v>
      </c>
    </row>
    <row r="2558" spans="1:3" x14ac:dyDescent="0.25">
      <c r="A2558" t="s">
        <v>124</v>
      </c>
      <c r="B2558" t="s">
        <v>51</v>
      </c>
      <c r="C2558" s="18">
        <v>1.0166029445827007E-2</v>
      </c>
    </row>
    <row r="2559" spans="1:3" x14ac:dyDescent="0.25">
      <c r="A2559" t="s">
        <v>125</v>
      </c>
      <c r="B2559" t="s">
        <v>51</v>
      </c>
      <c r="C2559" s="18">
        <v>3.3153831958770752E-2</v>
      </c>
    </row>
    <row r="2560" spans="1:3" x14ac:dyDescent="0.25">
      <c r="A2560" t="s">
        <v>44</v>
      </c>
      <c r="B2560" t="s">
        <v>51</v>
      </c>
      <c r="C2560" s="18">
        <v>7.0305205881595612E-3</v>
      </c>
    </row>
    <row r="2561" spans="1:3" x14ac:dyDescent="0.25">
      <c r="A2561" t="s">
        <v>45</v>
      </c>
      <c r="B2561" t="s">
        <v>51</v>
      </c>
      <c r="C2561" s="18">
        <v>1.9000532105565071E-2</v>
      </c>
    </row>
    <row r="2562" spans="1:3" x14ac:dyDescent="0.25">
      <c r="A2562" t="s">
        <v>46</v>
      </c>
      <c r="B2562" t="s">
        <v>51</v>
      </c>
      <c r="C2562" s="18">
        <v>5.55603988468647E-2</v>
      </c>
    </row>
    <row r="2563" spans="1:3" x14ac:dyDescent="0.25">
      <c r="A2563" t="s">
        <v>47</v>
      </c>
      <c r="B2563" t="s">
        <v>51</v>
      </c>
      <c r="C2563" s="18">
        <v>5.748194083571434E-2</v>
      </c>
    </row>
    <row r="2564" spans="1:3" x14ac:dyDescent="0.25">
      <c r="A2564" t="s">
        <v>48</v>
      </c>
      <c r="B2564" t="s">
        <v>51</v>
      </c>
      <c r="C2564" s="18">
        <v>-6.624729186296463E-2</v>
      </c>
    </row>
    <row r="2565" spans="1:3" x14ac:dyDescent="0.25">
      <c r="A2565" t="s">
        <v>49</v>
      </c>
      <c r="B2565" t="s">
        <v>51</v>
      </c>
      <c r="C2565" s="18">
        <v>-4.7297481447458267E-2</v>
      </c>
    </row>
    <row r="2566" spans="1:3" x14ac:dyDescent="0.25">
      <c r="A2566" t="s">
        <v>50</v>
      </c>
      <c r="B2566" t="s">
        <v>51</v>
      </c>
      <c r="C2566" s="18">
        <v>1.0782103054225445E-3</v>
      </c>
    </row>
    <row r="2567" spans="1:3" x14ac:dyDescent="0.25">
      <c r="A2567" t="s">
        <v>72</v>
      </c>
      <c r="B2567" t="s">
        <v>52</v>
      </c>
      <c r="C2567" s="18">
        <v>-3.7134431302547455E-2</v>
      </c>
    </row>
    <row r="2568" spans="1:3" x14ac:dyDescent="0.25">
      <c r="A2568" t="s">
        <v>73</v>
      </c>
      <c r="B2568" t="s">
        <v>52</v>
      </c>
      <c r="C2568" s="18">
        <v>7.5996033847332001E-3</v>
      </c>
    </row>
    <row r="2569" spans="1:3" x14ac:dyDescent="0.25">
      <c r="A2569" t="s">
        <v>74</v>
      </c>
      <c r="B2569" t="s">
        <v>52</v>
      </c>
      <c r="C2569" s="18">
        <v>-5.9600718319416046E-2</v>
      </c>
    </row>
    <row r="2570" spans="1:3" x14ac:dyDescent="0.25">
      <c r="A2570" t="s">
        <v>75</v>
      </c>
      <c r="B2570" t="s">
        <v>52</v>
      </c>
      <c r="C2570" s="18">
        <v>-3.6873579025268555E-2</v>
      </c>
    </row>
    <row r="2571" spans="1:3" x14ac:dyDescent="0.25">
      <c r="A2571" t="s">
        <v>76</v>
      </c>
      <c r="B2571" t="s">
        <v>52</v>
      </c>
      <c r="C2571" s="18">
        <v>3.8129560649394989E-2</v>
      </c>
    </row>
    <row r="2572" spans="1:3" x14ac:dyDescent="0.25">
      <c r="A2572" t="s">
        <v>95</v>
      </c>
      <c r="B2572" t="s">
        <v>52</v>
      </c>
      <c r="C2572" s="18">
        <v>-5.5687449872493744E-2</v>
      </c>
    </row>
    <row r="2573" spans="1:3" x14ac:dyDescent="0.25">
      <c r="A2573" t="s">
        <v>59</v>
      </c>
      <c r="B2573" t="s">
        <v>52</v>
      </c>
      <c r="C2573" s="18">
        <v>-3.2978791743516922E-2</v>
      </c>
    </row>
    <row r="2574" spans="1:3" x14ac:dyDescent="0.25">
      <c r="A2574" t="s">
        <v>60</v>
      </c>
      <c r="B2574" t="s">
        <v>52</v>
      </c>
      <c r="C2574" s="18">
        <v>-3.4849248826503754E-2</v>
      </c>
    </row>
    <row r="2575" spans="1:3" x14ac:dyDescent="0.25">
      <c r="A2575" t="s">
        <v>61</v>
      </c>
      <c r="B2575" t="s">
        <v>52</v>
      </c>
      <c r="C2575" s="18">
        <v>2.7969146147370338E-2</v>
      </c>
    </row>
    <row r="2576" spans="1:3" x14ac:dyDescent="0.25">
      <c r="A2576" t="s">
        <v>62</v>
      </c>
      <c r="B2576" t="s">
        <v>52</v>
      </c>
      <c r="C2576" s="18">
        <v>-4.106995090842247E-2</v>
      </c>
    </row>
    <row r="2577" spans="1:3" x14ac:dyDescent="0.25">
      <c r="A2577" t="s">
        <v>70</v>
      </c>
      <c r="B2577" t="s">
        <v>52</v>
      </c>
      <c r="C2577" s="18">
        <v>-1.8384142313152552E-3</v>
      </c>
    </row>
    <row r="2578" spans="1:3" x14ac:dyDescent="0.25">
      <c r="A2578" t="s">
        <v>71</v>
      </c>
      <c r="B2578" t="s">
        <v>52</v>
      </c>
      <c r="C2578" s="18">
        <v>-2.3377096280455589E-2</v>
      </c>
    </row>
    <row r="2579" spans="1:3" x14ac:dyDescent="0.25">
      <c r="A2579" t="s">
        <v>105</v>
      </c>
      <c r="B2579" t="s">
        <v>52</v>
      </c>
      <c r="C2579" s="18">
        <v>8.8690422475337982E-2</v>
      </c>
    </row>
    <row r="2580" spans="1:3" x14ac:dyDescent="0.25">
      <c r="A2580" t="s">
        <v>106</v>
      </c>
      <c r="B2580" t="s">
        <v>52</v>
      </c>
      <c r="C2580" s="18">
        <v>4.9671479500830173E-3</v>
      </c>
    </row>
    <row r="2581" spans="1:3" x14ac:dyDescent="0.25">
      <c r="A2581" t="s">
        <v>107</v>
      </c>
      <c r="B2581" t="s">
        <v>52</v>
      </c>
      <c r="C2581" s="18">
        <v>1.9110938301309943E-3</v>
      </c>
    </row>
    <row r="2582" spans="1:3" x14ac:dyDescent="0.25">
      <c r="A2582" t="s">
        <v>108</v>
      </c>
      <c r="B2582" t="s">
        <v>52</v>
      </c>
      <c r="C2582" s="18">
        <v>-5.7857360690832138E-2</v>
      </c>
    </row>
    <row r="2583" spans="1:3" x14ac:dyDescent="0.25">
      <c r="A2583" t="s">
        <v>109</v>
      </c>
      <c r="B2583" t="s">
        <v>52</v>
      </c>
      <c r="C2583" s="18">
        <v>-3.8529936224222183E-2</v>
      </c>
    </row>
    <row r="2584" spans="1:3" x14ac:dyDescent="0.25">
      <c r="A2584" t="s">
        <v>110</v>
      </c>
      <c r="B2584" t="s">
        <v>52</v>
      </c>
      <c r="C2584" s="18">
        <v>-1.5787901356816292E-2</v>
      </c>
    </row>
    <row r="2585" spans="1:3" x14ac:dyDescent="0.25">
      <c r="A2585" t="s">
        <v>111</v>
      </c>
      <c r="B2585" t="s">
        <v>52</v>
      </c>
      <c r="C2585" s="18">
        <v>-1.7844608053565025E-2</v>
      </c>
    </row>
    <row r="2586" spans="1:3" x14ac:dyDescent="0.25">
      <c r="A2586" t="s">
        <v>112</v>
      </c>
      <c r="B2586" t="s">
        <v>52</v>
      </c>
      <c r="C2586" s="18">
        <v>5.5440855212509632E-3</v>
      </c>
    </row>
    <row r="2587" spans="1:3" x14ac:dyDescent="0.25">
      <c r="A2587" t="s">
        <v>113</v>
      </c>
      <c r="B2587" t="s">
        <v>52</v>
      </c>
      <c r="C2587" s="18">
        <v>-4.7032222151756287E-2</v>
      </c>
    </row>
    <row r="2588" spans="1:3" x14ac:dyDescent="0.25">
      <c r="A2588" t="s">
        <v>114</v>
      </c>
      <c r="B2588" t="s">
        <v>52</v>
      </c>
      <c r="C2588" s="18">
        <v>-4.564736969769001E-3</v>
      </c>
    </row>
    <row r="2589" spans="1:3" x14ac:dyDescent="0.25">
      <c r="A2589" t="s">
        <v>115</v>
      </c>
      <c r="B2589" t="s">
        <v>52</v>
      </c>
      <c r="C2589" s="18">
        <v>-2.2599490359425545E-2</v>
      </c>
    </row>
    <row r="2590" spans="1:3" x14ac:dyDescent="0.25">
      <c r="A2590" t="s">
        <v>116</v>
      </c>
      <c r="B2590" t="s">
        <v>52</v>
      </c>
      <c r="C2590" s="18">
        <v>-7.6717905700206757E-2</v>
      </c>
    </row>
    <row r="2591" spans="1:3" x14ac:dyDescent="0.25">
      <c r="A2591" t="s">
        <v>117</v>
      </c>
      <c r="B2591" t="s">
        <v>52</v>
      </c>
      <c r="C2591" s="18">
        <v>-1.5822829678654671E-2</v>
      </c>
    </row>
    <row r="2592" spans="1:3" x14ac:dyDescent="0.25">
      <c r="A2592" t="s">
        <v>118</v>
      </c>
      <c r="B2592" t="s">
        <v>52</v>
      </c>
      <c r="C2592" s="18">
        <v>-3.1562097370624542E-2</v>
      </c>
    </row>
    <row r="2593" spans="1:3" x14ac:dyDescent="0.25">
      <c r="A2593" t="s">
        <v>119</v>
      </c>
      <c r="B2593" t="s">
        <v>52</v>
      </c>
      <c r="C2593" s="18">
        <v>1.1371508007869124E-3</v>
      </c>
    </row>
    <row r="2594" spans="1:3" x14ac:dyDescent="0.25">
      <c r="A2594" t="s">
        <v>120</v>
      </c>
      <c r="B2594" t="s">
        <v>52</v>
      </c>
      <c r="C2594" s="18">
        <v>-1.5895567834377289E-2</v>
      </c>
    </row>
    <row r="2595" spans="1:3" x14ac:dyDescent="0.25">
      <c r="A2595" t="s">
        <v>121</v>
      </c>
      <c r="B2595" t="s">
        <v>52</v>
      </c>
      <c r="C2595" s="18">
        <v>-2.9633807018399239E-2</v>
      </c>
    </row>
    <row r="2596" spans="1:3" x14ac:dyDescent="0.25">
      <c r="A2596" t="s">
        <v>122</v>
      </c>
      <c r="B2596" t="s">
        <v>52</v>
      </c>
      <c r="C2596" s="18">
        <v>-8.4575369954109192E-2</v>
      </c>
    </row>
    <row r="2597" spans="1:3" x14ac:dyDescent="0.25">
      <c r="A2597" t="s">
        <v>64</v>
      </c>
      <c r="B2597" t="s">
        <v>52</v>
      </c>
      <c r="C2597" s="18">
        <v>-4.8590060323476791E-2</v>
      </c>
    </row>
    <row r="2598" spans="1:3" x14ac:dyDescent="0.25">
      <c r="A2598" t="s">
        <v>69</v>
      </c>
      <c r="B2598" t="s">
        <v>52</v>
      </c>
      <c r="C2598" s="18">
        <v>4.5132577419281006E-2</v>
      </c>
    </row>
    <row r="2599" spans="1:3" x14ac:dyDescent="0.25">
      <c r="A2599" t="s">
        <v>91</v>
      </c>
      <c r="B2599" t="s">
        <v>52</v>
      </c>
      <c r="C2599" s="18">
        <v>-1.8685610964894295E-2</v>
      </c>
    </row>
    <row r="2600" spans="1:3" x14ac:dyDescent="0.25">
      <c r="A2600" t="s">
        <v>93</v>
      </c>
      <c r="B2600" t="s">
        <v>52</v>
      </c>
      <c r="C2600" s="18">
        <v>-7.1469037793576717E-3</v>
      </c>
    </row>
    <row r="2601" spans="1:3" x14ac:dyDescent="0.25">
      <c r="A2601" t="s">
        <v>94</v>
      </c>
      <c r="B2601" t="s">
        <v>52</v>
      </c>
      <c r="C2601" s="18">
        <v>1.4528283849358559E-2</v>
      </c>
    </row>
    <row r="2602" spans="1:3" x14ac:dyDescent="0.25">
      <c r="A2602" t="s">
        <v>96</v>
      </c>
      <c r="B2602" t="s">
        <v>52</v>
      </c>
      <c r="C2602" s="18">
        <v>0.18612726032733917</v>
      </c>
    </row>
    <row r="2603" spans="1:3" x14ac:dyDescent="0.25">
      <c r="A2603" t="s">
        <v>98</v>
      </c>
      <c r="B2603" t="s">
        <v>52</v>
      </c>
      <c r="C2603" s="18">
        <v>-3.0241701751947403E-2</v>
      </c>
    </row>
    <row r="2604" spans="1:3" x14ac:dyDescent="0.25">
      <c r="A2604" t="s">
        <v>99</v>
      </c>
      <c r="B2604" t="s">
        <v>52</v>
      </c>
      <c r="C2604" s="18">
        <v>8.0893129110336304E-2</v>
      </c>
    </row>
    <row r="2605" spans="1:3" x14ac:dyDescent="0.25">
      <c r="A2605" t="s">
        <v>100</v>
      </c>
      <c r="B2605" t="s">
        <v>52</v>
      </c>
      <c r="C2605" s="18">
        <v>-3.4405786544084549E-2</v>
      </c>
    </row>
    <row r="2606" spans="1:3" x14ac:dyDescent="0.25">
      <c r="A2606" t="s">
        <v>63</v>
      </c>
      <c r="B2606" t="s">
        <v>52</v>
      </c>
      <c r="C2606" s="18">
        <v>-4.1698489338159561E-2</v>
      </c>
    </row>
    <row r="2607" spans="1:3" x14ac:dyDescent="0.25">
      <c r="A2607" t="s">
        <v>97</v>
      </c>
      <c r="B2607" t="s">
        <v>52</v>
      </c>
      <c r="C2607" s="18">
        <v>-5.2731648087501526E-2</v>
      </c>
    </row>
    <row r="2608" spans="1:3" x14ac:dyDescent="0.25">
      <c r="A2608" t="s">
        <v>101</v>
      </c>
      <c r="B2608" t="s">
        <v>52</v>
      </c>
      <c r="C2608" s="18">
        <v>-1.6486123786307871E-4</v>
      </c>
    </row>
    <row r="2609" spans="1:3" x14ac:dyDescent="0.25">
      <c r="A2609" t="s">
        <v>137</v>
      </c>
      <c r="B2609" t="s">
        <v>52</v>
      </c>
      <c r="C2609" s="18">
        <v>-2.7105962857604027E-2</v>
      </c>
    </row>
    <row r="2610" spans="1:3" x14ac:dyDescent="0.25">
      <c r="A2610" t="s">
        <v>138</v>
      </c>
      <c r="B2610" t="s">
        <v>52</v>
      </c>
      <c r="C2610" s="18">
        <v>-3.2043453305959702E-2</v>
      </c>
    </row>
    <row r="2611" spans="1:3" x14ac:dyDescent="0.25">
      <c r="A2611" t="s">
        <v>139</v>
      </c>
      <c r="B2611" t="s">
        <v>52</v>
      </c>
      <c r="C2611" s="18">
        <v>-5.100800096988678E-2</v>
      </c>
    </row>
    <row r="2612" spans="1:3" x14ac:dyDescent="0.25">
      <c r="A2612" t="s">
        <v>131</v>
      </c>
      <c r="B2612" t="s">
        <v>52</v>
      </c>
      <c r="C2612" s="18">
        <v>4.0481112897396088E-2</v>
      </c>
    </row>
    <row r="2613" spans="1:3" x14ac:dyDescent="0.25">
      <c r="A2613" t="s">
        <v>132</v>
      </c>
      <c r="B2613" t="s">
        <v>52</v>
      </c>
      <c r="C2613" s="18">
        <v>-1.8777841702103615E-2</v>
      </c>
    </row>
    <row r="2614" spans="1:3" x14ac:dyDescent="0.25">
      <c r="A2614" t="s">
        <v>143</v>
      </c>
      <c r="B2614" t="s">
        <v>52</v>
      </c>
      <c r="C2614" s="18">
        <v>-1.8777841702103615E-2</v>
      </c>
    </row>
    <row r="2615" spans="1:3" x14ac:dyDescent="0.25">
      <c r="A2615" t="s">
        <v>129</v>
      </c>
      <c r="B2615" t="s">
        <v>52</v>
      </c>
      <c r="C2615" s="18">
        <v>-2.3602167144417763E-2</v>
      </c>
    </row>
    <row r="2616" spans="1:3" x14ac:dyDescent="0.25">
      <c r="A2616" t="s">
        <v>140</v>
      </c>
      <c r="B2616" t="s">
        <v>52</v>
      </c>
      <c r="C2616" s="18">
        <v>-4.9748040735721588E-2</v>
      </c>
    </row>
    <row r="2617" spans="1:3" x14ac:dyDescent="0.25">
      <c r="A2617" t="s">
        <v>90</v>
      </c>
      <c r="B2617" t="s">
        <v>52</v>
      </c>
      <c r="C2617" s="18">
        <v>-4.7474820166826248E-3</v>
      </c>
    </row>
    <row r="2618" spans="1:3" x14ac:dyDescent="0.25">
      <c r="A2618" t="s">
        <v>127</v>
      </c>
      <c r="B2618" t="s">
        <v>52</v>
      </c>
      <c r="C2618" s="18">
        <v>-2.4463076144456863E-2</v>
      </c>
    </row>
    <row r="2619" spans="1:3" x14ac:dyDescent="0.25">
      <c r="A2619" t="s">
        <v>141</v>
      </c>
      <c r="B2619" t="s">
        <v>52</v>
      </c>
      <c r="C2619" s="18">
        <v>-2.2046763449907303E-2</v>
      </c>
    </row>
    <row r="2620" spans="1:3" x14ac:dyDescent="0.25">
      <c r="A2620" t="s">
        <v>133</v>
      </c>
      <c r="B2620" t="s">
        <v>52</v>
      </c>
      <c r="C2620" s="18">
        <v>-2.1022479981184006E-2</v>
      </c>
    </row>
    <row r="2621" spans="1:3" x14ac:dyDescent="0.25">
      <c r="A2621" t="s">
        <v>134</v>
      </c>
      <c r="B2621" t="s">
        <v>52</v>
      </c>
      <c r="C2621" s="18">
        <v>-5.3572516888380051E-2</v>
      </c>
    </row>
    <row r="2622" spans="1:3" x14ac:dyDescent="0.25">
      <c r="A2622" t="s">
        <v>130</v>
      </c>
      <c r="B2622" t="s">
        <v>52</v>
      </c>
      <c r="C2622" s="18">
        <v>-6.1349328607320786E-2</v>
      </c>
    </row>
    <row r="2623" spans="1:3" x14ac:dyDescent="0.25">
      <c r="A2623" t="s">
        <v>142</v>
      </c>
      <c r="B2623" t="s">
        <v>52</v>
      </c>
      <c r="C2623" s="18">
        <v>-4.5956224203109741E-2</v>
      </c>
    </row>
    <row r="2624" spans="1:3" x14ac:dyDescent="0.25">
      <c r="A2624" t="s">
        <v>135</v>
      </c>
      <c r="B2624" t="s">
        <v>52</v>
      </c>
      <c r="C2624" s="18">
        <v>1.4028801582753658E-2</v>
      </c>
    </row>
    <row r="2625" spans="1:3" x14ac:dyDescent="0.25">
      <c r="A2625" t="s">
        <v>102</v>
      </c>
      <c r="B2625" t="s">
        <v>52</v>
      </c>
      <c r="C2625" s="18">
        <v>-6.9053559564054012E-3</v>
      </c>
    </row>
    <row r="2626" spans="1:3" x14ac:dyDescent="0.25">
      <c r="A2626" t="s">
        <v>103</v>
      </c>
      <c r="B2626" t="s">
        <v>52</v>
      </c>
      <c r="C2626" s="18">
        <v>-1.9583223387598991E-2</v>
      </c>
    </row>
    <row r="2627" spans="1:3" x14ac:dyDescent="0.25">
      <c r="A2627" t="s">
        <v>104</v>
      </c>
      <c r="B2627" t="s">
        <v>52</v>
      </c>
      <c r="C2627" s="18">
        <v>2.1348113194108009E-2</v>
      </c>
    </row>
    <row r="2628" spans="1:3" x14ac:dyDescent="0.25">
      <c r="A2628" t="s">
        <v>123</v>
      </c>
      <c r="B2628" t="s">
        <v>52</v>
      </c>
      <c r="C2628" s="18">
        <v>3.3837130758911371E-3</v>
      </c>
    </row>
    <row r="2629" spans="1:3" x14ac:dyDescent="0.25">
      <c r="A2629" t="s">
        <v>124</v>
      </c>
      <c r="B2629" t="s">
        <v>52</v>
      </c>
      <c r="C2629" s="18">
        <v>-1.4922089874744415E-2</v>
      </c>
    </row>
    <row r="2630" spans="1:3" x14ac:dyDescent="0.25">
      <c r="A2630" t="s">
        <v>125</v>
      </c>
      <c r="B2630" t="s">
        <v>52</v>
      </c>
      <c r="C2630" s="18">
        <v>-3.0972596723586321E-3</v>
      </c>
    </row>
    <row r="2631" spans="1:3" x14ac:dyDescent="0.25">
      <c r="A2631" t="s">
        <v>44</v>
      </c>
      <c r="B2631" t="s">
        <v>52</v>
      </c>
      <c r="C2631" s="18">
        <v>-2.3690488189458847E-2</v>
      </c>
    </row>
    <row r="2632" spans="1:3" x14ac:dyDescent="0.25">
      <c r="A2632" t="s">
        <v>45</v>
      </c>
      <c r="B2632" t="s">
        <v>52</v>
      </c>
      <c r="C2632" s="18">
        <v>-5.9517189860343933E-2</v>
      </c>
    </row>
    <row r="2633" spans="1:3" x14ac:dyDescent="0.25">
      <c r="A2633" t="s">
        <v>46</v>
      </c>
      <c r="B2633" t="s">
        <v>52</v>
      </c>
      <c r="C2633" s="18">
        <v>3.5184652078896761E-3</v>
      </c>
    </row>
    <row r="2634" spans="1:3" x14ac:dyDescent="0.25">
      <c r="A2634" t="s">
        <v>47</v>
      </c>
      <c r="B2634" t="s">
        <v>52</v>
      </c>
      <c r="C2634" s="18">
        <v>-4.7484640032052994E-2</v>
      </c>
    </row>
    <row r="2635" spans="1:3" x14ac:dyDescent="0.25">
      <c r="A2635" t="s">
        <v>48</v>
      </c>
      <c r="B2635" t="s">
        <v>52</v>
      </c>
      <c r="C2635" s="18">
        <v>9.6438853070139885E-3</v>
      </c>
    </row>
    <row r="2636" spans="1:3" x14ac:dyDescent="0.25">
      <c r="A2636" t="s">
        <v>49</v>
      </c>
      <c r="B2636" t="s">
        <v>52</v>
      </c>
      <c r="C2636" s="18">
        <v>-6.3316531479358673E-2</v>
      </c>
    </row>
    <row r="2637" spans="1:3" x14ac:dyDescent="0.25">
      <c r="A2637" t="s">
        <v>50</v>
      </c>
      <c r="B2637" t="s">
        <v>52</v>
      </c>
      <c r="C2637" s="18">
        <v>9.6641011536121368E-2</v>
      </c>
    </row>
    <row r="2638" spans="1:3" x14ac:dyDescent="0.25">
      <c r="A2638" t="s">
        <v>51</v>
      </c>
      <c r="B2638" t="s">
        <v>52</v>
      </c>
      <c r="C2638" s="18">
        <v>1.5808906406164169E-2</v>
      </c>
    </row>
    <row r="2639" spans="1:3" x14ac:dyDescent="0.25">
      <c r="A2639" t="s">
        <v>72</v>
      </c>
      <c r="B2639" t="s">
        <v>53</v>
      </c>
      <c r="C2639" s="18">
        <v>-3.4269336611032486E-2</v>
      </c>
    </row>
    <row r="2640" spans="1:3" x14ac:dyDescent="0.25">
      <c r="A2640" t="s">
        <v>73</v>
      </c>
      <c r="B2640" t="s">
        <v>53</v>
      </c>
      <c r="C2640" s="18">
        <v>-4.0038760751485825E-2</v>
      </c>
    </row>
    <row r="2641" spans="1:3" x14ac:dyDescent="0.25">
      <c r="A2641" t="s">
        <v>74</v>
      </c>
      <c r="B2641" t="s">
        <v>53</v>
      </c>
      <c r="C2641" s="18">
        <v>-1.5385783277451992E-2</v>
      </c>
    </row>
    <row r="2642" spans="1:3" x14ac:dyDescent="0.25">
      <c r="A2642" t="s">
        <v>75</v>
      </c>
      <c r="B2642" t="s">
        <v>53</v>
      </c>
      <c r="C2642" s="18">
        <v>-3.2878655940294266E-2</v>
      </c>
    </row>
    <row r="2643" spans="1:3" x14ac:dyDescent="0.25">
      <c r="A2643" t="s">
        <v>76</v>
      </c>
      <c r="B2643" t="s">
        <v>53</v>
      </c>
      <c r="C2643" s="18">
        <v>-1.3780701905488968E-2</v>
      </c>
    </row>
    <row r="2644" spans="1:3" x14ac:dyDescent="0.25">
      <c r="A2644" t="s">
        <v>95</v>
      </c>
      <c r="B2644" t="s">
        <v>53</v>
      </c>
      <c r="C2644" s="18">
        <v>7.099895179271698E-2</v>
      </c>
    </row>
    <row r="2645" spans="1:3" x14ac:dyDescent="0.25">
      <c r="A2645" t="s">
        <v>59</v>
      </c>
      <c r="B2645" t="s">
        <v>53</v>
      </c>
      <c r="C2645" s="18">
        <v>-4.9149408936500549E-2</v>
      </c>
    </row>
    <row r="2646" spans="1:3" x14ac:dyDescent="0.25">
      <c r="A2646" t="s">
        <v>60</v>
      </c>
      <c r="B2646" t="s">
        <v>53</v>
      </c>
      <c r="C2646" s="18">
        <v>-6.2580481171607971E-2</v>
      </c>
    </row>
    <row r="2647" spans="1:3" x14ac:dyDescent="0.25">
      <c r="A2647" t="s">
        <v>61</v>
      </c>
      <c r="B2647" t="s">
        <v>53</v>
      </c>
      <c r="C2647" s="18">
        <v>-1.585046760737896E-2</v>
      </c>
    </row>
    <row r="2648" spans="1:3" x14ac:dyDescent="0.25">
      <c r="A2648" t="s">
        <v>62</v>
      </c>
      <c r="B2648" t="s">
        <v>53</v>
      </c>
      <c r="C2648" s="18">
        <v>-5.4902147501707077E-2</v>
      </c>
    </row>
    <row r="2649" spans="1:3" x14ac:dyDescent="0.25">
      <c r="A2649" t="s">
        <v>70</v>
      </c>
      <c r="B2649" t="s">
        <v>53</v>
      </c>
      <c r="C2649" s="18">
        <v>-3.2719362527132034E-2</v>
      </c>
    </row>
    <row r="2650" spans="1:3" x14ac:dyDescent="0.25">
      <c r="A2650" t="s">
        <v>71</v>
      </c>
      <c r="B2650" t="s">
        <v>53</v>
      </c>
      <c r="C2650" s="18">
        <v>-7.7463045716285706E-2</v>
      </c>
    </row>
    <row r="2651" spans="1:3" x14ac:dyDescent="0.25">
      <c r="A2651" t="s">
        <v>105</v>
      </c>
      <c r="B2651" t="s">
        <v>53</v>
      </c>
      <c r="C2651" s="18">
        <v>-3.9912592619657516E-2</v>
      </c>
    </row>
    <row r="2652" spans="1:3" x14ac:dyDescent="0.25">
      <c r="A2652" t="s">
        <v>106</v>
      </c>
      <c r="B2652" t="s">
        <v>53</v>
      </c>
      <c r="C2652" s="18">
        <v>-4.3670553714036942E-2</v>
      </c>
    </row>
    <row r="2653" spans="1:3" x14ac:dyDescent="0.25">
      <c r="A2653" t="s">
        <v>107</v>
      </c>
      <c r="B2653" t="s">
        <v>53</v>
      </c>
      <c r="C2653" s="18">
        <v>7.5602322816848755E-2</v>
      </c>
    </row>
    <row r="2654" spans="1:3" x14ac:dyDescent="0.25">
      <c r="A2654" t="s">
        <v>108</v>
      </c>
      <c r="B2654" t="s">
        <v>53</v>
      </c>
      <c r="C2654" s="18">
        <v>3.7654668092727661E-2</v>
      </c>
    </row>
    <row r="2655" spans="1:3" x14ac:dyDescent="0.25">
      <c r="A2655" t="s">
        <v>109</v>
      </c>
      <c r="B2655" t="s">
        <v>53</v>
      </c>
      <c r="C2655" s="18">
        <v>-2.6150699704885483E-2</v>
      </c>
    </row>
    <row r="2656" spans="1:3" x14ac:dyDescent="0.25">
      <c r="A2656" t="s">
        <v>110</v>
      </c>
      <c r="B2656" t="s">
        <v>53</v>
      </c>
      <c r="C2656" s="18">
        <v>-4.5506108552217484E-2</v>
      </c>
    </row>
    <row r="2657" spans="1:3" x14ac:dyDescent="0.25">
      <c r="A2657" t="s">
        <v>111</v>
      </c>
      <c r="B2657" t="s">
        <v>53</v>
      </c>
      <c r="C2657" s="18">
        <v>-6.4842693507671356E-2</v>
      </c>
    </row>
    <row r="2658" spans="1:3" x14ac:dyDescent="0.25">
      <c r="A2658" t="s">
        <v>112</v>
      </c>
      <c r="B2658" t="s">
        <v>53</v>
      </c>
      <c r="C2658" s="18">
        <v>-3.3402044326066971E-2</v>
      </c>
    </row>
    <row r="2659" spans="1:3" x14ac:dyDescent="0.25">
      <c r="A2659" t="s">
        <v>113</v>
      </c>
      <c r="B2659" t="s">
        <v>53</v>
      </c>
      <c r="C2659" s="18">
        <v>-2.0003242418169975E-2</v>
      </c>
    </row>
    <row r="2660" spans="1:3" x14ac:dyDescent="0.25">
      <c r="A2660" t="s">
        <v>114</v>
      </c>
      <c r="B2660" t="s">
        <v>53</v>
      </c>
      <c r="C2660" s="18">
        <v>3.3376209437847137E-2</v>
      </c>
    </row>
    <row r="2661" spans="1:3" x14ac:dyDescent="0.25">
      <c r="A2661" t="s">
        <v>115</v>
      </c>
      <c r="B2661" t="s">
        <v>53</v>
      </c>
      <c r="C2661" s="18">
        <v>-7.8907199203968048E-2</v>
      </c>
    </row>
    <row r="2662" spans="1:3" x14ac:dyDescent="0.25">
      <c r="A2662" t="s">
        <v>116</v>
      </c>
      <c r="B2662" t="s">
        <v>53</v>
      </c>
      <c r="C2662" s="18">
        <v>-7.2772577404975891E-2</v>
      </c>
    </row>
    <row r="2663" spans="1:3" x14ac:dyDescent="0.25">
      <c r="A2663" t="s">
        <v>117</v>
      </c>
      <c r="B2663" t="s">
        <v>53</v>
      </c>
      <c r="C2663" s="18">
        <v>-9.2027068138122559E-2</v>
      </c>
    </row>
    <row r="2664" spans="1:3" x14ac:dyDescent="0.25">
      <c r="A2664" t="s">
        <v>118</v>
      </c>
      <c r="B2664" t="s">
        <v>53</v>
      </c>
      <c r="C2664" s="18">
        <v>-7.7449291944503784E-2</v>
      </c>
    </row>
    <row r="2665" spans="1:3" x14ac:dyDescent="0.25">
      <c r="A2665" t="s">
        <v>119</v>
      </c>
      <c r="B2665" t="s">
        <v>53</v>
      </c>
      <c r="C2665" s="18">
        <v>-1.8603850156068802E-2</v>
      </c>
    </row>
    <row r="2666" spans="1:3" x14ac:dyDescent="0.25">
      <c r="A2666" t="s">
        <v>120</v>
      </c>
      <c r="B2666" t="s">
        <v>53</v>
      </c>
      <c r="C2666" s="18">
        <v>2.0145148038864136E-2</v>
      </c>
    </row>
    <row r="2667" spans="1:3" x14ac:dyDescent="0.25">
      <c r="A2667" t="s">
        <v>121</v>
      </c>
      <c r="B2667" t="s">
        <v>53</v>
      </c>
      <c r="C2667" s="18">
        <v>-2.0271830726414919E-3</v>
      </c>
    </row>
    <row r="2668" spans="1:3" x14ac:dyDescent="0.25">
      <c r="A2668" t="s">
        <v>122</v>
      </c>
      <c r="B2668" t="s">
        <v>53</v>
      </c>
      <c r="C2668" s="18">
        <v>3.7408702075481415E-2</v>
      </c>
    </row>
    <row r="2669" spans="1:3" x14ac:dyDescent="0.25">
      <c r="A2669" t="s">
        <v>64</v>
      </c>
      <c r="B2669" t="s">
        <v>53</v>
      </c>
      <c r="C2669" s="18">
        <v>-4.2493514716625214E-2</v>
      </c>
    </row>
    <row r="2670" spans="1:3" x14ac:dyDescent="0.25">
      <c r="A2670" t="s">
        <v>69</v>
      </c>
      <c r="B2670" t="s">
        <v>53</v>
      </c>
      <c r="C2670" s="18">
        <v>-4.0753167122602463E-2</v>
      </c>
    </row>
    <row r="2671" spans="1:3" x14ac:dyDescent="0.25">
      <c r="A2671" t="s">
        <v>91</v>
      </c>
      <c r="B2671" t="s">
        <v>53</v>
      </c>
      <c r="C2671" s="18">
        <v>-4.063488740939647E-4</v>
      </c>
    </row>
    <row r="2672" spans="1:3" x14ac:dyDescent="0.25">
      <c r="A2672" t="s">
        <v>93</v>
      </c>
      <c r="B2672" t="s">
        <v>53</v>
      </c>
      <c r="C2672" s="18">
        <v>-1.5274401754140854E-2</v>
      </c>
    </row>
    <row r="2673" spans="1:3" x14ac:dyDescent="0.25">
      <c r="A2673" t="s">
        <v>94</v>
      </c>
      <c r="B2673" t="s">
        <v>53</v>
      </c>
      <c r="C2673" s="18">
        <v>9.2701548710465431E-3</v>
      </c>
    </row>
    <row r="2674" spans="1:3" x14ac:dyDescent="0.25">
      <c r="A2674" t="s">
        <v>96</v>
      </c>
      <c r="B2674" t="s">
        <v>53</v>
      </c>
      <c r="C2674" s="18">
        <v>-2.9502192046493292E-3</v>
      </c>
    </row>
    <row r="2675" spans="1:3" x14ac:dyDescent="0.25">
      <c r="A2675" t="s">
        <v>98</v>
      </c>
      <c r="B2675" t="s">
        <v>53</v>
      </c>
      <c r="C2675" s="18">
        <v>3.0677303671836853E-2</v>
      </c>
    </row>
    <row r="2676" spans="1:3" x14ac:dyDescent="0.25">
      <c r="A2676" t="s">
        <v>99</v>
      </c>
      <c r="B2676" t="s">
        <v>53</v>
      </c>
      <c r="C2676" s="18">
        <v>-3.8010396063327789E-2</v>
      </c>
    </row>
    <row r="2677" spans="1:3" x14ac:dyDescent="0.25">
      <c r="A2677" t="s">
        <v>100</v>
      </c>
      <c r="B2677" t="s">
        <v>53</v>
      </c>
      <c r="C2677" s="18">
        <v>1.4876997098326683E-2</v>
      </c>
    </row>
    <row r="2678" spans="1:3" x14ac:dyDescent="0.25">
      <c r="A2678" t="s">
        <v>63</v>
      </c>
      <c r="B2678" t="s">
        <v>53</v>
      </c>
      <c r="C2678" s="18">
        <v>-2.8303693979978561E-2</v>
      </c>
    </row>
    <row r="2679" spans="1:3" x14ac:dyDescent="0.25">
      <c r="A2679" t="s">
        <v>97</v>
      </c>
      <c r="B2679" t="s">
        <v>53</v>
      </c>
      <c r="C2679" s="18">
        <v>-4.5550115406513214E-2</v>
      </c>
    </row>
    <row r="2680" spans="1:3" x14ac:dyDescent="0.25">
      <c r="A2680" t="s">
        <v>101</v>
      </c>
      <c r="B2680" t="s">
        <v>53</v>
      </c>
      <c r="C2680" s="18">
        <v>-3.7078771740198135E-2</v>
      </c>
    </row>
    <row r="2681" spans="1:3" x14ac:dyDescent="0.25">
      <c r="A2681" t="s">
        <v>137</v>
      </c>
      <c r="B2681" t="s">
        <v>53</v>
      </c>
      <c r="C2681" s="18">
        <v>8.897547610104084E-3</v>
      </c>
    </row>
    <row r="2682" spans="1:3" x14ac:dyDescent="0.25">
      <c r="A2682" t="s">
        <v>138</v>
      </c>
      <c r="B2682" t="s">
        <v>53</v>
      </c>
      <c r="C2682" s="18">
        <v>-5.1739942282438278E-2</v>
      </c>
    </row>
    <row r="2683" spans="1:3" x14ac:dyDescent="0.25">
      <c r="A2683" t="s">
        <v>139</v>
      </c>
      <c r="B2683" t="s">
        <v>53</v>
      </c>
      <c r="C2683" s="18">
        <v>-6.2084291130304337E-2</v>
      </c>
    </row>
    <row r="2684" spans="1:3" x14ac:dyDescent="0.25">
      <c r="A2684" t="s">
        <v>131</v>
      </c>
      <c r="B2684" t="s">
        <v>53</v>
      </c>
      <c r="C2684" s="18">
        <v>5.775856226682663E-2</v>
      </c>
    </row>
    <row r="2685" spans="1:3" x14ac:dyDescent="0.25">
      <c r="A2685" t="s">
        <v>132</v>
      </c>
      <c r="B2685" t="s">
        <v>53</v>
      </c>
      <c r="C2685" s="18">
        <v>-1.1723738862201571E-3</v>
      </c>
    </row>
    <row r="2686" spans="1:3" x14ac:dyDescent="0.25">
      <c r="A2686" t="s">
        <v>143</v>
      </c>
      <c r="B2686" t="s">
        <v>53</v>
      </c>
      <c r="C2686" s="18">
        <v>-1.1723738862201571E-3</v>
      </c>
    </row>
    <row r="2687" spans="1:3" x14ac:dyDescent="0.25">
      <c r="A2687" t="s">
        <v>129</v>
      </c>
      <c r="B2687" t="s">
        <v>53</v>
      </c>
      <c r="C2687" s="18">
        <v>2.432926744222641E-2</v>
      </c>
    </row>
    <row r="2688" spans="1:3" x14ac:dyDescent="0.25">
      <c r="A2688" t="s">
        <v>140</v>
      </c>
      <c r="B2688" t="s">
        <v>53</v>
      </c>
      <c r="C2688" s="18">
        <v>-5.7408943772315979E-2</v>
      </c>
    </row>
    <row r="2689" spans="1:3" x14ac:dyDescent="0.25">
      <c r="A2689" t="s">
        <v>90</v>
      </c>
      <c r="B2689" t="s">
        <v>53</v>
      </c>
      <c r="C2689" s="18">
        <v>-1.7099164426326752E-2</v>
      </c>
    </row>
    <row r="2690" spans="1:3" x14ac:dyDescent="0.25">
      <c r="A2690" t="s">
        <v>127</v>
      </c>
      <c r="B2690" t="s">
        <v>53</v>
      </c>
      <c r="C2690" s="18">
        <v>-5.1585580222308636E-3</v>
      </c>
    </row>
    <row r="2691" spans="1:3" x14ac:dyDescent="0.25">
      <c r="A2691" t="s">
        <v>141</v>
      </c>
      <c r="B2691" t="s">
        <v>53</v>
      </c>
      <c r="C2691" s="18">
        <v>-6.3061006367206573E-2</v>
      </c>
    </row>
    <row r="2692" spans="1:3" x14ac:dyDescent="0.25">
      <c r="A2692" t="s">
        <v>133</v>
      </c>
      <c r="B2692" t="s">
        <v>53</v>
      </c>
      <c r="C2692" s="18">
        <v>4.361383244395256E-2</v>
      </c>
    </row>
    <row r="2693" spans="1:3" x14ac:dyDescent="0.25">
      <c r="A2693" t="s">
        <v>134</v>
      </c>
      <c r="B2693" t="s">
        <v>53</v>
      </c>
      <c r="C2693" s="18">
        <v>-7.3356782086193562E-3</v>
      </c>
    </row>
    <row r="2694" spans="1:3" x14ac:dyDescent="0.25">
      <c r="A2694" t="s">
        <v>130</v>
      </c>
      <c r="B2694" t="s">
        <v>53</v>
      </c>
      <c r="C2694" s="18">
        <v>-2.4828458204865456E-2</v>
      </c>
    </row>
    <row r="2695" spans="1:3" x14ac:dyDescent="0.25">
      <c r="A2695" t="s">
        <v>142</v>
      </c>
      <c r="B2695" t="s">
        <v>53</v>
      </c>
      <c r="C2695" s="18">
        <v>-4.4307190924882889E-2</v>
      </c>
    </row>
    <row r="2696" spans="1:3" x14ac:dyDescent="0.25">
      <c r="A2696" t="s">
        <v>135</v>
      </c>
      <c r="B2696" t="s">
        <v>53</v>
      </c>
      <c r="C2696" s="18">
        <v>-3.1960822641849518E-2</v>
      </c>
    </row>
    <row r="2697" spans="1:3" x14ac:dyDescent="0.25">
      <c r="A2697" t="s">
        <v>102</v>
      </c>
      <c r="B2697" t="s">
        <v>53</v>
      </c>
      <c r="C2697" s="18">
        <v>2.7671357616782188E-2</v>
      </c>
    </row>
    <row r="2698" spans="1:3" x14ac:dyDescent="0.25">
      <c r="A2698" t="s">
        <v>103</v>
      </c>
      <c r="B2698" t="s">
        <v>53</v>
      </c>
      <c r="C2698" s="18">
        <v>2.0943146198987961E-2</v>
      </c>
    </row>
    <row r="2699" spans="1:3" x14ac:dyDescent="0.25">
      <c r="A2699" t="s">
        <v>104</v>
      </c>
      <c r="B2699" t="s">
        <v>53</v>
      </c>
      <c r="C2699" s="18">
        <v>7.2487682104110718E-2</v>
      </c>
    </row>
    <row r="2700" spans="1:3" x14ac:dyDescent="0.25">
      <c r="A2700" t="s">
        <v>123</v>
      </c>
      <c r="B2700" t="s">
        <v>53</v>
      </c>
      <c r="C2700" s="18">
        <v>4.1437383741140366E-2</v>
      </c>
    </row>
    <row r="2701" spans="1:3" x14ac:dyDescent="0.25">
      <c r="A2701" t="s">
        <v>124</v>
      </c>
      <c r="B2701" t="s">
        <v>53</v>
      </c>
      <c r="C2701" s="18">
        <v>-3.2588513568043709E-3</v>
      </c>
    </row>
    <row r="2702" spans="1:3" x14ac:dyDescent="0.25">
      <c r="A2702" t="s">
        <v>125</v>
      </c>
      <c r="B2702" t="s">
        <v>53</v>
      </c>
      <c r="C2702" s="18">
        <v>-1.8706608563661575E-2</v>
      </c>
    </row>
    <row r="2703" spans="1:3" x14ac:dyDescent="0.25">
      <c r="A2703" t="s">
        <v>44</v>
      </c>
      <c r="B2703" t="s">
        <v>53</v>
      </c>
      <c r="C2703" s="18">
        <v>-1.8606411293148994E-2</v>
      </c>
    </row>
    <row r="2704" spans="1:3" x14ac:dyDescent="0.25">
      <c r="A2704" t="s">
        <v>45</v>
      </c>
      <c r="B2704" t="s">
        <v>53</v>
      </c>
      <c r="C2704" s="18">
        <v>9.2656770721077919E-3</v>
      </c>
    </row>
    <row r="2705" spans="1:3" x14ac:dyDescent="0.25">
      <c r="A2705" t="s">
        <v>46</v>
      </c>
      <c r="B2705" t="s">
        <v>53</v>
      </c>
      <c r="C2705" s="18">
        <v>-2.5651892647147179E-2</v>
      </c>
    </row>
    <row r="2706" spans="1:3" x14ac:dyDescent="0.25">
      <c r="A2706" t="s">
        <v>47</v>
      </c>
      <c r="B2706" t="s">
        <v>53</v>
      </c>
      <c r="C2706" s="18">
        <v>-8.310406468808651E-3</v>
      </c>
    </row>
    <row r="2707" spans="1:3" x14ac:dyDescent="0.25">
      <c r="A2707" t="s">
        <v>48</v>
      </c>
      <c r="B2707" t="s">
        <v>53</v>
      </c>
      <c r="C2707" s="18">
        <v>-3.7749864161014557E-2</v>
      </c>
    </row>
    <row r="2708" spans="1:3" x14ac:dyDescent="0.25">
      <c r="A2708" t="s">
        <v>49</v>
      </c>
      <c r="B2708" t="s">
        <v>53</v>
      </c>
      <c r="C2708" s="18">
        <v>2.634115144610405E-2</v>
      </c>
    </row>
    <row r="2709" spans="1:3" x14ac:dyDescent="0.25">
      <c r="A2709" t="s">
        <v>50</v>
      </c>
      <c r="B2709" t="s">
        <v>53</v>
      </c>
      <c r="C2709" s="18">
        <v>0.10294171422719955</v>
      </c>
    </row>
    <row r="2710" spans="1:3" x14ac:dyDescent="0.25">
      <c r="A2710" t="s">
        <v>51</v>
      </c>
      <c r="B2710" t="s">
        <v>53</v>
      </c>
      <c r="C2710" s="18">
        <v>7.8905686736106873E-2</v>
      </c>
    </row>
    <row r="2711" spans="1:3" x14ac:dyDescent="0.25">
      <c r="A2711" t="s">
        <v>52</v>
      </c>
      <c r="B2711" t="s">
        <v>53</v>
      </c>
      <c r="C2711" s="18">
        <v>1.2105136178433895E-2</v>
      </c>
    </row>
    <row r="2712" spans="1:3" x14ac:dyDescent="0.25">
      <c r="A2712" t="s">
        <v>72</v>
      </c>
      <c r="B2712" t="s">
        <v>54</v>
      </c>
      <c r="C2712" s="18">
        <v>-1.5516450628638268E-2</v>
      </c>
    </row>
    <row r="2713" spans="1:3" x14ac:dyDescent="0.25">
      <c r="A2713" t="s">
        <v>73</v>
      </c>
      <c r="B2713" t="s">
        <v>54</v>
      </c>
      <c r="C2713" s="18">
        <v>-5.3882889449596405E-2</v>
      </c>
    </row>
    <row r="2714" spans="1:3" x14ac:dyDescent="0.25">
      <c r="A2714" t="s">
        <v>74</v>
      </c>
      <c r="B2714" t="s">
        <v>54</v>
      </c>
      <c r="C2714" s="18">
        <v>-2.9210727661848068E-2</v>
      </c>
    </row>
    <row r="2715" spans="1:3" x14ac:dyDescent="0.25">
      <c r="A2715" t="s">
        <v>75</v>
      </c>
      <c r="B2715" t="s">
        <v>54</v>
      </c>
      <c r="C2715" s="18">
        <v>-8.9669798035174608E-4</v>
      </c>
    </row>
    <row r="2716" spans="1:3" x14ac:dyDescent="0.25">
      <c r="A2716" t="s">
        <v>76</v>
      </c>
      <c r="B2716" t="s">
        <v>54</v>
      </c>
      <c r="C2716" s="18">
        <v>-1.9396508112549782E-2</v>
      </c>
    </row>
    <row r="2717" spans="1:3" x14ac:dyDescent="0.25">
      <c r="A2717" t="s">
        <v>95</v>
      </c>
      <c r="B2717" t="s">
        <v>54</v>
      </c>
      <c r="C2717" s="18">
        <v>2.667958103120327E-2</v>
      </c>
    </row>
    <row r="2718" spans="1:3" x14ac:dyDescent="0.25">
      <c r="A2718" t="s">
        <v>59</v>
      </c>
      <c r="B2718" t="s">
        <v>54</v>
      </c>
      <c r="C2718" s="18">
        <v>-2.6351099833846092E-2</v>
      </c>
    </row>
    <row r="2719" spans="1:3" x14ac:dyDescent="0.25">
      <c r="A2719" t="s">
        <v>60</v>
      </c>
      <c r="B2719" t="s">
        <v>54</v>
      </c>
      <c r="C2719" s="18">
        <v>-6.0323335230350494E-2</v>
      </c>
    </row>
    <row r="2720" spans="1:3" x14ac:dyDescent="0.25">
      <c r="A2720" t="s">
        <v>61</v>
      </c>
      <c r="B2720" t="s">
        <v>54</v>
      </c>
      <c r="C2720" s="18">
        <v>-4.2124498635530472E-2</v>
      </c>
    </row>
    <row r="2721" spans="1:3" x14ac:dyDescent="0.25">
      <c r="A2721" t="s">
        <v>62</v>
      </c>
      <c r="B2721" t="s">
        <v>54</v>
      </c>
      <c r="C2721" s="18">
        <v>-5.2454829216003418E-2</v>
      </c>
    </row>
    <row r="2722" spans="1:3" x14ac:dyDescent="0.25">
      <c r="A2722" t="s">
        <v>70</v>
      </c>
      <c r="B2722" t="s">
        <v>54</v>
      </c>
      <c r="C2722" s="18">
        <v>-1.3429028913378716E-2</v>
      </c>
    </row>
    <row r="2723" spans="1:3" x14ac:dyDescent="0.25">
      <c r="A2723" t="s">
        <v>71</v>
      </c>
      <c r="B2723" t="s">
        <v>54</v>
      </c>
      <c r="C2723" s="18">
        <v>-3.9442755281925201E-2</v>
      </c>
    </row>
    <row r="2724" spans="1:3" x14ac:dyDescent="0.25">
      <c r="A2724" t="s">
        <v>105</v>
      </c>
      <c r="B2724" t="s">
        <v>54</v>
      </c>
      <c r="C2724" s="18">
        <v>-4.342351108789444E-2</v>
      </c>
    </row>
    <row r="2725" spans="1:3" x14ac:dyDescent="0.25">
      <c r="A2725" t="s">
        <v>106</v>
      </c>
      <c r="B2725" t="s">
        <v>54</v>
      </c>
      <c r="C2725" s="18">
        <v>-5.8830730617046356E-2</v>
      </c>
    </row>
    <row r="2726" spans="1:3" x14ac:dyDescent="0.25">
      <c r="A2726" t="s">
        <v>107</v>
      </c>
      <c r="B2726" t="s">
        <v>54</v>
      </c>
      <c r="C2726" s="18">
        <v>-3.2996412366628647E-2</v>
      </c>
    </row>
    <row r="2727" spans="1:3" x14ac:dyDescent="0.25">
      <c r="A2727" t="s">
        <v>108</v>
      </c>
      <c r="B2727" t="s">
        <v>54</v>
      </c>
      <c r="C2727" s="18">
        <v>-8.1017889082431793E-2</v>
      </c>
    </row>
    <row r="2728" spans="1:3" x14ac:dyDescent="0.25">
      <c r="A2728" t="s">
        <v>109</v>
      </c>
      <c r="B2728" t="s">
        <v>54</v>
      </c>
      <c r="C2728" s="18">
        <v>-4.5124176889657974E-2</v>
      </c>
    </row>
    <row r="2729" spans="1:3" x14ac:dyDescent="0.25">
      <c r="A2729" t="s">
        <v>110</v>
      </c>
      <c r="B2729" t="s">
        <v>54</v>
      </c>
      <c r="C2729" s="18">
        <v>-4.6728972345590591E-2</v>
      </c>
    </row>
    <row r="2730" spans="1:3" x14ac:dyDescent="0.25">
      <c r="A2730" t="s">
        <v>111</v>
      </c>
      <c r="B2730" t="s">
        <v>54</v>
      </c>
      <c r="C2730" s="18">
        <v>-5.8587580919265747E-2</v>
      </c>
    </row>
    <row r="2731" spans="1:3" x14ac:dyDescent="0.25">
      <c r="A2731" t="s">
        <v>112</v>
      </c>
      <c r="B2731" t="s">
        <v>54</v>
      </c>
      <c r="C2731" s="18">
        <v>-4.8571966588497162E-2</v>
      </c>
    </row>
    <row r="2732" spans="1:3" x14ac:dyDescent="0.25">
      <c r="A2732" t="s">
        <v>113</v>
      </c>
      <c r="B2732" t="s">
        <v>54</v>
      </c>
      <c r="C2732" s="18">
        <v>-5.9154573827981949E-2</v>
      </c>
    </row>
    <row r="2733" spans="1:3" x14ac:dyDescent="0.25">
      <c r="A2733" t="s">
        <v>114</v>
      </c>
      <c r="B2733" t="s">
        <v>54</v>
      </c>
      <c r="C2733" s="18">
        <v>3.1050434336066246E-2</v>
      </c>
    </row>
    <row r="2734" spans="1:3" x14ac:dyDescent="0.25">
      <c r="A2734" t="s">
        <v>115</v>
      </c>
      <c r="B2734" t="s">
        <v>54</v>
      </c>
      <c r="C2734" s="18">
        <v>-5.3593814373016357E-2</v>
      </c>
    </row>
    <row r="2735" spans="1:3" x14ac:dyDescent="0.25">
      <c r="A2735" t="s">
        <v>116</v>
      </c>
      <c r="B2735" t="s">
        <v>54</v>
      </c>
      <c r="C2735" s="18">
        <v>-3.9685994386672974E-2</v>
      </c>
    </row>
    <row r="2736" spans="1:3" x14ac:dyDescent="0.25">
      <c r="A2736" t="s">
        <v>117</v>
      </c>
      <c r="B2736" t="s">
        <v>54</v>
      </c>
      <c r="C2736" s="18">
        <v>-4.9886245280504227E-2</v>
      </c>
    </row>
    <row r="2737" spans="1:3" x14ac:dyDescent="0.25">
      <c r="A2737" t="s">
        <v>118</v>
      </c>
      <c r="B2737" t="s">
        <v>54</v>
      </c>
      <c r="C2737" s="18">
        <v>-4.5354884117841721E-2</v>
      </c>
    </row>
    <row r="2738" spans="1:3" x14ac:dyDescent="0.25">
      <c r="A2738" t="s">
        <v>119</v>
      </c>
      <c r="B2738" t="s">
        <v>54</v>
      </c>
      <c r="C2738" s="18">
        <v>-3.0945328995585442E-2</v>
      </c>
    </row>
    <row r="2739" spans="1:3" x14ac:dyDescent="0.25">
      <c r="A2739" t="s">
        <v>120</v>
      </c>
      <c r="B2739" t="s">
        <v>54</v>
      </c>
      <c r="C2739" s="18">
        <v>-1.0617472231388092E-2</v>
      </c>
    </row>
    <row r="2740" spans="1:3" x14ac:dyDescent="0.25">
      <c r="A2740" t="s">
        <v>121</v>
      </c>
      <c r="B2740" t="s">
        <v>54</v>
      </c>
      <c r="C2740" s="18">
        <v>-3.346281498670578E-2</v>
      </c>
    </row>
    <row r="2741" spans="1:3" x14ac:dyDescent="0.25">
      <c r="A2741" t="s">
        <v>122</v>
      </c>
      <c r="B2741" t="s">
        <v>54</v>
      </c>
      <c r="C2741" s="18">
        <v>-5.4255332797765732E-2</v>
      </c>
    </row>
    <row r="2742" spans="1:3" x14ac:dyDescent="0.25">
      <c r="A2742" t="s">
        <v>64</v>
      </c>
      <c r="B2742" t="s">
        <v>54</v>
      </c>
      <c r="C2742" s="18">
        <v>-7.1363165974617004E-2</v>
      </c>
    </row>
    <row r="2743" spans="1:3" x14ac:dyDescent="0.25">
      <c r="A2743" t="s">
        <v>69</v>
      </c>
      <c r="B2743" t="s">
        <v>54</v>
      </c>
      <c r="C2743" s="18">
        <v>-1.6272133216261864E-2</v>
      </c>
    </row>
    <row r="2744" spans="1:3" x14ac:dyDescent="0.25">
      <c r="A2744" t="s">
        <v>91</v>
      </c>
      <c r="B2744" t="s">
        <v>54</v>
      </c>
      <c r="C2744" s="18">
        <v>-5.225746426731348E-3</v>
      </c>
    </row>
    <row r="2745" spans="1:3" x14ac:dyDescent="0.25">
      <c r="A2745" t="s">
        <v>93</v>
      </c>
      <c r="B2745" t="s">
        <v>54</v>
      </c>
      <c r="C2745" s="18">
        <v>-3.2290213275700808E-3</v>
      </c>
    </row>
    <row r="2746" spans="1:3" x14ac:dyDescent="0.25">
      <c r="A2746" t="s">
        <v>94</v>
      </c>
      <c r="B2746" t="s">
        <v>54</v>
      </c>
      <c r="C2746" s="18">
        <v>-2.5084540247917175E-2</v>
      </c>
    </row>
    <row r="2747" spans="1:3" x14ac:dyDescent="0.25">
      <c r="A2747" t="s">
        <v>96</v>
      </c>
      <c r="B2747" t="s">
        <v>54</v>
      </c>
      <c r="C2747" s="18">
        <v>3.2416496425867081E-2</v>
      </c>
    </row>
    <row r="2748" spans="1:3" x14ac:dyDescent="0.25">
      <c r="A2748" t="s">
        <v>98</v>
      </c>
      <c r="B2748" t="s">
        <v>54</v>
      </c>
      <c r="C2748" s="18">
        <v>7.8447863459587097E-2</v>
      </c>
    </row>
    <row r="2749" spans="1:3" x14ac:dyDescent="0.25">
      <c r="A2749" t="s">
        <v>99</v>
      </c>
      <c r="B2749" t="s">
        <v>54</v>
      </c>
      <c r="C2749" s="18">
        <v>-2.2142823785543442E-2</v>
      </c>
    </row>
    <row r="2750" spans="1:3" x14ac:dyDescent="0.25">
      <c r="A2750" t="s">
        <v>100</v>
      </c>
      <c r="B2750" t="s">
        <v>54</v>
      </c>
      <c r="C2750" s="18">
        <v>-2.0605776458978653E-2</v>
      </c>
    </row>
    <row r="2751" spans="1:3" x14ac:dyDescent="0.25">
      <c r="A2751" t="s">
        <v>63</v>
      </c>
      <c r="B2751" t="s">
        <v>54</v>
      </c>
      <c r="C2751" s="18">
        <v>-8.0867335200309753E-3</v>
      </c>
    </row>
    <row r="2752" spans="1:3" x14ac:dyDescent="0.25">
      <c r="A2752" t="s">
        <v>97</v>
      </c>
      <c r="B2752" t="s">
        <v>54</v>
      </c>
      <c r="C2752" s="18">
        <v>-3.9564792066812515E-2</v>
      </c>
    </row>
    <row r="2753" spans="1:3" x14ac:dyDescent="0.25">
      <c r="A2753" t="s">
        <v>101</v>
      </c>
      <c r="B2753" t="s">
        <v>54</v>
      </c>
      <c r="C2753" s="18">
        <v>5.2899206057190895E-3</v>
      </c>
    </row>
    <row r="2754" spans="1:3" x14ac:dyDescent="0.25">
      <c r="A2754" t="s">
        <v>137</v>
      </c>
      <c r="B2754" t="s">
        <v>54</v>
      </c>
      <c r="C2754" s="18">
        <v>-8.6196372285485268E-3</v>
      </c>
    </row>
    <row r="2755" spans="1:3" x14ac:dyDescent="0.25">
      <c r="A2755" t="s">
        <v>138</v>
      </c>
      <c r="B2755" t="s">
        <v>54</v>
      </c>
      <c r="C2755" s="18">
        <v>-1.1950001120567322E-2</v>
      </c>
    </row>
    <row r="2756" spans="1:3" x14ac:dyDescent="0.25">
      <c r="A2756" t="s">
        <v>139</v>
      </c>
      <c r="B2756" t="s">
        <v>54</v>
      </c>
      <c r="C2756" s="18">
        <v>-4.9039106816053391E-2</v>
      </c>
    </row>
    <row r="2757" spans="1:3" x14ac:dyDescent="0.25">
      <c r="A2757" t="s">
        <v>131</v>
      </c>
      <c r="B2757" t="s">
        <v>54</v>
      </c>
      <c r="C2757" s="18">
        <v>-6.4116708934307098E-2</v>
      </c>
    </row>
    <row r="2758" spans="1:3" x14ac:dyDescent="0.25">
      <c r="A2758" t="s">
        <v>132</v>
      </c>
      <c r="B2758" t="s">
        <v>54</v>
      </c>
      <c r="C2758" s="18">
        <v>-2.3784679360687733E-3</v>
      </c>
    </row>
    <row r="2759" spans="1:3" x14ac:dyDescent="0.25">
      <c r="A2759" t="s">
        <v>143</v>
      </c>
      <c r="B2759" t="s">
        <v>54</v>
      </c>
      <c r="C2759" s="18">
        <v>-2.3784679360687733E-3</v>
      </c>
    </row>
    <row r="2760" spans="1:3" x14ac:dyDescent="0.25">
      <c r="A2760" t="s">
        <v>129</v>
      </c>
      <c r="B2760" t="s">
        <v>54</v>
      </c>
      <c r="C2760" s="18">
        <v>-5.421588197350502E-2</v>
      </c>
    </row>
    <row r="2761" spans="1:3" x14ac:dyDescent="0.25">
      <c r="A2761" t="s">
        <v>140</v>
      </c>
      <c r="B2761" t="s">
        <v>54</v>
      </c>
      <c r="C2761" s="18">
        <v>-4.5809570699930191E-2</v>
      </c>
    </row>
    <row r="2762" spans="1:3" x14ac:dyDescent="0.25">
      <c r="A2762" t="s">
        <v>90</v>
      </c>
      <c r="B2762" t="s">
        <v>54</v>
      </c>
      <c r="C2762" s="18">
        <v>-3.1972441822290421E-2</v>
      </c>
    </row>
    <row r="2763" spans="1:3" x14ac:dyDescent="0.25">
      <c r="A2763" t="s">
        <v>127</v>
      </c>
      <c r="B2763" t="s">
        <v>54</v>
      </c>
      <c r="C2763" s="18">
        <v>-6.4047560095787048E-2</v>
      </c>
    </row>
    <row r="2764" spans="1:3" x14ac:dyDescent="0.25">
      <c r="A2764" t="s">
        <v>141</v>
      </c>
      <c r="B2764" t="s">
        <v>54</v>
      </c>
      <c r="C2764" s="18">
        <v>1.2422524392604828E-2</v>
      </c>
    </row>
    <row r="2765" spans="1:3" x14ac:dyDescent="0.25">
      <c r="A2765" t="s">
        <v>133</v>
      </c>
      <c r="B2765" t="s">
        <v>54</v>
      </c>
      <c r="C2765" s="18">
        <v>-6.031407043337822E-2</v>
      </c>
    </row>
    <row r="2766" spans="1:3" x14ac:dyDescent="0.25">
      <c r="A2766" t="s">
        <v>134</v>
      </c>
      <c r="B2766" t="s">
        <v>54</v>
      </c>
      <c r="C2766" s="18">
        <v>-3.15592922270298E-2</v>
      </c>
    </row>
    <row r="2767" spans="1:3" x14ac:dyDescent="0.25">
      <c r="A2767" t="s">
        <v>130</v>
      </c>
      <c r="B2767" t="s">
        <v>54</v>
      </c>
      <c r="C2767" s="18">
        <v>-6.8961575627326965E-2</v>
      </c>
    </row>
    <row r="2768" spans="1:3" x14ac:dyDescent="0.25">
      <c r="A2768" t="s">
        <v>142</v>
      </c>
      <c r="B2768" t="s">
        <v>54</v>
      </c>
      <c r="C2768" s="18">
        <v>8.8536918163299561E-2</v>
      </c>
    </row>
    <row r="2769" spans="1:3" x14ac:dyDescent="0.25">
      <c r="A2769" t="s">
        <v>135</v>
      </c>
      <c r="B2769" t="s">
        <v>54</v>
      </c>
      <c r="C2769" s="18">
        <v>3.0240997672080994E-2</v>
      </c>
    </row>
    <row r="2770" spans="1:3" x14ac:dyDescent="0.25">
      <c r="A2770" t="s">
        <v>102</v>
      </c>
      <c r="B2770" t="s">
        <v>54</v>
      </c>
      <c r="C2770" s="18">
        <v>-1.7046689754351974E-4</v>
      </c>
    </row>
    <row r="2771" spans="1:3" x14ac:dyDescent="0.25">
      <c r="A2771" t="s">
        <v>103</v>
      </c>
      <c r="B2771" t="s">
        <v>54</v>
      </c>
      <c r="C2771" s="18">
        <v>-2.3615783080458641E-2</v>
      </c>
    </row>
    <row r="2772" spans="1:3" x14ac:dyDescent="0.25">
      <c r="A2772" t="s">
        <v>104</v>
      </c>
      <c r="B2772" t="s">
        <v>54</v>
      </c>
      <c r="C2772" s="18">
        <v>2.5792185217142105E-2</v>
      </c>
    </row>
    <row r="2773" spans="1:3" x14ac:dyDescent="0.25">
      <c r="A2773" t="s">
        <v>123</v>
      </c>
      <c r="B2773" t="s">
        <v>54</v>
      </c>
      <c r="C2773" s="18">
        <v>3.6195907741785049E-2</v>
      </c>
    </row>
    <row r="2774" spans="1:3" x14ac:dyDescent="0.25">
      <c r="A2774" t="s">
        <v>124</v>
      </c>
      <c r="B2774" t="s">
        <v>54</v>
      </c>
      <c r="C2774" s="18">
        <v>2.0943969488143921E-2</v>
      </c>
    </row>
    <row r="2775" spans="1:3" x14ac:dyDescent="0.25">
      <c r="A2775" t="s">
        <v>125</v>
      </c>
      <c r="B2775" t="s">
        <v>54</v>
      </c>
      <c r="C2775" s="18">
        <v>2.6241738349199295E-2</v>
      </c>
    </row>
    <row r="2776" spans="1:3" x14ac:dyDescent="0.25">
      <c r="A2776" t="s">
        <v>44</v>
      </c>
      <c r="B2776" t="s">
        <v>54</v>
      </c>
      <c r="C2776" s="18">
        <v>0.17307746410369873</v>
      </c>
    </row>
    <row r="2777" spans="1:3" x14ac:dyDescent="0.25">
      <c r="A2777" t="s">
        <v>45</v>
      </c>
      <c r="B2777" t="s">
        <v>54</v>
      </c>
      <c r="C2777" s="18">
        <v>-6.8396620452404022E-2</v>
      </c>
    </row>
    <row r="2778" spans="1:3" x14ac:dyDescent="0.25">
      <c r="A2778" t="s">
        <v>46</v>
      </c>
      <c r="B2778" t="s">
        <v>54</v>
      </c>
      <c r="C2778" s="18">
        <v>-9.2979758977890015E-2</v>
      </c>
    </row>
    <row r="2779" spans="1:3" x14ac:dyDescent="0.25">
      <c r="A2779" t="s">
        <v>47</v>
      </c>
      <c r="B2779" t="s">
        <v>54</v>
      </c>
      <c r="C2779" s="18">
        <v>-5.2549045532941818E-2</v>
      </c>
    </row>
    <row r="2780" spans="1:3" x14ac:dyDescent="0.25">
      <c r="A2780" t="s">
        <v>48</v>
      </c>
      <c r="B2780" t="s">
        <v>54</v>
      </c>
      <c r="C2780" s="18">
        <v>-3.8778252899646759E-2</v>
      </c>
    </row>
    <row r="2781" spans="1:3" x14ac:dyDescent="0.25">
      <c r="A2781" t="s">
        <v>49</v>
      </c>
      <c r="B2781" t="s">
        <v>54</v>
      </c>
      <c r="C2781" s="18">
        <v>2.1666040644049644E-2</v>
      </c>
    </row>
    <row r="2782" spans="1:3" x14ac:dyDescent="0.25">
      <c r="A2782" t="s">
        <v>50</v>
      </c>
      <c r="B2782" t="s">
        <v>54</v>
      </c>
      <c r="C2782" s="18">
        <v>0.26223349571228027</v>
      </c>
    </row>
    <row r="2783" spans="1:3" x14ac:dyDescent="0.25">
      <c r="A2783" t="s">
        <v>51</v>
      </c>
      <c r="B2783" t="s">
        <v>54</v>
      </c>
      <c r="C2783" s="18">
        <v>-1.5263015404343605E-2</v>
      </c>
    </row>
    <row r="2784" spans="1:3" x14ac:dyDescent="0.25">
      <c r="A2784" t="s">
        <v>52</v>
      </c>
      <c r="B2784" t="s">
        <v>54</v>
      </c>
      <c r="C2784" s="18">
        <v>5.5526971817016602E-2</v>
      </c>
    </row>
    <row r="2785" spans="1:3" x14ac:dyDescent="0.25">
      <c r="A2785" t="s">
        <v>53</v>
      </c>
      <c r="B2785" t="s">
        <v>54</v>
      </c>
      <c r="C2785" s="18">
        <v>9.267454594373703E-2</v>
      </c>
    </row>
    <row r="2786" spans="1:3" x14ac:dyDescent="0.25">
      <c r="A2786" t="s">
        <v>72</v>
      </c>
      <c r="B2786" t="s">
        <v>55</v>
      </c>
      <c r="C2786" s="18">
        <v>-3.4659650176763535E-2</v>
      </c>
    </row>
    <row r="2787" spans="1:3" x14ac:dyDescent="0.25">
      <c r="A2787" t="s">
        <v>73</v>
      </c>
      <c r="B2787" t="s">
        <v>55</v>
      </c>
      <c r="C2787" s="18">
        <v>-2.0216088742017746E-2</v>
      </c>
    </row>
    <row r="2788" spans="1:3" x14ac:dyDescent="0.25">
      <c r="A2788" t="s">
        <v>74</v>
      </c>
      <c r="B2788" t="s">
        <v>55</v>
      </c>
      <c r="C2788" s="18">
        <v>-3.0980851501226425E-2</v>
      </c>
    </row>
    <row r="2789" spans="1:3" x14ac:dyDescent="0.25">
      <c r="A2789" t="s">
        <v>75</v>
      </c>
      <c r="B2789" t="s">
        <v>55</v>
      </c>
      <c r="C2789" s="18">
        <v>-2.7620630338788033E-2</v>
      </c>
    </row>
    <row r="2790" spans="1:3" x14ac:dyDescent="0.25">
      <c r="A2790" t="s">
        <v>76</v>
      </c>
      <c r="B2790" t="s">
        <v>55</v>
      </c>
      <c r="C2790" s="18">
        <v>1.7447739839553833E-2</v>
      </c>
    </row>
    <row r="2791" spans="1:3" x14ac:dyDescent="0.25">
      <c r="A2791" t="s">
        <v>95</v>
      </c>
      <c r="B2791" t="s">
        <v>55</v>
      </c>
      <c r="C2791" s="18">
        <v>4.1362002491950989E-2</v>
      </c>
    </row>
    <row r="2792" spans="1:3" x14ac:dyDescent="0.25">
      <c r="A2792" t="s">
        <v>59</v>
      </c>
      <c r="B2792" t="s">
        <v>55</v>
      </c>
      <c r="C2792" s="18">
        <v>-6.3005741685628891E-3</v>
      </c>
    </row>
    <row r="2793" spans="1:3" x14ac:dyDescent="0.25">
      <c r="A2793" t="s">
        <v>60</v>
      </c>
      <c r="B2793" t="s">
        <v>55</v>
      </c>
      <c r="C2793" s="18">
        <v>-4.3111775070428848E-2</v>
      </c>
    </row>
    <row r="2794" spans="1:3" x14ac:dyDescent="0.25">
      <c r="A2794" t="s">
        <v>61</v>
      </c>
      <c r="B2794" t="s">
        <v>55</v>
      </c>
      <c r="C2794" s="18">
        <v>-3.177420049905777E-2</v>
      </c>
    </row>
    <row r="2795" spans="1:3" x14ac:dyDescent="0.25">
      <c r="A2795" t="s">
        <v>62</v>
      </c>
      <c r="B2795" t="s">
        <v>55</v>
      </c>
      <c r="C2795" s="18">
        <v>-1.8090473487973213E-2</v>
      </c>
    </row>
    <row r="2796" spans="1:3" x14ac:dyDescent="0.25">
      <c r="A2796" t="s">
        <v>70</v>
      </c>
      <c r="B2796" t="s">
        <v>55</v>
      </c>
      <c r="C2796" s="18">
        <v>-3.6195896565914154E-2</v>
      </c>
    </row>
    <row r="2797" spans="1:3" x14ac:dyDescent="0.25">
      <c r="A2797" t="s">
        <v>71</v>
      </c>
      <c r="B2797" t="s">
        <v>55</v>
      </c>
      <c r="C2797" s="18">
        <v>-4.5135810971260071E-2</v>
      </c>
    </row>
    <row r="2798" spans="1:3" x14ac:dyDescent="0.25">
      <c r="A2798" t="s">
        <v>105</v>
      </c>
      <c r="B2798" t="s">
        <v>55</v>
      </c>
      <c r="C2798" s="18">
        <v>2.3589959368109703E-2</v>
      </c>
    </row>
    <row r="2799" spans="1:3" x14ac:dyDescent="0.25">
      <c r="A2799" t="s">
        <v>106</v>
      </c>
      <c r="B2799" t="s">
        <v>55</v>
      </c>
      <c r="C2799" s="18">
        <v>-1.4847193844616413E-2</v>
      </c>
    </row>
    <row r="2800" spans="1:3" x14ac:dyDescent="0.25">
      <c r="A2800" t="s">
        <v>107</v>
      </c>
      <c r="B2800" t="s">
        <v>55</v>
      </c>
      <c r="C2800" s="18">
        <v>2.3438895121216774E-2</v>
      </c>
    </row>
    <row r="2801" spans="1:3" x14ac:dyDescent="0.25">
      <c r="A2801" t="s">
        <v>108</v>
      </c>
      <c r="B2801" t="s">
        <v>55</v>
      </c>
      <c r="C2801" s="18">
        <v>3.063739649951458E-2</v>
      </c>
    </row>
    <row r="2802" spans="1:3" x14ac:dyDescent="0.25">
      <c r="A2802" t="s">
        <v>109</v>
      </c>
      <c r="B2802" t="s">
        <v>55</v>
      </c>
      <c r="C2802" s="18">
        <v>-3.100401908159256E-2</v>
      </c>
    </row>
    <row r="2803" spans="1:3" x14ac:dyDescent="0.25">
      <c r="A2803" t="s">
        <v>110</v>
      </c>
      <c r="B2803" t="s">
        <v>55</v>
      </c>
      <c r="C2803" s="18">
        <v>-3.5086389631032944E-2</v>
      </c>
    </row>
    <row r="2804" spans="1:3" x14ac:dyDescent="0.25">
      <c r="A2804" t="s">
        <v>111</v>
      </c>
      <c r="B2804" t="s">
        <v>55</v>
      </c>
      <c r="C2804" s="18">
        <v>-6.5105132758617401E-2</v>
      </c>
    </row>
    <row r="2805" spans="1:3" x14ac:dyDescent="0.25">
      <c r="A2805" t="s">
        <v>112</v>
      </c>
      <c r="B2805" t="s">
        <v>55</v>
      </c>
      <c r="C2805" s="18">
        <v>-4.2516853660345078E-2</v>
      </c>
    </row>
    <row r="2806" spans="1:3" x14ac:dyDescent="0.25">
      <c r="A2806" t="s">
        <v>113</v>
      </c>
      <c r="B2806" t="s">
        <v>55</v>
      </c>
      <c r="C2806" s="18">
        <v>-3.8269277662038803E-2</v>
      </c>
    </row>
    <row r="2807" spans="1:3" x14ac:dyDescent="0.25">
      <c r="A2807" t="s">
        <v>114</v>
      </c>
      <c r="B2807" t="s">
        <v>55</v>
      </c>
      <c r="C2807" s="18">
        <v>-2.7966644614934921E-2</v>
      </c>
    </row>
    <row r="2808" spans="1:3" x14ac:dyDescent="0.25">
      <c r="A2808" t="s">
        <v>115</v>
      </c>
      <c r="B2808" t="s">
        <v>55</v>
      </c>
      <c r="C2808" s="18">
        <v>-4.9938183277845383E-2</v>
      </c>
    </row>
    <row r="2809" spans="1:3" x14ac:dyDescent="0.25">
      <c r="A2809" t="s">
        <v>116</v>
      </c>
      <c r="B2809" t="s">
        <v>55</v>
      </c>
      <c r="C2809" s="18">
        <v>-4.7252070158720016E-2</v>
      </c>
    </row>
    <row r="2810" spans="1:3" x14ac:dyDescent="0.25">
      <c r="A2810" t="s">
        <v>117</v>
      </c>
      <c r="B2810" t="s">
        <v>55</v>
      </c>
      <c r="C2810" s="18">
        <v>-5.2434805780649185E-2</v>
      </c>
    </row>
    <row r="2811" spans="1:3" x14ac:dyDescent="0.25">
      <c r="A2811" t="s">
        <v>118</v>
      </c>
      <c r="B2811" t="s">
        <v>55</v>
      </c>
      <c r="C2811" s="18">
        <v>-8.1340670585632324E-2</v>
      </c>
    </row>
    <row r="2812" spans="1:3" x14ac:dyDescent="0.25">
      <c r="A2812" t="s">
        <v>119</v>
      </c>
      <c r="B2812" t="s">
        <v>55</v>
      </c>
      <c r="C2812" s="18">
        <v>3.4685324877500534E-2</v>
      </c>
    </row>
    <row r="2813" spans="1:3" x14ac:dyDescent="0.25">
      <c r="A2813" t="s">
        <v>120</v>
      </c>
      <c r="B2813" t="s">
        <v>55</v>
      </c>
      <c r="C2813" s="18">
        <v>7.326154038310051E-3</v>
      </c>
    </row>
    <row r="2814" spans="1:3" x14ac:dyDescent="0.25">
      <c r="A2814" t="s">
        <v>121</v>
      </c>
      <c r="B2814" t="s">
        <v>55</v>
      </c>
      <c r="C2814" s="18">
        <v>-2.3172333836555481E-2</v>
      </c>
    </row>
    <row r="2815" spans="1:3" x14ac:dyDescent="0.25">
      <c r="A2815" t="s">
        <v>122</v>
      </c>
      <c r="B2815" t="s">
        <v>55</v>
      </c>
      <c r="C2815" s="18">
        <v>-1.9326477777212858E-3</v>
      </c>
    </row>
    <row r="2816" spans="1:3" x14ac:dyDescent="0.25">
      <c r="A2816" t="s">
        <v>64</v>
      </c>
      <c r="B2816" t="s">
        <v>55</v>
      </c>
      <c r="C2816" s="18">
        <v>-5.0227481871843338E-2</v>
      </c>
    </row>
    <row r="2817" spans="1:3" x14ac:dyDescent="0.25">
      <c r="A2817" t="s">
        <v>69</v>
      </c>
      <c r="B2817" t="s">
        <v>55</v>
      </c>
      <c r="C2817" s="18">
        <v>-4.8382304608821869E-2</v>
      </c>
    </row>
    <row r="2818" spans="1:3" x14ac:dyDescent="0.25">
      <c r="A2818" t="s">
        <v>91</v>
      </c>
      <c r="B2818" t="s">
        <v>55</v>
      </c>
      <c r="C2818" s="18">
        <v>-1.0604572482407093E-2</v>
      </c>
    </row>
    <row r="2819" spans="1:3" x14ac:dyDescent="0.25">
      <c r="A2819" t="s">
        <v>93</v>
      </c>
      <c r="B2819" t="s">
        <v>55</v>
      </c>
      <c r="C2819" s="18">
        <v>-1.8560754135251045E-2</v>
      </c>
    </row>
    <row r="2820" spans="1:3" x14ac:dyDescent="0.25">
      <c r="A2820" t="s">
        <v>94</v>
      </c>
      <c r="B2820" t="s">
        <v>55</v>
      </c>
      <c r="C2820" s="18">
        <v>7.6734453439712524E-2</v>
      </c>
    </row>
    <row r="2821" spans="1:3" x14ac:dyDescent="0.25">
      <c r="A2821" t="s">
        <v>96</v>
      </c>
      <c r="B2821" t="s">
        <v>55</v>
      </c>
      <c r="C2821" s="18">
        <v>-2.0055143162608147E-2</v>
      </c>
    </row>
    <row r="2822" spans="1:3" x14ac:dyDescent="0.25">
      <c r="A2822" t="s">
        <v>98</v>
      </c>
      <c r="B2822" t="s">
        <v>55</v>
      </c>
      <c r="C2822" s="18">
        <v>1.0170758701860905E-2</v>
      </c>
    </row>
    <row r="2823" spans="1:3" x14ac:dyDescent="0.25">
      <c r="A2823" t="s">
        <v>99</v>
      </c>
      <c r="B2823" t="s">
        <v>55</v>
      </c>
      <c r="C2823" s="18">
        <v>0.11258670687675476</v>
      </c>
    </row>
    <row r="2824" spans="1:3" x14ac:dyDescent="0.25">
      <c r="A2824" t="s">
        <v>100</v>
      </c>
      <c r="B2824" t="s">
        <v>55</v>
      </c>
      <c r="C2824" s="18">
        <v>3.220658004283905E-2</v>
      </c>
    </row>
    <row r="2825" spans="1:3" x14ac:dyDescent="0.25">
      <c r="A2825" t="s">
        <v>63</v>
      </c>
      <c r="B2825" t="s">
        <v>55</v>
      </c>
      <c r="C2825" s="18">
        <v>-5.8826920576393604E-3</v>
      </c>
    </row>
    <row r="2826" spans="1:3" x14ac:dyDescent="0.25">
      <c r="A2826" t="s">
        <v>97</v>
      </c>
      <c r="B2826" t="s">
        <v>55</v>
      </c>
      <c r="C2826" s="18">
        <v>-6.6489756107330322E-2</v>
      </c>
    </row>
    <row r="2827" spans="1:3" x14ac:dyDescent="0.25">
      <c r="A2827" t="s">
        <v>101</v>
      </c>
      <c r="B2827" t="s">
        <v>55</v>
      </c>
      <c r="C2827" s="18">
        <v>-1.8716886639595032E-2</v>
      </c>
    </row>
    <row r="2828" spans="1:3" x14ac:dyDescent="0.25">
      <c r="A2828" t="s">
        <v>137</v>
      </c>
      <c r="B2828" t="s">
        <v>55</v>
      </c>
      <c r="C2828" s="18">
        <v>2.0957836881279945E-2</v>
      </c>
    </row>
    <row r="2829" spans="1:3" x14ac:dyDescent="0.25">
      <c r="A2829" t="s">
        <v>138</v>
      </c>
      <c r="B2829" t="s">
        <v>55</v>
      </c>
      <c r="C2829" s="18">
        <v>-3.9451446384191513E-2</v>
      </c>
    </row>
    <row r="2830" spans="1:3" x14ac:dyDescent="0.25">
      <c r="A2830" t="s">
        <v>139</v>
      </c>
      <c r="B2830" t="s">
        <v>55</v>
      </c>
      <c r="C2830" s="18">
        <v>-5.679798498749733E-2</v>
      </c>
    </row>
    <row r="2831" spans="1:3" x14ac:dyDescent="0.25">
      <c r="A2831" t="s">
        <v>131</v>
      </c>
      <c r="B2831" t="s">
        <v>55</v>
      </c>
      <c r="C2831" s="18">
        <v>0.10227737575769424</v>
      </c>
    </row>
    <row r="2832" spans="1:3" x14ac:dyDescent="0.25">
      <c r="A2832" t="s">
        <v>132</v>
      </c>
      <c r="B2832" t="s">
        <v>55</v>
      </c>
      <c r="C2832" s="18">
        <v>-2.9638061299920082E-2</v>
      </c>
    </row>
    <row r="2833" spans="1:3" x14ac:dyDescent="0.25">
      <c r="A2833" t="s">
        <v>143</v>
      </c>
      <c r="B2833" t="s">
        <v>55</v>
      </c>
      <c r="C2833" s="18">
        <v>-2.9638061299920082E-2</v>
      </c>
    </row>
    <row r="2834" spans="1:3" x14ac:dyDescent="0.25">
      <c r="A2834" t="s">
        <v>129</v>
      </c>
      <c r="B2834" t="s">
        <v>55</v>
      </c>
      <c r="C2834" s="18">
        <v>8.7239695712924004E-3</v>
      </c>
    </row>
    <row r="2835" spans="1:3" x14ac:dyDescent="0.25">
      <c r="A2835" t="s">
        <v>140</v>
      </c>
      <c r="B2835" t="s">
        <v>55</v>
      </c>
      <c r="C2835" s="18">
        <v>-3.7543915212154388E-2</v>
      </c>
    </row>
    <row r="2836" spans="1:3" x14ac:dyDescent="0.25">
      <c r="A2836" t="s">
        <v>90</v>
      </c>
      <c r="B2836" t="s">
        <v>55</v>
      </c>
      <c r="C2836" s="18">
        <v>4.4999457895755768E-2</v>
      </c>
    </row>
    <row r="2837" spans="1:3" x14ac:dyDescent="0.25">
      <c r="A2837" t="s">
        <v>127</v>
      </c>
      <c r="B2837" t="s">
        <v>55</v>
      </c>
      <c r="C2837" s="18">
        <v>-1.1162973940372467E-2</v>
      </c>
    </row>
    <row r="2838" spans="1:3" x14ac:dyDescent="0.25">
      <c r="A2838" t="s">
        <v>141</v>
      </c>
      <c r="B2838" t="s">
        <v>55</v>
      </c>
      <c r="C2838" s="18">
        <v>-5.7379405945539474E-2</v>
      </c>
    </row>
    <row r="2839" spans="1:3" x14ac:dyDescent="0.25">
      <c r="A2839" t="s">
        <v>133</v>
      </c>
      <c r="B2839" t="s">
        <v>55</v>
      </c>
      <c r="C2839" s="18">
        <v>3.2909035682678223E-2</v>
      </c>
    </row>
    <row r="2840" spans="1:3" x14ac:dyDescent="0.25">
      <c r="A2840" t="s">
        <v>134</v>
      </c>
      <c r="B2840" t="s">
        <v>55</v>
      </c>
      <c r="C2840" s="18">
        <v>-5.3418498486280441E-2</v>
      </c>
    </row>
    <row r="2841" spans="1:3" x14ac:dyDescent="0.25">
      <c r="A2841" t="s">
        <v>130</v>
      </c>
      <c r="B2841" t="s">
        <v>55</v>
      </c>
      <c r="C2841" s="18">
        <v>-2.6410739868879318E-2</v>
      </c>
    </row>
    <row r="2842" spans="1:3" x14ac:dyDescent="0.25">
      <c r="A2842" t="s">
        <v>142</v>
      </c>
      <c r="B2842" t="s">
        <v>55</v>
      </c>
      <c r="C2842" s="18">
        <v>-9.2480713501572609E-3</v>
      </c>
    </row>
    <row r="2843" spans="1:3" x14ac:dyDescent="0.25">
      <c r="A2843" t="s">
        <v>135</v>
      </c>
      <c r="B2843" t="s">
        <v>55</v>
      </c>
      <c r="C2843" s="18">
        <v>-2.5465190410614014E-2</v>
      </c>
    </row>
    <row r="2844" spans="1:3" x14ac:dyDescent="0.25">
      <c r="A2844" t="s">
        <v>102</v>
      </c>
      <c r="B2844" t="s">
        <v>55</v>
      </c>
      <c r="C2844" s="18">
        <v>-3.5048544406890869E-2</v>
      </c>
    </row>
    <row r="2845" spans="1:3" x14ac:dyDescent="0.25">
      <c r="A2845" t="s">
        <v>103</v>
      </c>
      <c r="B2845" t="s">
        <v>55</v>
      </c>
      <c r="C2845" s="18">
        <v>6.5047522075474262E-3</v>
      </c>
    </row>
    <row r="2846" spans="1:3" x14ac:dyDescent="0.25">
      <c r="A2846" t="s">
        <v>104</v>
      </c>
      <c r="B2846" t="s">
        <v>55</v>
      </c>
      <c r="C2846" s="18">
        <v>1.0057196777779609E-4</v>
      </c>
    </row>
    <row r="2847" spans="1:3" x14ac:dyDescent="0.25">
      <c r="A2847" t="s">
        <v>123</v>
      </c>
      <c r="B2847" t="s">
        <v>55</v>
      </c>
      <c r="C2847" s="18">
        <v>1.9882632419466972E-2</v>
      </c>
    </row>
    <row r="2848" spans="1:3" x14ac:dyDescent="0.25">
      <c r="A2848" t="s">
        <v>124</v>
      </c>
      <c r="B2848" t="s">
        <v>55</v>
      </c>
      <c r="C2848" s="18">
        <v>1.9338421523571014E-2</v>
      </c>
    </row>
    <row r="2849" spans="1:3" x14ac:dyDescent="0.25">
      <c r="A2849" t="s">
        <v>125</v>
      </c>
      <c r="B2849" t="s">
        <v>55</v>
      </c>
      <c r="C2849" s="18">
        <v>1.1305041611194611E-2</v>
      </c>
    </row>
    <row r="2850" spans="1:3" x14ac:dyDescent="0.25">
      <c r="A2850" t="s">
        <v>44</v>
      </c>
      <c r="B2850" t="s">
        <v>55</v>
      </c>
      <c r="C2850" s="18">
        <v>-1.6683310270309448E-2</v>
      </c>
    </row>
    <row r="2851" spans="1:3" x14ac:dyDescent="0.25">
      <c r="A2851" t="s">
        <v>45</v>
      </c>
      <c r="B2851" t="s">
        <v>55</v>
      </c>
      <c r="C2851" s="18">
        <v>-1.8371278420090675E-2</v>
      </c>
    </row>
    <row r="2852" spans="1:3" x14ac:dyDescent="0.25">
      <c r="A2852" t="s">
        <v>46</v>
      </c>
      <c r="B2852" t="s">
        <v>55</v>
      </c>
      <c r="C2852" s="18">
        <v>1.9796791020780802E-3</v>
      </c>
    </row>
    <row r="2853" spans="1:3" x14ac:dyDescent="0.25">
      <c r="A2853" t="s">
        <v>47</v>
      </c>
      <c r="B2853" t="s">
        <v>55</v>
      </c>
      <c r="C2853" s="18">
        <v>-1.2387050315737724E-2</v>
      </c>
    </row>
    <row r="2854" spans="1:3" x14ac:dyDescent="0.25">
      <c r="A2854" t="s">
        <v>48</v>
      </c>
      <c r="B2854" t="s">
        <v>55</v>
      </c>
      <c r="C2854" s="18">
        <v>1.8131628632545471E-2</v>
      </c>
    </row>
    <row r="2855" spans="1:3" x14ac:dyDescent="0.25">
      <c r="A2855" t="s">
        <v>49</v>
      </c>
      <c r="B2855" t="s">
        <v>55</v>
      </c>
      <c r="C2855" s="18">
        <v>-6.9845885038375854E-2</v>
      </c>
    </row>
    <row r="2856" spans="1:3" x14ac:dyDescent="0.25">
      <c r="A2856" t="s">
        <v>50</v>
      </c>
      <c r="B2856" t="s">
        <v>55</v>
      </c>
      <c r="C2856" s="18">
        <v>-5.9872753918170929E-2</v>
      </c>
    </row>
    <row r="2857" spans="1:3" x14ac:dyDescent="0.25">
      <c r="A2857" t="s">
        <v>51</v>
      </c>
      <c r="B2857" t="s">
        <v>55</v>
      </c>
      <c r="C2857" s="18">
        <v>0.13180224597454071</v>
      </c>
    </row>
    <row r="2858" spans="1:3" x14ac:dyDescent="0.25">
      <c r="A2858" t="s">
        <v>52</v>
      </c>
      <c r="B2858" t="s">
        <v>55</v>
      </c>
      <c r="C2858" s="18">
        <v>5.9089731425046921E-2</v>
      </c>
    </row>
    <row r="2859" spans="1:3" x14ac:dyDescent="0.25">
      <c r="A2859" t="s">
        <v>53</v>
      </c>
      <c r="B2859" t="s">
        <v>55</v>
      </c>
      <c r="C2859" s="18">
        <v>0.25445237755775452</v>
      </c>
    </row>
    <row r="2860" spans="1:3" x14ac:dyDescent="0.25">
      <c r="A2860" t="s">
        <v>54</v>
      </c>
      <c r="B2860" t="s">
        <v>55</v>
      </c>
      <c r="C2860" s="18">
        <v>-5.7038166560232639E-3</v>
      </c>
    </row>
    <row r="2861" spans="1:3" x14ac:dyDescent="0.25">
      <c r="A2861" t="s">
        <v>72</v>
      </c>
      <c r="B2861" t="s">
        <v>56</v>
      </c>
      <c r="C2861" s="18">
        <v>-6.8123392760753632E-2</v>
      </c>
    </row>
    <row r="2862" spans="1:3" x14ac:dyDescent="0.25">
      <c r="A2862" t="s">
        <v>73</v>
      </c>
      <c r="B2862" t="s">
        <v>56</v>
      </c>
      <c r="C2862" s="18">
        <v>-3.1374208629131317E-2</v>
      </c>
    </row>
    <row r="2863" spans="1:3" x14ac:dyDescent="0.25">
      <c r="A2863" t="s">
        <v>74</v>
      </c>
      <c r="B2863" t="s">
        <v>56</v>
      </c>
      <c r="C2863" s="18">
        <v>-6.8702675402164459E-2</v>
      </c>
    </row>
    <row r="2864" spans="1:3" x14ac:dyDescent="0.25">
      <c r="A2864" t="s">
        <v>75</v>
      </c>
      <c r="B2864" t="s">
        <v>56</v>
      </c>
      <c r="C2864" s="18">
        <v>-2.4591555818915367E-2</v>
      </c>
    </row>
    <row r="2865" spans="1:3" x14ac:dyDescent="0.25">
      <c r="A2865" t="s">
        <v>76</v>
      </c>
      <c r="B2865" t="s">
        <v>56</v>
      </c>
      <c r="C2865" s="18">
        <v>1.3604118488729E-2</v>
      </c>
    </row>
    <row r="2866" spans="1:3" x14ac:dyDescent="0.25">
      <c r="A2866" t="s">
        <v>95</v>
      </c>
      <c r="B2866" t="s">
        <v>56</v>
      </c>
      <c r="C2866" s="18">
        <v>1.9849356263875961E-2</v>
      </c>
    </row>
    <row r="2867" spans="1:3" x14ac:dyDescent="0.25">
      <c r="A2867" t="s">
        <v>59</v>
      </c>
      <c r="B2867" t="s">
        <v>56</v>
      </c>
      <c r="C2867" s="18">
        <v>-8.6775250732898712E-2</v>
      </c>
    </row>
    <row r="2868" spans="1:3" x14ac:dyDescent="0.25">
      <c r="A2868" t="s">
        <v>60</v>
      </c>
      <c r="B2868" t="s">
        <v>56</v>
      </c>
      <c r="C2868" s="18">
        <v>-4.3163590133190155E-2</v>
      </c>
    </row>
    <row r="2869" spans="1:3" x14ac:dyDescent="0.25">
      <c r="A2869" t="s">
        <v>61</v>
      </c>
      <c r="B2869" t="s">
        <v>56</v>
      </c>
      <c r="C2869" s="18">
        <v>-6.7347115837037563E-3</v>
      </c>
    </row>
    <row r="2870" spans="1:3" x14ac:dyDescent="0.25">
      <c r="A2870" t="s">
        <v>62</v>
      </c>
      <c r="B2870" t="s">
        <v>56</v>
      </c>
      <c r="C2870" s="18">
        <v>-6.4311817288398743E-2</v>
      </c>
    </row>
    <row r="2871" spans="1:3" x14ac:dyDescent="0.25">
      <c r="A2871" t="s">
        <v>70</v>
      </c>
      <c r="B2871" t="s">
        <v>56</v>
      </c>
      <c r="C2871" s="18">
        <v>-2.3466451093554497E-2</v>
      </c>
    </row>
    <row r="2872" spans="1:3" x14ac:dyDescent="0.25">
      <c r="A2872" t="s">
        <v>71</v>
      </c>
      <c r="B2872" t="s">
        <v>56</v>
      </c>
      <c r="C2872" s="18">
        <v>-3.3766210079193115E-2</v>
      </c>
    </row>
    <row r="2873" spans="1:3" x14ac:dyDescent="0.25">
      <c r="A2873" t="s">
        <v>105</v>
      </c>
      <c r="B2873" t="s">
        <v>56</v>
      </c>
      <c r="C2873" s="18">
        <v>8.0546392127871513E-3</v>
      </c>
    </row>
    <row r="2874" spans="1:3" x14ac:dyDescent="0.25">
      <c r="A2874" t="s">
        <v>106</v>
      </c>
      <c r="B2874" t="s">
        <v>56</v>
      </c>
      <c r="C2874" s="18">
        <v>-3.5061325877904892E-2</v>
      </c>
    </row>
    <row r="2875" spans="1:3" x14ac:dyDescent="0.25">
      <c r="A2875" t="s">
        <v>107</v>
      </c>
      <c r="B2875" t="s">
        <v>56</v>
      </c>
      <c r="C2875" s="18">
        <v>5.7353299111127853E-2</v>
      </c>
    </row>
    <row r="2876" spans="1:3" x14ac:dyDescent="0.25">
      <c r="A2876" t="s">
        <v>108</v>
      </c>
      <c r="B2876" t="s">
        <v>56</v>
      </c>
      <c r="C2876" s="18">
        <v>-8.3420045673847198E-2</v>
      </c>
    </row>
    <row r="2877" spans="1:3" x14ac:dyDescent="0.25">
      <c r="A2877" t="s">
        <v>109</v>
      </c>
      <c r="B2877" t="s">
        <v>56</v>
      </c>
      <c r="C2877" s="18">
        <v>-4.0232740342617035E-2</v>
      </c>
    </row>
    <row r="2878" spans="1:3" x14ac:dyDescent="0.25">
      <c r="A2878" t="s">
        <v>110</v>
      </c>
      <c r="B2878" t="s">
        <v>56</v>
      </c>
      <c r="C2878" s="18">
        <v>-3.2178878784179688E-2</v>
      </c>
    </row>
    <row r="2879" spans="1:3" x14ac:dyDescent="0.25">
      <c r="A2879" t="s">
        <v>111</v>
      </c>
      <c r="B2879" t="s">
        <v>56</v>
      </c>
      <c r="C2879" s="18">
        <v>-3.6584332585334778E-2</v>
      </c>
    </row>
    <row r="2880" spans="1:3" x14ac:dyDescent="0.25">
      <c r="A2880" t="s">
        <v>112</v>
      </c>
      <c r="B2880" t="s">
        <v>56</v>
      </c>
      <c r="C2880" s="18">
        <v>2.1191248670220375E-3</v>
      </c>
    </row>
    <row r="2881" spans="1:3" x14ac:dyDescent="0.25">
      <c r="A2881" t="s">
        <v>113</v>
      </c>
      <c r="B2881" t="s">
        <v>56</v>
      </c>
      <c r="C2881" s="18">
        <v>-3.2452329993247986E-2</v>
      </c>
    </row>
    <row r="2882" spans="1:3" x14ac:dyDescent="0.25">
      <c r="A2882" t="s">
        <v>114</v>
      </c>
      <c r="B2882" t="s">
        <v>56</v>
      </c>
      <c r="C2882" s="18">
        <v>7.104706484824419E-3</v>
      </c>
    </row>
    <row r="2883" spans="1:3" x14ac:dyDescent="0.25">
      <c r="A2883" t="s">
        <v>115</v>
      </c>
      <c r="B2883" t="s">
        <v>56</v>
      </c>
      <c r="C2883" s="18">
        <v>-5.7150412350893021E-2</v>
      </c>
    </row>
    <row r="2884" spans="1:3" x14ac:dyDescent="0.25">
      <c r="A2884" t="s">
        <v>116</v>
      </c>
      <c r="B2884" t="s">
        <v>56</v>
      </c>
      <c r="C2884" s="18">
        <v>-6.5760932862758636E-2</v>
      </c>
    </row>
    <row r="2885" spans="1:3" x14ac:dyDescent="0.25">
      <c r="A2885" t="s">
        <v>117</v>
      </c>
      <c r="B2885" t="s">
        <v>56</v>
      </c>
      <c r="C2885" s="18">
        <v>-1.1106038466095924E-2</v>
      </c>
    </row>
    <row r="2886" spans="1:3" x14ac:dyDescent="0.25">
      <c r="A2886" t="s">
        <v>118</v>
      </c>
      <c r="B2886" t="s">
        <v>56</v>
      </c>
      <c r="C2886" s="18">
        <v>-2.2813880816102028E-2</v>
      </c>
    </row>
    <row r="2887" spans="1:3" x14ac:dyDescent="0.25">
      <c r="A2887" t="s">
        <v>119</v>
      </c>
      <c r="B2887" t="s">
        <v>56</v>
      </c>
      <c r="C2887" s="18">
        <v>-5.0136502832174301E-2</v>
      </c>
    </row>
    <row r="2888" spans="1:3" x14ac:dyDescent="0.25">
      <c r="A2888" t="s">
        <v>120</v>
      </c>
      <c r="B2888" t="s">
        <v>56</v>
      </c>
      <c r="C2888" s="18">
        <v>-5.2759040147066116E-2</v>
      </c>
    </row>
    <row r="2889" spans="1:3" x14ac:dyDescent="0.25">
      <c r="A2889" t="s">
        <v>121</v>
      </c>
      <c r="B2889" t="s">
        <v>56</v>
      </c>
      <c r="C2889" s="18">
        <v>-3.3227033913135529E-2</v>
      </c>
    </row>
    <row r="2890" spans="1:3" x14ac:dyDescent="0.25">
      <c r="A2890" t="s">
        <v>122</v>
      </c>
      <c r="B2890" t="s">
        <v>56</v>
      </c>
      <c r="C2890" s="18">
        <v>-7.9247951507568359E-2</v>
      </c>
    </row>
    <row r="2891" spans="1:3" x14ac:dyDescent="0.25">
      <c r="A2891" t="s">
        <v>64</v>
      </c>
      <c r="B2891" t="s">
        <v>56</v>
      </c>
      <c r="C2891" s="18">
        <v>-5.8111567050218582E-2</v>
      </c>
    </row>
    <row r="2892" spans="1:3" x14ac:dyDescent="0.25">
      <c r="A2892" t="s">
        <v>69</v>
      </c>
      <c r="B2892" t="s">
        <v>56</v>
      </c>
      <c r="C2892" s="18">
        <v>7.2885178029537201E-2</v>
      </c>
    </row>
    <row r="2893" spans="1:3" x14ac:dyDescent="0.25">
      <c r="A2893" t="s">
        <v>91</v>
      </c>
      <c r="B2893" t="s">
        <v>56</v>
      </c>
      <c r="C2893" s="18">
        <v>-4.2470011860132217E-2</v>
      </c>
    </row>
    <row r="2894" spans="1:3" x14ac:dyDescent="0.25">
      <c r="A2894" t="s">
        <v>93</v>
      </c>
      <c r="B2894" t="s">
        <v>56</v>
      </c>
      <c r="C2894" s="18">
        <v>-1.1661531403660774E-2</v>
      </c>
    </row>
    <row r="2895" spans="1:3" x14ac:dyDescent="0.25">
      <c r="A2895" t="s">
        <v>94</v>
      </c>
      <c r="B2895" t="s">
        <v>56</v>
      </c>
      <c r="C2895" s="18">
        <v>-8.4787257015705109E-2</v>
      </c>
    </row>
    <row r="2896" spans="1:3" x14ac:dyDescent="0.25">
      <c r="A2896" t="s">
        <v>96</v>
      </c>
      <c r="B2896" t="s">
        <v>56</v>
      </c>
      <c r="C2896" s="18">
        <v>8.6876805871725082E-3</v>
      </c>
    </row>
    <row r="2897" spans="1:3" x14ac:dyDescent="0.25">
      <c r="A2897" t="s">
        <v>98</v>
      </c>
      <c r="B2897" t="s">
        <v>56</v>
      </c>
      <c r="C2897" s="18">
        <v>9.4934582710266113E-2</v>
      </c>
    </row>
    <row r="2898" spans="1:3" x14ac:dyDescent="0.25">
      <c r="A2898" t="s">
        <v>99</v>
      </c>
      <c r="B2898" t="s">
        <v>56</v>
      </c>
      <c r="C2898" s="18">
        <v>2.7062641456723213E-2</v>
      </c>
    </row>
    <row r="2899" spans="1:3" x14ac:dyDescent="0.25">
      <c r="A2899" t="s">
        <v>100</v>
      </c>
      <c r="B2899" t="s">
        <v>56</v>
      </c>
      <c r="C2899" s="18">
        <v>-3.0004385858774185E-2</v>
      </c>
    </row>
    <row r="2900" spans="1:3" x14ac:dyDescent="0.25">
      <c r="A2900" t="s">
        <v>63</v>
      </c>
      <c r="B2900" t="s">
        <v>56</v>
      </c>
      <c r="C2900" s="18">
        <v>-5.0154086202383041E-2</v>
      </c>
    </row>
    <row r="2901" spans="1:3" x14ac:dyDescent="0.25">
      <c r="A2901" t="s">
        <v>97</v>
      </c>
      <c r="B2901" t="s">
        <v>56</v>
      </c>
      <c r="C2901" s="18">
        <v>-2.5519900023937225E-2</v>
      </c>
    </row>
    <row r="2902" spans="1:3" x14ac:dyDescent="0.25">
      <c r="A2902" t="s">
        <v>101</v>
      </c>
      <c r="B2902" t="s">
        <v>56</v>
      </c>
      <c r="C2902" s="18">
        <v>-6.8697310052812099E-3</v>
      </c>
    </row>
    <row r="2903" spans="1:3" x14ac:dyDescent="0.25">
      <c r="A2903" t="s">
        <v>137</v>
      </c>
      <c r="B2903" t="s">
        <v>56</v>
      </c>
      <c r="C2903" s="18">
        <v>9.8202988505363464E-2</v>
      </c>
    </row>
    <row r="2904" spans="1:3" x14ac:dyDescent="0.25">
      <c r="A2904" t="s">
        <v>138</v>
      </c>
      <c r="B2904" t="s">
        <v>56</v>
      </c>
      <c r="C2904" s="18">
        <v>-2.35728919506073E-2</v>
      </c>
    </row>
    <row r="2905" spans="1:3" x14ac:dyDescent="0.25">
      <c r="A2905" t="s">
        <v>139</v>
      </c>
      <c r="B2905" t="s">
        <v>56</v>
      </c>
      <c r="C2905" s="18">
        <v>-7.9359069466590881E-2</v>
      </c>
    </row>
    <row r="2906" spans="1:3" x14ac:dyDescent="0.25">
      <c r="A2906" t="s">
        <v>131</v>
      </c>
      <c r="B2906" t="s">
        <v>56</v>
      </c>
      <c r="C2906" s="18">
        <v>-0.10502999275922775</v>
      </c>
    </row>
    <row r="2907" spans="1:3" x14ac:dyDescent="0.25">
      <c r="A2907" t="s">
        <v>132</v>
      </c>
      <c r="B2907" t="s">
        <v>56</v>
      </c>
      <c r="C2907" s="18">
        <v>2.4576906114816666E-2</v>
      </c>
    </row>
    <row r="2908" spans="1:3" x14ac:dyDescent="0.25">
      <c r="A2908" t="s">
        <v>143</v>
      </c>
      <c r="B2908" t="s">
        <v>56</v>
      </c>
      <c r="C2908" s="18">
        <v>2.4576906114816666E-2</v>
      </c>
    </row>
    <row r="2909" spans="1:3" x14ac:dyDescent="0.25">
      <c r="A2909" t="s">
        <v>129</v>
      </c>
      <c r="B2909" t="s">
        <v>56</v>
      </c>
      <c r="C2909" s="18">
        <v>-0.1078769862651825</v>
      </c>
    </row>
    <row r="2910" spans="1:3" x14ac:dyDescent="0.25">
      <c r="A2910" t="s">
        <v>140</v>
      </c>
      <c r="B2910" t="s">
        <v>56</v>
      </c>
      <c r="C2910" s="18">
        <v>-8.5230432450771332E-2</v>
      </c>
    </row>
    <row r="2911" spans="1:3" x14ac:dyDescent="0.25">
      <c r="A2911" t="s">
        <v>90</v>
      </c>
      <c r="B2911" t="s">
        <v>56</v>
      </c>
      <c r="C2911" s="18">
        <v>-9.0614654123783112E-2</v>
      </c>
    </row>
    <row r="2912" spans="1:3" x14ac:dyDescent="0.25">
      <c r="A2912" t="s">
        <v>127</v>
      </c>
      <c r="B2912" t="s">
        <v>56</v>
      </c>
      <c r="C2912" s="18">
        <v>-7.4058741331100464E-2</v>
      </c>
    </row>
    <row r="2913" spans="1:3" x14ac:dyDescent="0.25">
      <c r="A2913" t="s">
        <v>141</v>
      </c>
      <c r="B2913" t="s">
        <v>56</v>
      </c>
      <c r="C2913" s="18">
        <v>1.7158230766654015E-2</v>
      </c>
    </row>
    <row r="2914" spans="1:3" x14ac:dyDescent="0.25">
      <c r="A2914" t="s">
        <v>133</v>
      </c>
      <c r="B2914" t="s">
        <v>56</v>
      </c>
      <c r="C2914" s="18">
        <v>-7.084154337644577E-2</v>
      </c>
    </row>
    <row r="2915" spans="1:3" x14ac:dyDescent="0.25">
      <c r="A2915" t="s">
        <v>134</v>
      </c>
      <c r="B2915" t="s">
        <v>56</v>
      </c>
      <c r="C2915" s="18">
        <v>-4.4370584189891815E-2</v>
      </c>
    </row>
    <row r="2916" spans="1:3" x14ac:dyDescent="0.25">
      <c r="A2916" t="s">
        <v>130</v>
      </c>
      <c r="B2916" t="s">
        <v>56</v>
      </c>
      <c r="C2916" s="18">
        <v>-0.10223124921321869</v>
      </c>
    </row>
    <row r="2917" spans="1:3" x14ac:dyDescent="0.25">
      <c r="A2917" t="s">
        <v>142</v>
      </c>
      <c r="B2917" t="s">
        <v>56</v>
      </c>
      <c r="C2917" s="18">
        <v>1.0966177098453045E-2</v>
      </c>
    </row>
    <row r="2918" spans="1:3" x14ac:dyDescent="0.25">
      <c r="A2918" t="s">
        <v>135</v>
      </c>
      <c r="B2918" t="s">
        <v>56</v>
      </c>
      <c r="C2918" s="18">
        <v>5.3459783084690571E-3</v>
      </c>
    </row>
    <row r="2919" spans="1:3" x14ac:dyDescent="0.25">
      <c r="A2919" t="s">
        <v>102</v>
      </c>
      <c r="B2919" t="s">
        <v>56</v>
      </c>
      <c r="C2919" s="18">
        <v>9.0230861678719521E-3</v>
      </c>
    </row>
    <row r="2920" spans="1:3" x14ac:dyDescent="0.25">
      <c r="A2920" t="s">
        <v>103</v>
      </c>
      <c r="B2920" t="s">
        <v>56</v>
      </c>
      <c r="C2920" s="18">
        <v>-6.4518585801124573E-2</v>
      </c>
    </row>
    <row r="2921" spans="1:3" x14ac:dyDescent="0.25">
      <c r="A2921" t="s">
        <v>104</v>
      </c>
      <c r="B2921" t="s">
        <v>56</v>
      </c>
      <c r="C2921" s="18">
        <v>3.6815833300352097E-2</v>
      </c>
    </row>
    <row r="2922" spans="1:3" x14ac:dyDescent="0.25">
      <c r="A2922" t="s">
        <v>123</v>
      </c>
      <c r="B2922" t="s">
        <v>56</v>
      </c>
      <c r="C2922" s="18">
        <v>1.8170967698097229E-2</v>
      </c>
    </row>
    <row r="2923" spans="1:3" x14ac:dyDescent="0.25">
      <c r="A2923" t="s">
        <v>124</v>
      </c>
      <c r="B2923" t="s">
        <v>56</v>
      </c>
      <c r="C2923" s="18">
        <v>-6.8350411951541901E-2</v>
      </c>
    </row>
    <row r="2924" spans="1:3" x14ac:dyDescent="0.25">
      <c r="A2924" t="s">
        <v>125</v>
      </c>
      <c r="B2924" t="s">
        <v>56</v>
      </c>
      <c r="C2924" s="18">
        <v>-4.6360552310943604E-2</v>
      </c>
    </row>
    <row r="2925" spans="1:3" x14ac:dyDescent="0.25">
      <c r="A2925" t="s">
        <v>44</v>
      </c>
      <c r="B2925" t="s">
        <v>56</v>
      </c>
      <c r="C2925" s="18">
        <v>-2.4651035666465759E-2</v>
      </c>
    </row>
    <row r="2926" spans="1:3" x14ac:dyDescent="0.25">
      <c r="A2926" t="s">
        <v>45</v>
      </c>
      <c r="B2926" t="s">
        <v>56</v>
      </c>
      <c r="C2926" s="18">
        <v>-6.1895191669464111E-2</v>
      </c>
    </row>
    <row r="2927" spans="1:3" x14ac:dyDescent="0.25">
      <c r="A2927" t="s">
        <v>46</v>
      </c>
      <c r="B2927" t="s">
        <v>56</v>
      </c>
      <c r="C2927" s="18">
        <v>-3.0592460185289383E-2</v>
      </c>
    </row>
    <row r="2928" spans="1:3" x14ac:dyDescent="0.25">
      <c r="A2928" t="s">
        <v>47</v>
      </c>
      <c r="B2928" t="s">
        <v>56</v>
      </c>
      <c r="C2928" s="18">
        <v>5.8758120983839035E-2</v>
      </c>
    </row>
    <row r="2929" spans="1:3" x14ac:dyDescent="0.25">
      <c r="A2929" t="s">
        <v>48</v>
      </c>
      <c r="B2929" t="s">
        <v>56</v>
      </c>
      <c r="C2929" s="18">
        <v>1.4713209122419357E-2</v>
      </c>
    </row>
    <row r="2930" spans="1:3" x14ac:dyDescent="0.25">
      <c r="A2930" t="s">
        <v>49</v>
      </c>
      <c r="B2930" t="s">
        <v>56</v>
      </c>
      <c r="C2930" s="18">
        <v>6.7435331642627716E-2</v>
      </c>
    </row>
    <row r="2931" spans="1:3" x14ac:dyDescent="0.25">
      <c r="A2931" t="s">
        <v>50</v>
      </c>
      <c r="B2931" t="s">
        <v>56</v>
      </c>
      <c r="C2931" s="18">
        <v>0.45666584372520447</v>
      </c>
    </row>
    <row r="2932" spans="1:3" x14ac:dyDescent="0.25">
      <c r="A2932" t="s">
        <v>51</v>
      </c>
      <c r="B2932" t="s">
        <v>56</v>
      </c>
      <c r="C2932" s="18">
        <v>-1.2558011338114738E-2</v>
      </c>
    </row>
    <row r="2933" spans="1:3" x14ac:dyDescent="0.25">
      <c r="A2933" t="s">
        <v>52</v>
      </c>
      <c r="B2933" t="s">
        <v>56</v>
      </c>
      <c r="C2933" s="18">
        <v>0.13847579061985016</v>
      </c>
    </row>
    <row r="2934" spans="1:3" x14ac:dyDescent="0.25">
      <c r="A2934" t="s">
        <v>53</v>
      </c>
      <c r="B2934" t="s">
        <v>56</v>
      </c>
      <c r="C2934" s="18">
        <v>0.13488069176673889</v>
      </c>
    </row>
    <row r="2935" spans="1:3" x14ac:dyDescent="0.25">
      <c r="A2935" t="s">
        <v>54</v>
      </c>
      <c r="B2935" t="s">
        <v>56</v>
      </c>
      <c r="C2935" s="18">
        <v>0.2855953574180603</v>
      </c>
    </row>
    <row r="2936" spans="1:3" x14ac:dyDescent="0.25">
      <c r="A2936" t="s">
        <v>55</v>
      </c>
      <c r="B2936" t="s">
        <v>56</v>
      </c>
      <c r="C2936" s="18">
        <v>-4.4085945934057236E-2</v>
      </c>
    </row>
    <row r="2937" spans="1:3" x14ac:dyDescent="0.25">
      <c r="A2937" t="s">
        <v>72</v>
      </c>
      <c r="B2937" t="s">
        <v>57</v>
      </c>
      <c r="C2937" s="18">
        <v>-4.6180021017789841E-2</v>
      </c>
    </row>
    <row r="2938" spans="1:3" x14ac:dyDescent="0.25">
      <c r="A2938" t="s">
        <v>73</v>
      </c>
      <c r="B2938" t="s">
        <v>57</v>
      </c>
      <c r="C2938" s="18">
        <v>-7.1035280823707581E-2</v>
      </c>
    </row>
    <row r="2939" spans="1:3" x14ac:dyDescent="0.25">
      <c r="A2939" t="s">
        <v>74</v>
      </c>
      <c r="B2939" t="s">
        <v>57</v>
      </c>
      <c r="C2939" s="18">
        <v>3.0242646113038063E-2</v>
      </c>
    </row>
    <row r="2940" spans="1:3" x14ac:dyDescent="0.25">
      <c r="A2940" t="s">
        <v>75</v>
      </c>
      <c r="B2940" t="s">
        <v>57</v>
      </c>
      <c r="C2940" s="18">
        <v>3.7479724735021591E-2</v>
      </c>
    </row>
    <row r="2941" spans="1:3" x14ac:dyDescent="0.25">
      <c r="A2941" t="s">
        <v>76</v>
      </c>
      <c r="B2941" t="s">
        <v>57</v>
      </c>
      <c r="C2941" s="18">
        <v>7.4365682899951935E-2</v>
      </c>
    </row>
    <row r="2942" spans="1:3" x14ac:dyDescent="0.25">
      <c r="A2942" t="s">
        <v>95</v>
      </c>
      <c r="B2942" t="s">
        <v>57</v>
      </c>
      <c r="C2942" s="18">
        <v>5.6727107614278793E-2</v>
      </c>
    </row>
    <row r="2943" spans="1:3" x14ac:dyDescent="0.25">
      <c r="A2943" t="s">
        <v>59</v>
      </c>
      <c r="B2943" t="s">
        <v>57</v>
      </c>
      <c r="C2943" s="18">
        <v>-1.6917949542403221E-2</v>
      </c>
    </row>
    <row r="2944" spans="1:3" x14ac:dyDescent="0.25">
      <c r="A2944" t="s">
        <v>60</v>
      </c>
      <c r="B2944" t="s">
        <v>57</v>
      </c>
      <c r="C2944" s="18">
        <v>-8.3984760567545891E-3</v>
      </c>
    </row>
    <row r="2945" spans="1:3" x14ac:dyDescent="0.25">
      <c r="A2945" t="s">
        <v>61</v>
      </c>
      <c r="B2945" t="s">
        <v>57</v>
      </c>
      <c r="C2945" s="18">
        <v>-5.0787381827831268E-2</v>
      </c>
    </row>
    <row r="2946" spans="1:3" x14ac:dyDescent="0.25">
      <c r="A2946" t="s">
        <v>62</v>
      </c>
      <c r="B2946" t="s">
        <v>57</v>
      </c>
      <c r="C2946" s="18">
        <v>-3.7865232676267624E-2</v>
      </c>
    </row>
    <row r="2947" spans="1:3" x14ac:dyDescent="0.25">
      <c r="A2947" t="s">
        <v>70</v>
      </c>
      <c r="B2947" t="s">
        <v>57</v>
      </c>
      <c r="C2947" s="18">
        <v>2.5907661765813828E-2</v>
      </c>
    </row>
    <row r="2948" spans="1:3" x14ac:dyDescent="0.25">
      <c r="A2948" t="s">
        <v>71</v>
      </c>
      <c r="B2948" t="s">
        <v>57</v>
      </c>
      <c r="C2948" s="18">
        <v>-4.6586036682128906E-2</v>
      </c>
    </row>
    <row r="2949" spans="1:3" x14ac:dyDescent="0.25">
      <c r="A2949" t="s">
        <v>105</v>
      </c>
      <c r="B2949" t="s">
        <v>57</v>
      </c>
      <c r="C2949" s="18">
        <v>2.2785421460866928E-2</v>
      </c>
    </row>
    <row r="2950" spans="1:3" x14ac:dyDescent="0.25">
      <c r="A2950" t="s">
        <v>106</v>
      </c>
      <c r="B2950" t="s">
        <v>57</v>
      </c>
      <c r="C2950" s="18">
        <v>-5.8636505156755447E-2</v>
      </c>
    </row>
    <row r="2951" spans="1:3" x14ac:dyDescent="0.25">
      <c r="A2951" t="s">
        <v>107</v>
      </c>
      <c r="B2951" t="s">
        <v>57</v>
      </c>
      <c r="C2951" s="18">
        <v>6.2857456505298615E-2</v>
      </c>
    </row>
    <row r="2952" spans="1:3" x14ac:dyDescent="0.25">
      <c r="A2952" t="s">
        <v>108</v>
      </c>
      <c r="B2952" t="s">
        <v>57</v>
      </c>
      <c r="C2952" s="18">
        <v>-5.6089077144861221E-2</v>
      </c>
    </row>
    <row r="2953" spans="1:3" x14ac:dyDescent="0.25">
      <c r="A2953" t="s">
        <v>109</v>
      </c>
      <c r="B2953" t="s">
        <v>57</v>
      </c>
      <c r="C2953" s="18">
        <v>-4.5950520783662796E-2</v>
      </c>
    </row>
    <row r="2954" spans="1:3" x14ac:dyDescent="0.25">
      <c r="A2954" t="s">
        <v>110</v>
      </c>
      <c r="B2954" t="s">
        <v>57</v>
      </c>
      <c r="C2954" s="18">
        <v>-5.7742089033126831E-2</v>
      </c>
    </row>
    <row r="2955" spans="1:3" x14ac:dyDescent="0.25">
      <c r="A2955" t="s">
        <v>111</v>
      </c>
      <c r="B2955" t="s">
        <v>57</v>
      </c>
      <c r="C2955" s="18">
        <v>-9.0787753462791443E-2</v>
      </c>
    </row>
    <row r="2956" spans="1:3" x14ac:dyDescent="0.25">
      <c r="A2956" t="s">
        <v>112</v>
      </c>
      <c r="B2956" t="s">
        <v>57</v>
      </c>
      <c r="C2956" s="18">
        <v>-9.4965271651744843E-2</v>
      </c>
    </row>
    <row r="2957" spans="1:3" x14ac:dyDescent="0.25">
      <c r="A2957" t="s">
        <v>113</v>
      </c>
      <c r="B2957" t="s">
        <v>57</v>
      </c>
      <c r="C2957" s="18">
        <v>-5.51469586789608E-2</v>
      </c>
    </row>
    <row r="2958" spans="1:3" x14ac:dyDescent="0.25">
      <c r="A2958" t="s">
        <v>114</v>
      </c>
      <c r="B2958" t="s">
        <v>57</v>
      </c>
      <c r="C2958" s="18">
        <v>-4.9343816936016083E-2</v>
      </c>
    </row>
    <row r="2959" spans="1:3" x14ac:dyDescent="0.25">
      <c r="A2959" t="s">
        <v>115</v>
      </c>
      <c r="B2959" t="s">
        <v>57</v>
      </c>
      <c r="C2959" s="18">
        <v>-0.10333690792322159</v>
      </c>
    </row>
    <row r="2960" spans="1:3" x14ac:dyDescent="0.25">
      <c r="A2960" t="s">
        <v>116</v>
      </c>
      <c r="B2960" t="s">
        <v>57</v>
      </c>
      <c r="C2960" s="18">
        <v>-1.4636090956628323E-2</v>
      </c>
    </row>
    <row r="2961" spans="1:3" x14ac:dyDescent="0.25">
      <c r="A2961" t="s">
        <v>117</v>
      </c>
      <c r="B2961" t="s">
        <v>57</v>
      </c>
      <c r="C2961" s="18">
        <v>-7.2502709925174713E-2</v>
      </c>
    </row>
    <row r="2962" spans="1:3" x14ac:dyDescent="0.25">
      <c r="A2962" t="s">
        <v>118</v>
      </c>
      <c r="B2962" t="s">
        <v>57</v>
      </c>
      <c r="C2962" s="18">
        <v>-6.1331853270530701E-2</v>
      </c>
    </row>
    <row r="2963" spans="1:3" x14ac:dyDescent="0.25">
      <c r="A2963" t="s">
        <v>119</v>
      </c>
      <c r="B2963" t="s">
        <v>57</v>
      </c>
      <c r="C2963" s="18">
        <v>-5.2894771099090576E-2</v>
      </c>
    </row>
    <row r="2964" spans="1:3" x14ac:dyDescent="0.25">
      <c r="A2964" t="s">
        <v>120</v>
      </c>
      <c r="B2964" t="s">
        <v>57</v>
      </c>
      <c r="C2964" s="18">
        <v>-4.4233761727809906E-2</v>
      </c>
    </row>
    <row r="2965" spans="1:3" x14ac:dyDescent="0.25">
      <c r="A2965" t="s">
        <v>121</v>
      </c>
      <c r="B2965" t="s">
        <v>57</v>
      </c>
      <c r="C2965" s="18">
        <v>-3.6849994212388992E-2</v>
      </c>
    </row>
    <row r="2966" spans="1:3" x14ac:dyDescent="0.25">
      <c r="A2966" t="s">
        <v>122</v>
      </c>
      <c r="B2966" t="s">
        <v>57</v>
      </c>
      <c r="C2966" s="18">
        <v>2.271842397749424E-2</v>
      </c>
    </row>
    <row r="2967" spans="1:3" x14ac:dyDescent="0.25">
      <c r="A2967" t="s">
        <v>64</v>
      </c>
      <c r="B2967" t="s">
        <v>57</v>
      </c>
      <c r="C2967" s="18">
        <v>6.8808391690254211E-2</v>
      </c>
    </row>
    <row r="2968" spans="1:3" x14ac:dyDescent="0.25">
      <c r="A2968" t="s">
        <v>69</v>
      </c>
      <c r="B2968" t="s">
        <v>57</v>
      </c>
      <c r="C2968" s="18">
        <v>1.1686909943819046E-2</v>
      </c>
    </row>
    <row r="2969" spans="1:3" x14ac:dyDescent="0.25">
      <c r="A2969" t="s">
        <v>91</v>
      </c>
      <c r="B2969" t="s">
        <v>57</v>
      </c>
      <c r="C2969" s="18">
        <v>-4.7470424324274063E-2</v>
      </c>
    </row>
    <row r="2970" spans="1:3" x14ac:dyDescent="0.25">
      <c r="A2970" t="s">
        <v>93</v>
      </c>
      <c r="B2970" t="s">
        <v>57</v>
      </c>
      <c r="C2970" s="18">
        <v>-2.4630362167954445E-2</v>
      </c>
    </row>
    <row r="2971" spans="1:3" x14ac:dyDescent="0.25">
      <c r="A2971" t="s">
        <v>94</v>
      </c>
      <c r="B2971" t="s">
        <v>57</v>
      </c>
      <c r="C2971" s="18">
        <v>6.6448426805436611E-3</v>
      </c>
    </row>
    <row r="2972" spans="1:3" x14ac:dyDescent="0.25">
      <c r="A2972" t="s">
        <v>96</v>
      </c>
      <c r="B2972" t="s">
        <v>57</v>
      </c>
      <c r="C2972" s="18">
        <v>-4.2127110064029694E-2</v>
      </c>
    </row>
    <row r="2973" spans="1:3" x14ac:dyDescent="0.25">
      <c r="A2973" t="s">
        <v>98</v>
      </c>
      <c r="B2973" t="s">
        <v>57</v>
      </c>
      <c r="C2973" s="18">
        <v>2.9128696769475937E-2</v>
      </c>
    </row>
    <row r="2974" spans="1:3" x14ac:dyDescent="0.25">
      <c r="A2974" t="s">
        <v>99</v>
      </c>
      <c r="B2974" t="s">
        <v>57</v>
      </c>
      <c r="C2974" s="18">
        <v>-1.4955367892980576E-2</v>
      </c>
    </row>
    <row r="2975" spans="1:3" x14ac:dyDescent="0.25">
      <c r="A2975" t="s">
        <v>100</v>
      </c>
      <c r="B2975" t="s">
        <v>57</v>
      </c>
      <c r="C2975" s="18">
        <v>-1.9817797467112541E-2</v>
      </c>
    </row>
    <row r="2976" spans="1:3" x14ac:dyDescent="0.25">
      <c r="A2976" t="s">
        <v>63</v>
      </c>
      <c r="B2976" t="s">
        <v>57</v>
      </c>
      <c r="C2976" s="18">
        <v>3.3249307423830032E-2</v>
      </c>
    </row>
    <row r="2977" spans="1:3" x14ac:dyDescent="0.25">
      <c r="A2977" t="s">
        <v>97</v>
      </c>
      <c r="B2977" t="s">
        <v>57</v>
      </c>
      <c r="C2977" s="18">
        <v>-1.324214693158865E-2</v>
      </c>
    </row>
    <row r="2978" spans="1:3" x14ac:dyDescent="0.25">
      <c r="A2978" t="s">
        <v>101</v>
      </c>
      <c r="B2978" t="s">
        <v>57</v>
      </c>
      <c r="C2978" s="18">
        <v>-4.0877014398574829E-2</v>
      </c>
    </row>
    <row r="2979" spans="1:3" x14ac:dyDescent="0.25">
      <c r="A2979" t="s">
        <v>137</v>
      </c>
      <c r="B2979" t="s">
        <v>57</v>
      </c>
      <c r="C2979" s="18">
        <v>0.114792101085186</v>
      </c>
    </row>
    <row r="2980" spans="1:3" x14ac:dyDescent="0.25">
      <c r="A2980" t="s">
        <v>138</v>
      </c>
      <c r="B2980" t="s">
        <v>57</v>
      </c>
      <c r="C2980" s="18">
        <v>-5.9999559074640274E-2</v>
      </c>
    </row>
    <row r="2981" spans="1:3" x14ac:dyDescent="0.25">
      <c r="A2981" t="s">
        <v>139</v>
      </c>
      <c r="B2981" t="s">
        <v>57</v>
      </c>
      <c r="C2981" s="18">
        <v>-8.4033839404582977E-2</v>
      </c>
    </row>
    <row r="2982" spans="1:3" x14ac:dyDescent="0.25">
      <c r="A2982" t="s">
        <v>131</v>
      </c>
      <c r="B2982" t="s">
        <v>57</v>
      </c>
      <c r="C2982" s="18">
        <v>4.416729137301445E-2</v>
      </c>
    </row>
    <row r="2983" spans="1:3" x14ac:dyDescent="0.25">
      <c r="A2983" t="s">
        <v>132</v>
      </c>
      <c r="B2983" t="s">
        <v>57</v>
      </c>
      <c r="C2983" s="18">
        <v>1.0489055886864662E-2</v>
      </c>
    </row>
    <row r="2984" spans="1:3" x14ac:dyDescent="0.25">
      <c r="A2984" t="s">
        <v>143</v>
      </c>
      <c r="B2984" t="s">
        <v>57</v>
      </c>
      <c r="C2984" s="18">
        <v>1.0489055886864662E-2</v>
      </c>
    </row>
    <row r="2985" spans="1:3" x14ac:dyDescent="0.25">
      <c r="A2985" t="s">
        <v>129</v>
      </c>
      <c r="B2985" t="s">
        <v>57</v>
      </c>
      <c r="C2985" s="18">
        <v>-1.7484074458479881E-2</v>
      </c>
    </row>
    <row r="2986" spans="1:3" x14ac:dyDescent="0.25">
      <c r="A2986" t="s">
        <v>140</v>
      </c>
      <c r="B2986" t="s">
        <v>57</v>
      </c>
      <c r="C2986" s="18">
        <v>-2.7630876749753952E-2</v>
      </c>
    </row>
    <row r="2987" spans="1:3" x14ac:dyDescent="0.25">
      <c r="A2987" t="s">
        <v>90</v>
      </c>
      <c r="B2987" t="s">
        <v>57</v>
      </c>
      <c r="C2987" s="18">
        <v>0.19050629436969757</v>
      </c>
    </row>
    <row r="2988" spans="1:3" x14ac:dyDescent="0.25">
      <c r="A2988" t="s">
        <v>127</v>
      </c>
      <c r="B2988" t="s">
        <v>57</v>
      </c>
      <c r="C2988" s="18">
        <v>1.1725512333214283E-2</v>
      </c>
    </row>
    <row r="2989" spans="1:3" x14ac:dyDescent="0.25">
      <c r="A2989" t="s">
        <v>141</v>
      </c>
      <c r="B2989" t="s">
        <v>57</v>
      </c>
      <c r="C2989" s="18">
        <v>-7.0045441389083862E-2</v>
      </c>
    </row>
    <row r="2990" spans="1:3" x14ac:dyDescent="0.25">
      <c r="A2990" t="s">
        <v>133</v>
      </c>
      <c r="B2990" t="s">
        <v>57</v>
      </c>
      <c r="C2990" s="18">
        <v>2.431565523147583E-2</v>
      </c>
    </row>
    <row r="2991" spans="1:3" x14ac:dyDescent="0.25">
      <c r="A2991" t="s">
        <v>134</v>
      </c>
      <c r="B2991" t="s">
        <v>57</v>
      </c>
      <c r="C2991" s="18">
        <v>3.9425897412002087E-3</v>
      </c>
    </row>
    <row r="2992" spans="1:3" x14ac:dyDescent="0.25">
      <c r="A2992" t="s">
        <v>130</v>
      </c>
      <c r="B2992" t="s">
        <v>57</v>
      </c>
      <c r="C2992" s="18">
        <v>-3.1900990754365921E-2</v>
      </c>
    </row>
    <row r="2993" spans="1:3" x14ac:dyDescent="0.25">
      <c r="A2993" t="s">
        <v>142</v>
      </c>
      <c r="B2993" t="s">
        <v>57</v>
      </c>
      <c r="C2993" s="18">
        <v>-3.7535909563302994E-2</v>
      </c>
    </row>
    <row r="2994" spans="1:3" x14ac:dyDescent="0.25">
      <c r="A2994" t="s">
        <v>135</v>
      </c>
      <c r="B2994" t="s">
        <v>57</v>
      </c>
      <c r="C2994" s="18">
        <v>5.4509520530700684E-2</v>
      </c>
    </row>
    <row r="2995" spans="1:3" x14ac:dyDescent="0.25">
      <c r="A2995" t="s">
        <v>102</v>
      </c>
      <c r="B2995" t="s">
        <v>57</v>
      </c>
      <c r="C2995" s="18">
        <v>-1.0216797702014446E-2</v>
      </c>
    </row>
    <row r="2996" spans="1:3" x14ac:dyDescent="0.25">
      <c r="A2996" t="s">
        <v>103</v>
      </c>
      <c r="B2996" t="s">
        <v>57</v>
      </c>
      <c r="C2996" s="18">
        <v>-3.3384967595338821E-2</v>
      </c>
    </row>
    <row r="2997" spans="1:3" x14ac:dyDescent="0.25">
      <c r="A2997" t="s">
        <v>104</v>
      </c>
      <c r="B2997" t="s">
        <v>57</v>
      </c>
      <c r="C2997" s="18">
        <v>-4.5348168350756168E-3</v>
      </c>
    </row>
    <row r="2998" spans="1:3" x14ac:dyDescent="0.25">
      <c r="A2998" t="s">
        <v>123</v>
      </c>
      <c r="B2998" t="s">
        <v>57</v>
      </c>
      <c r="C2998" s="18">
        <v>9.881126880645752E-2</v>
      </c>
    </row>
    <row r="2999" spans="1:3" x14ac:dyDescent="0.25">
      <c r="A2999" t="s">
        <v>124</v>
      </c>
      <c r="B2999" t="s">
        <v>57</v>
      </c>
      <c r="C2999" s="18">
        <v>3.184746578335762E-2</v>
      </c>
    </row>
    <row r="3000" spans="1:3" x14ac:dyDescent="0.25">
      <c r="A3000" t="s">
        <v>125</v>
      </c>
      <c r="B3000" t="s">
        <v>57</v>
      </c>
      <c r="C3000" s="18">
        <v>-2.100515179336071E-2</v>
      </c>
    </row>
    <row r="3001" spans="1:3" x14ac:dyDescent="0.25">
      <c r="A3001" t="s">
        <v>44</v>
      </c>
      <c r="B3001" t="s">
        <v>57</v>
      </c>
      <c r="C3001" s="18">
        <v>-2.9485436156392097E-2</v>
      </c>
    </row>
    <row r="3002" spans="1:3" x14ac:dyDescent="0.25">
      <c r="A3002" t="s">
        <v>45</v>
      </c>
      <c r="B3002" t="s">
        <v>57</v>
      </c>
      <c r="C3002" s="18">
        <v>1.7026267945766449E-2</v>
      </c>
    </row>
    <row r="3003" spans="1:3" x14ac:dyDescent="0.25">
      <c r="A3003" t="s">
        <v>46</v>
      </c>
      <c r="B3003" t="s">
        <v>57</v>
      </c>
      <c r="C3003" s="18">
        <v>-2.5587929412722588E-2</v>
      </c>
    </row>
    <row r="3004" spans="1:3" x14ac:dyDescent="0.25">
      <c r="A3004" t="s">
        <v>47</v>
      </c>
      <c r="B3004" t="s">
        <v>57</v>
      </c>
      <c r="C3004" s="18">
        <v>0.13166625797748566</v>
      </c>
    </row>
    <row r="3005" spans="1:3" x14ac:dyDescent="0.25">
      <c r="A3005" t="s">
        <v>48</v>
      </c>
      <c r="B3005" t="s">
        <v>57</v>
      </c>
      <c r="C3005" s="18">
        <v>0.15826937556266785</v>
      </c>
    </row>
    <row r="3006" spans="1:3" x14ac:dyDescent="0.25">
      <c r="A3006" t="s">
        <v>49</v>
      </c>
      <c r="B3006" t="s">
        <v>57</v>
      </c>
      <c r="C3006" s="18">
        <v>-9.301844984292984E-2</v>
      </c>
    </row>
    <row r="3007" spans="1:3" x14ac:dyDescent="0.25">
      <c r="A3007" t="s">
        <v>50</v>
      </c>
      <c r="B3007" t="s">
        <v>57</v>
      </c>
      <c r="C3007" s="18">
        <v>9.2336796224117279E-2</v>
      </c>
    </row>
    <row r="3008" spans="1:3" x14ac:dyDescent="0.25">
      <c r="A3008" t="s">
        <v>51</v>
      </c>
      <c r="B3008" t="s">
        <v>57</v>
      </c>
      <c r="C3008" s="18">
        <v>8.5964061319828033E-2</v>
      </c>
    </row>
    <row r="3009" spans="1:3" x14ac:dyDescent="0.25">
      <c r="A3009" t="s">
        <v>52</v>
      </c>
      <c r="B3009" t="s">
        <v>57</v>
      </c>
      <c r="C3009" s="18">
        <v>6.6892437636852264E-2</v>
      </c>
    </row>
    <row r="3010" spans="1:3" x14ac:dyDescent="0.25">
      <c r="A3010" t="s">
        <v>53</v>
      </c>
      <c r="B3010" t="s">
        <v>57</v>
      </c>
      <c r="C3010" s="18">
        <v>2.7904817834496498E-2</v>
      </c>
    </row>
    <row r="3011" spans="1:3" x14ac:dyDescent="0.25">
      <c r="A3011" t="s">
        <v>54</v>
      </c>
      <c r="B3011" t="s">
        <v>57</v>
      </c>
      <c r="C3011" s="18">
        <v>3.1678605824708939E-2</v>
      </c>
    </row>
    <row r="3012" spans="1:3" x14ac:dyDescent="0.25">
      <c r="A3012" t="s">
        <v>55</v>
      </c>
      <c r="B3012" t="s">
        <v>57</v>
      </c>
      <c r="C3012" s="18">
        <v>0.1123339831829071</v>
      </c>
    </row>
    <row r="3013" spans="1:3" x14ac:dyDescent="0.25">
      <c r="A3013" t="s">
        <v>56</v>
      </c>
      <c r="B3013" t="s">
        <v>57</v>
      </c>
      <c r="C3013" s="18">
        <v>0.10716211795806885</v>
      </c>
    </row>
    <row r="3014" spans="1:3" x14ac:dyDescent="0.25">
      <c r="A3014" t="s">
        <v>72</v>
      </c>
      <c r="B3014" t="s">
        <v>58</v>
      </c>
      <c r="C3014" s="18">
        <v>1.7181165516376495E-2</v>
      </c>
    </row>
    <row r="3015" spans="1:3" x14ac:dyDescent="0.25">
      <c r="A3015" t="s">
        <v>73</v>
      </c>
      <c r="B3015" t="s">
        <v>58</v>
      </c>
      <c r="C3015" s="18">
        <v>2.9815873131155968E-3</v>
      </c>
    </row>
    <row r="3016" spans="1:3" x14ac:dyDescent="0.25">
      <c r="A3016" t="s">
        <v>74</v>
      </c>
      <c r="B3016" t="s">
        <v>58</v>
      </c>
      <c r="C3016" s="18">
        <v>-1.5505887567996979E-2</v>
      </c>
    </row>
    <row r="3017" spans="1:3" x14ac:dyDescent="0.25">
      <c r="A3017" t="s">
        <v>75</v>
      </c>
      <c r="B3017" t="s">
        <v>58</v>
      </c>
      <c r="C3017" s="18">
        <v>1.7661610618233681E-2</v>
      </c>
    </row>
    <row r="3018" spans="1:3" x14ac:dyDescent="0.25">
      <c r="A3018" t="s">
        <v>76</v>
      </c>
      <c r="B3018" t="s">
        <v>58</v>
      </c>
      <c r="C3018" s="18">
        <v>-3.8481694646179676E-3</v>
      </c>
    </row>
    <row r="3019" spans="1:3" x14ac:dyDescent="0.25">
      <c r="A3019" t="s">
        <v>95</v>
      </c>
      <c r="B3019" t="s">
        <v>58</v>
      </c>
      <c r="C3019" s="18">
        <v>1.1660618707537651E-2</v>
      </c>
    </row>
    <row r="3020" spans="1:3" x14ac:dyDescent="0.25">
      <c r="A3020" t="s">
        <v>59</v>
      </c>
      <c r="B3020" t="s">
        <v>58</v>
      </c>
      <c r="C3020" s="18">
        <v>1.9420808181166649E-2</v>
      </c>
    </row>
    <row r="3021" spans="1:3" x14ac:dyDescent="0.25">
      <c r="A3021" t="s">
        <v>60</v>
      </c>
      <c r="B3021" t="s">
        <v>58</v>
      </c>
      <c r="C3021" s="18">
        <v>-2.6863129809498787E-2</v>
      </c>
    </row>
    <row r="3022" spans="1:3" x14ac:dyDescent="0.25">
      <c r="A3022" t="s">
        <v>61</v>
      </c>
      <c r="B3022" t="s">
        <v>58</v>
      </c>
      <c r="C3022" s="18">
        <v>-2.4130574893206358E-3</v>
      </c>
    </row>
    <row r="3023" spans="1:3" x14ac:dyDescent="0.25">
      <c r="A3023" t="s">
        <v>62</v>
      </c>
      <c r="B3023" t="s">
        <v>58</v>
      </c>
      <c r="C3023" s="18">
        <v>-4.8423305153846741E-2</v>
      </c>
    </row>
    <row r="3024" spans="1:3" x14ac:dyDescent="0.25">
      <c r="A3024" t="s">
        <v>70</v>
      </c>
      <c r="B3024" t="s">
        <v>58</v>
      </c>
      <c r="C3024" s="18">
        <v>-2.2062050178647041E-2</v>
      </c>
    </row>
    <row r="3025" spans="1:3" x14ac:dyDescent="0.25">
      <c r="A3025" t="s">
        <v>71</v>
      </c>
      <c r="B3025" t="s">
        <v>58</v>
      </c>
      <c r="C3025" s="18">
        <v>-4.1696608066558838E-2</v>
      </c>
    </row>
    <row r="3026" spans="1:3" x14ac:dyDescent="0.25">
      <c r="A3026" t="s">
        <v>105</v>
      </c>
      <c r="B3026" t="s">
        <v>58</v>
      </c>
      <c r="C3026" s="18">
        <v>9.0607423335313797E-3</v>
      </c>
    </row>
    <row r="3027" spans="1:3" x14ac:dyDescent="0.25">
      <c r="A3027" t="s">
        <v>106</v>
      </c>
      <c r="B3027" t="s">
        <v>58</v>
      </c>
      <c r="C3027" s="18">
        <v>4.3675698339939117E-2</v>
      </c>
    </row>
    <row r="3028" spans="1:3" x14ac:dyDescent="0.25">
      <c r="A3028" t="s">
        <v>107</v>
      </c>
      <c r="B3028" t="s">
        <v>58</v>
      </c>
      <c r="C3028" s="18">
        <v>-1.0808113031089306E-2</v>
      </c>
    </row>
    <row r="3029" spans="1:3" x14ac:dyDescent="0.25">
      <c r="A3029" t="s">
        <v>108</v>
      </c>
      <c r="B3029" t="s">
        <v>58</v>
      </c>
      <c r="C3029" s="18">
        <v>9.9683448206633329E-4</v>
      </c>
    </row>
    <row r="3030" spans="1:3" x14ac:dyDescent="0.25">
      <c r="A3030" t="s">
        <v>109</v>
      </c>
      <c r="B3030" t="s">
        <v>58</v>
      </c>
      <c r="C3030" s="18">
        <v>-4.6436116099357605E-3</v>
      </c>
    </row>
    <row r="3031" spans="1:3" x14ac:dyDescent="0.25">
      <c r="A3031" t="s">
        <v>110</v>
      </c>
      <c r="B3031" t="s">
        <v>58</v>
      </c>
      <c r="C3031" s="18">
        <v>-7.753472775220871E-3</v>
      </c>
    </row>
    <row r="3032" spans="1:3" x14ac:dyDescent="0.25">
      <c r="A3032" t="s">
        <v>111</v>
      </c>
      <c r="B3032" t="s">
        <v>58</v>
      </c>
      <c r="C3032" s="18">
        <v>-2.4516971781849861E-2</v>
      </c>
    </row>
    <row r="3033" spans="1:3" x14ac:dyDescent="0.25">
      <c r="A3033" t="s">
        <v>112</v>
      </c>
      <c r="B3033" t="s">
        <v>58</v>
      </c>
      <c r="C3033" s="18">
        <v>-3.9349190890789032E-2</v>
      </c>
    </row>
    <row r="3034" spans="1:3" x14ac:dyDescent="0.25">
      <c r="A3034" t="s">
        <v>113</v>
      </c>
      <c r="B3034" t="s">
        <v>58</v>
      </c>
      <c r="C3034" s="18">
        <v>3.0921135097742081E-2</v>
      </c>
    </row>
    <row r="3035" spans="1:3" x14ac:dyDescent="0.25">
      <c r="A3035" t="s">
        <v>114</v>
      </c>
      <c r="B3035" t="s">
        <v>58</v>
      </c>
      <c r="C3035" s="18">
        <v>-2.8701581060886383E-2</v>
      </c>
    </row>
    <row r="3036" spans="1:3" x14ac:dyDescent="0.25">
      <c r="A3036" t="s">
        <v>115</v>
      </c>
      <c r="B3036" t="s">
        <v>58</v>
      </c>
      <c r="C3036" s="18">
        <v>-1.3191269710659981E-2</v>
      </c>
    </row>
    <row r="3037" spans="1:3" x14ac:dyDescent="0.25">
      <c r="A3037" t="s">
        <v>116</v>
      </c>
      <c r="B3037" t="s">
        <v>58</v>
      </c>
      <c r="C3037" s="18">
        <v>-3.5418540239334106E-2</v>
      </c>
    </row>
    <row r="3038" spans="1:3" x14ac:dyDescent="0.25">
      <c r="A3038" t="s">
        <v>117</v>
      </c>
      <c r="B3038" t="s">
        <v>58</v>
      </c>
      <c r="C3038" s="18">
        <v>-2.209082804620266E-2</v>
      </c>
    </row>
    <row r="3039" spans="1:3" x14ac:dyDescent="0.25">
      <c r="A3039" t="s">
        <v>118</v>
      </c>
      <c r="B3039" t="s">
        <v>58</v>
      </c>
      <c r="C3039" s="18">
        <v>-2.7832094579935074E-2</v>
      </c>
    </row>
    <row r="3040" spans="1:3" x14ac:dyDescent="0.25">
      <c r="A3040" t="s">
        <v>119</v>
      </c>
      <c r="B3040" t="s">
        <v>58</v>
      </c>
      <c r="C3040" s="18">
        <v>-4.2226598598062992E-3</v>
      </c>
    </row>
    <row r="3041" spans="1:3" x14ac:dyDescent="0.25">
      <c r="A3041" t="s">
        <v>120</v>
      </c>
      <c r="B3041" t="s">
        <v>58</v>
      </c>
      <c r="C3041" s="18">
        <v>-3.0794616788625717E-2</v>
      </c>
    </row>
    <row r="3042" spans="1:3" x14ac:dyDescent="0.25">
      <c r="A3042" t="s">
        <v>121</v>
      </c>
      <c r="B3042" t="s">
        <v>58</v>
      </c>
      <c r="C3042" s="18">
        <v>6.4567014575004578E-2</v>
      </c>
    </row>
    <row r="3043" spans="1:3" x14ac:dyDescent="0.25">
      <c r="A3043" t="s">
        <v>122</v>
      </c>
      <c r="B3043" t="s">
        <v>58</v>
      </c>
      <c r="C3043" s="18">
        <v>1.932087168097496E-2</v>
      </c>
    </row>
    <row r="3044" spans="1:3" x14ac:dyDescent="0.25">
      <c r="A3044" t="s">
        <v>64</v>
      </c>
      <c r="B3044" t="s">
        <v>58</v>
      </c>
      <c r="C3044" s="18">
        <v>1.1002271436154842E-2</v>
      </c>
    </row>
    <row r="3045" spans="1:3" x14ac:dyDescent="0.25">
      <c r="A3045" t="s">
        <v>69</v>
      </c>
      <c r="B3045" t="s">
        <v>58</v>
      </c>
      <c r="C3045" s="18">
        <v>-2.0380532369017601E-2</v>
      </c>
    </row>
    <row r="3046" spans="1:3" x14ac:dyDescent="0.25">
      <c r="A3046" t="s">
        <v>91</v>
      </c>
      <c r="B3046" t="s">
        <v>58</v>
      </c>
      <c r="C3046" s="18">
        <v>1.0116726160049438E-2</v>
      </c>
    </row>
    <row r="3047" spans="1:3" x14ac:dyDescent="0.25">
      <c r="A3047" t="s">
        <v>93</v>
      </c>
      <c r="B3047" t="s">
        <v>58</v>
      </c>
      <c r="C3047" s="18">
        <v>-1.3043282553553581E-2</v>
      </c>
    </row>
    <row r="3048" spans="1:3" x14ac:dyDescent="0.25">
      <c r="A3048" t="s">
        <v>94</v>
      </c>
      <c r="B3048" t="s">
        <v>58</v>
      </c>
      <c r="C3048" s="18">
        <v>-4.0338031947612762E-2</v>
      </c>
    </row>
    <row r="3049" spans="1:3" x14ac:dyDescent="0.25">
      <c r="A3049" t="s">
        <v>96</v>
      </c>
      <c r="B3049" t="s">
        <v>58</v>
      </c>
      <c r="C3049" s="18">
        <v>1.5888949856162071E-2</v>
      </c>
    </row>
    <row r="3050" spans="1:3" x14ac:dyDescent="0.25">
      <c r="A3050" t="s">
        <v>98</v>
      </c>
      <c r="B3050" t="s">
        <v>58</v>
      </c>
      <c r="C3050" s="18">
        <v>5.5560186505317688E-2</v>
      </c>
    </row>
    <row r="3051" spans="1:3" x14ac:dyDescent="0.25">
      <c r="A3051" t="s">
        <v>99</v>
      </c>
      <c r="B3051" t="s">
        <v>58</v>
      </c>
      <c r="C3051" s="18">
        <v>-3.7374023348093033E-2</v>
      </c>
    </row>
    <row r="3052" spans="1:3" x14ac:dyDescent="0.25">
      <c r="A3052" t="s">
        <v>100</v>
      </c>
      <c r="B3052" t="s">
        <v>58</v>
      </c>
      <c r="C3052" s="18">
        <v>-4.6690084040164948E-2</v>
      </c>
    </row>
    <row r="3053" spans="1:3" x14ac:dyDescent="0.25">
      <c r="A3053" t="s">
        <v>63</v>
      </c>
      <c r="B3053" t="s">
        <v>58</v>
      </c>
      <c r="C3053" s="18">
        <v>-3.4158933907747269E-2</v>
      </c>
    </row>
    <row r="3054" spans="1:3" x14ac:dyDescent="0.25">
      <c r="A3054" t="s">
        <v>97</v>
      </c>
      <c r="B3054" t="s">
        <v>58</v>
      </c>
      <c r="C3054" s="18">
        <v>-4.4759204611182213E-3</v>
      </c>
    </row>
    <row r="3055" spans="1:3" x14ac:dyDescent="0.25">
      <c r="A3055" t="s">
        <v>101</v>
      </c>
      <c r="B3055" t="s">
        <v>58</v>
      </c>
      <c r="C3055" s="18">
        <v>-8.1696342676877975E-3</v>
      </c>
    </row>
    <row r="3056" spans="1:3" x14ac:dyDescent="0.25">
      <c r="A3056" t="s">
        <v>137</v>
      </c>
      <c r="B3056" t="s">
        <v>58</v>
      </c>
      <c r="C3056" s="18">
        <v>-2.0520281046628952E-2</v>
      </c>
    </row>
    <row r="3057" spans="1:3" x14ac:dyDescent="0.25">
      <c r="A3057" t="s">
        <v>138</v>
      </c>
      <c r="B3057" t="s">
        <v>58</v>
      </c>
      <c r="C3057" s="18">
        <v>-3.867073729634285E-2</v>
      </c>
    </row>
    <row r="3058" spans="1:3" x14ac:dyDescent="0.25">
      <c r="A3058" t="s">
        <v>139</v>
      </c>
      <c r="B3058" t="s">
        <v>58</v>
      </c>
      <c r="C3058" s="18">
        <v>-2.4557424709200859E-2</v>
      </c>
    </row>
    <row r="3059" spans="1:3" x14ac:dyDescent="0.25">
      <c r="A3059" t="s">
        <v>131</v>
      </c>
      <c r="B3059" t="s">
        <v>58</v>
      </c>
      <c r="C3059" s="18">
        <v>-8.5559943690896034E-3</v>
      </c>
    </row>
    <row r="3060" spans="1:3" x14ac:dyDescent="0.25">
      <c r="A3060" t="s">
        <v>132</v>
      </c>
      <c r="B3060" t="s">
        <v>58</v>
      </c>
      <c r="C3060" s="18">
        <v>-1.0399334132671356E-2</v>
      </c>
    </row>
    <row r="3061" spans="1:3" x14ac:dyDescent="0.25">
      <c r="A3061" t="s">
        <v>143</v>
      </c>
      <c r="B3061" t="s">
        <v>58</v>
      </c>
      <c r="C3061" s="18">
        <v>-1.0399334132671356E-2</v>
      </c>
    </row>
    <row r="3062" spans="1:3" x14ac:dyDescent="0.25">
      <c r="A3062" t="s">
        <v>129</v>
      </c>
      <c r="B3062" t="s">
        <v>58</v>
      </c>
      <c r="C3062" s="18">
        <v>3.6659662146121264E-3</v>
      </c>
    </row>
    <row r="3063" spans="1:3" x14ac:dyDescent="0.25">
      <c r="A3063" t="s">
        <v>140</v>
      </c>
      <c r="B3063" t="s">
        <v>58</v>
      </c>
      <c r="C3063" s="18">
        <v>-3.6558777093887329E-2</v>
      </c>
    </row>
    <row r="3064" spans="1:3" x14ac:dyDescent="0.25">
      <c r="A3064" t="s">
        <v>90</v>
      </c>
      <c r="B3064" t="s">
        <v>58</v>
      </c>
      <c r="C3064" s="18">
        <v>-1.4246352016925812E-2</v>
      </c>
    </row>
    <row r="3065" spans="1:3" x14ac:dyDescent="0.25">
      <c r="A3065" t="s">
        <v>127</v>
      </c>
      <c r="B3065" t="s">
        <v>58</v>
      </c>
      <c r="C3065" s="18">
        <v>-4.5283646322786808E-3</v>
      </c>
    </row>
    <row r="3066" spans="1:3" x14ac:dyDescent="0.25">
      <c r="A3066" t="s">
        <v>141</v>
      </c>
      <c r="B3066" t="s">
        <v>58</v>
      </c>
      <c r="C3066" s="18">
        <v>-3.6512460559606552E-2</v>
      </c>
    </row>
    <row r="3067" spans="1:3" x14ac:dyDescent="0.25">
      <c r="A3067" t="s">
        <v>133</v>
      </c>
      <c r="B3067" t="s">
        <v>58</v>
      </c>
      <c r="C3067" s="18">
        <v>1.7542487010359764E-2</v>
      </c>
    </row>
    <row r="3068" spans="1:3" x14ac:dyDescent="0.25">
      <c r="A3068" t="s">
        <v>134</v>
      </c>
      <c r="B3068" t="s">
        <v>58</v>
      </c>
      <c r="C3068" s="18">
        <v>-1.8703421577811241E-2</v>
      </c>
    </row>
    <row r="3069" spans="1:3" x14ac:dyDescent="0.25">
      <c r="A3069" t="s">
        <v>130</v>
      </c>
      <c r="B3069" t="s">
        <v>58</v>
      </c>
      <c r="C3069" s="18">
        <v>4.0704174898564816E-3</v>
      </c>
    </row>
    <row r="3070" spans="1:3" x14ac:dyDescent="0.25">
      <c r="A3070" t="s">
        <v>142</v>
      </c>
      <c r="B3070" t="s">
        <v>58</v>
      </c>
      <c r="C3070" s="18">
        <v>-2.7418304234743118E-2</v>
      </c>
    </row>
    <row r="3071" spans="1:3" x14ac:dyDescent="0.25">
      <c r="A3071" t="s">
        <v>135</v>
      </c>
      <c r="B3071" t="s">
        <v>58</v>
      </c>
      <c r="C3071" s="18">
        <v>-3.1029015779495239E-2</v>
      </c>
    </row>
    <row r="3072" spans="1:3" x14ac:dyDescent="0.25">
      <c r="A3072" t="s">
        <v>102</v>
      </c>
      <c r="B3072" t="s">
        <v>58</v>
      </c>
      <c r="C3072" s="18">
        <v>1.1776298051699996E-3</v>
      </c>
    </row>
    <row r="3073" spans="1:3" x14ac:dyDescent="0.25">
      <c r="A3073" t="s">
        <v>103</v>
      </c>
      <c r="B3073" t="s">
        <v>58</v>
      </c>
      <c r="C3073" s="18">
        <v>1.1949223466217518E-2</v>
      </c>
    </row>
    <row r="3074" spans="1:3" x14ac:dyDescent="0.25">
      <c r="A3074" t="s">
        <v>104</v>
      </c>
      <c r="B3074" t="s">
        <v>58</v>
      </c>
      <c r="C3074" s="18">
        <v>6.1505702324211597E-3</v>
      </c>
    </row>
    <row r="3075" spans="1:3" x14ac:dyDescent="0.25">
      <c r="A3075" t="s">
        <v>123</v>
      </c>
      <c r="B3075" t="s">
        <v>58</v>
      </c>
      <c r="C3075" s="18">
        <v>8.383466862142086E-3</v>
      </c>
    </row>
    <row r="3076" spans="1:3" x14ac:dyDescent="0.25">
      <c r="A3076" t="s">
        <v>124</v>
      </c>
      <c r="B3076" t="s">
        <v>58</v>
      </c>
      <c r="C3076" s="18">
        <v>-1.4679800719022751E-2</v>
      </c>
    </row>
    <row r="3077" spans="1:3" x14ac:dyDescent="0.25">
      <c r="A3077" t="s">
        <v>125</v>
      </c>
      <c r="B3077" t="s">
        <v>58</v>
      </c>
      <c r="C3077" s="18">
        <v>3.177502378821373E-2</v>
      </c>
    </row>
    <row r="3078" spans="1:3" x14ac:dyDescent="0.25">
      <c r="A3078" t="s">
        <v>44</v>
      </c>
      <c r="B3078" t="s">
        <v>58</v>
      </c>
      <c r="C3078" s="18">
        <v>-1.2542876647785306E-3</v>
      </c>
    </row>
    <row r="3079" spans="1:3" x14ac:dyDescent="0.25">
      <c r="A3079" t="s">
        <v>45</v>
      </c>
      <c r="B3079" t="s">
        <v>58</v>
      </c>
      <c r="C3079" s="18">
        <v>-2.1835513412952423E-2</v>
      </c>
    </row>
    <row r="3080" spans="1:3" x14ac:dyDescent="0.25">
      <c r="A3080" t="s">
        <v>46</v>
      </c>
      <c r="B3080" t="s">
        <v>58</v>
      </c>
      <c r="C3080" s="18">
        <v>3.0691041611135006E-3</v>
      </c>
    </row>
    <row r="3081" spans="1:3" x14ac:dyDescent="0.25">
      <c r="A3081" t="s">
        <v>47</v>
      </c>
      <c r="B3081" t="s">
        <v>58</v>
      </c>
      <c r="C3081" s="18">
        <v>3.3290458377450705E-3</v>
      </c>
    </row>
    <row r="3082" spans="1:3" x14ac:dyDescent="0.25">
      <c r="A3082" t="s">
        <v>48</v>
      </c>
      <c r="B3082" t="s">
        <v>58</v>
      </c>
      <c r="C3082" s="18">
        <v>1.5083136036992073E-2</v>
      </c>
    </row>
    <row r="3083" spans="1:3" x14ac:dyDescent="0.25">
      <c r="A3083" t="s">
        <v>49</v>
      </c>
      <c r="B3083" t="s">
        <v>58</v>
      </c>
      <c r="C3083" s="18">
        <v>7.2452634572982788E-2</v>
      </c>
    </row>
    <row r="3084" spans="1:3" x14ac:dyDescent="0.25">
      <c r="A3084" t="s">
        <v>50</v>
      </c>
      <c r="B3084" t="s">
        <v>58</v>
      </c>
      <c r="C3084" s="18">
        <v>5.4481327533721924E-2</v>
      </c>
    </row>
    <row r="3085" spans="1:3" x14ac:dyDescent="0.25">
      <c r="A3085" t="s">
        <v>51</v>
      </c>
      <c r="B3085" t="s">
        <v>58</v>
      </c>
      <c r="C3085" s="18">
        <v>-1.3259194791316986E-2</v>
      </c>
    </row>
    <row r="3086" spans="1:3" x14ac:dyDescent="0.25">
      <c r="A3086" t="s">
        <v>52</v>
      </c>
      <c r="B3086" t="s">
        <v>58</v>
      </c>
      <c r="C3086" s="18">
        <v>-1.57435592263937E-2</v>
      </c>
    </row>
    <row r="3087" spans="1:3" x14ac:dyDescent="0.25">
      <c r="A3087" t="s">
        <v>53</v>
      </c>
      <c r="B3087" t="s">
        <v>58</v>
      </c>
      <c r="C3087" s="18">
        <v>8.5849687457084656E-2</v>
      </c>
    </row>
    <row r="3088" spans="1:3" x14ac:dyDescent="0.25">
      <c r="A3088" t="s">
        <v>54</v>
      </c>
      <c r="B3088" t="s">
        <v>58</v>
      </c>
      <c r="C3088" s="18">
        <v>5.9070952236652374E-2</v>
      </c>
    </row>
    <row r="3089" spans="1:3" x14ac:dyDescent="0.25">
      <c r="A3089" t="s">
        <v>55</v>
      </c>
      <c r="B3089" t="s">
        <v>58</v>
      </c>
      <c r="C3089" s="18">
        <v>1.2032841332256794E-2</v>
      </c>
    </row>
    <row r="3090" spans="1:3" x14ac:dyDescent="0.25">
      <c r="A3090" t="s">
        <v>56</v>
      </c>
      <c r="B3090" t="s">
        <v>58</v>
      </c>
      <c r="C3090" s="18">
        <v>9.9578574299812317E-2</v>
      </c>
    </row>
    <row r="3091" spans="1:3" x14ac:dyDescent="0.25">
      <c r="A3091" t="s">
        <v>57</v>
      </c>
      <c r="B3091" t="s">
        <v>58</v>
      </c>
      <c r="C3091" s="18">
        <v>-3.3520255237817764E-2</v>
      </c>
    </row>
    <row r="3092" spans="1:3" x14ac:dyDescent="0.25">
      <c r="A3092" t="s">
        <v>72</v>
      </c>
      <c r="B3092" t="s">
        <v>65</v>
      </c>
      <c r="C3092" s="18">
        <v>-0.111517034471035</v>
      </c>
    </row>
    <row r="3093" spans="1:3" x14ac:dyDescent="0.25">
      <c r="A3093" t="s">
        <v>73</v>
      </c>
      <c r="B3093" t="s">
        <v>65</v>
      </c>
      <c r="C3093" s="18">
        <v>-7.2481386363506317E-2</v>
      </c>
    </row>
    <row r="3094" spans="1:3" x14ac:dyDescent="0.25">
      <c r="A3094" t="s">
        <v>74</v>
      </c>
      <c r="B3094" t="s">
        <v>65</v>
      </c>
      <c r="C3094" s="18">
        <v>-1.4076105318963528E-2</v>
      </c>
    </row>
    <row r="3095" spans="1:3" x14ac:dyDescent="0.25">
      <c r="A3095" t="s">
        <v>75</v>
      </c>
      <c r="B3095" t="s">
        <v>65</v>
      </c>
      <c r="C3095" s="18">
        <v>-5.7848185300827026E-2</v>
      </c>
    </row>
    <row r="3096" spans="1:3" x14ac:dyDescent="0.25">
      <c r="A3096" t="s">
        <v>76</v>
      </c>
      <c r="B3096" t="s">
        <v>65</v>
      </c>
      <c r="C3096" s="18">
        <v>-8.3021856844425201E-2</v>
      </c>
    </row>
    <row r="3097" spans="1:3" x14ac:dyDescent="0.25">
      <c r="A3097" t="s">
        <v>95</v>
      </c>
      <c r="B3097" t="s">
        <v>65</v>
      </c>
      <c r="C3097" s="18">
        <v>-5.3584281355142593E-2</v>
      </c>
    </row>
    <row r="3098" spans="1:3" x14ac:dyDescent="0.25">
      <c r="A3098" t="s">
        <v>59</v>
      </c>
      <c r="B3098" t="s">
        <v>65</v>
      </c>
      <c r="C3098" s="18">
        <v>-6.9544181227684021E-2</v>
      </c>
    </row>
    <row r="3099" spans="1:3" x14ac:dyDescent="0.25">
      <c r="A3099" t="s">
        <v>60</v>
      </c>
      <c r="B3099" t="s">
        <v>65</v>
      </c>
      <c r="C3099" s="18">
        <v>8.3937942981719971E-2</v>
      </c>
    </row>
    <row r="3100" spans="1:3" x14ac:dyDescent="0.25">
      <c r="A3100" t="s">
        <v>61</v>
      </c>
      <c r="B3100" t="s">
        <v>65</v>
      </c>
      <c r="C3100" s="18">
        <v>-9.7655244171619415E-2</v>
      </c>
    </row>
    <row r="3101" spans="1:3" x14ac:dyDescent="0.25">
      <c r="A3101" t="s">
        <v>62</v>
      </c>
      <c r="B3101" t="s">
        <v>65</v>
      </c>
      <c r="C3101" s="18">
        <v>2.5996318086981773E-2</v>
      </c>
    </row>
    <row r="3102" spans="1:3" x14ac:dyDescent="0.25">
      <c r="A3102" t="s">
        <v>70</v>
      </c>
      <c r="B3102" t="s">
        <v>65</v>
      </c>
      <c r="C3102" s="18">
        <v>-4.9422964453697205E-2</v>
      </c>
    </row>
    <row r="3103" spans="1:3" x14ac:dyDescent="0.25">
      <c r="A3103" t="s">
        <v>71</v>
      </c>
      <c r="B3103" t="s">
        <v>65</v>
      </c>
      <c r="C3103" s="18">
        <v>7.3377564549446106E-2</v>
      </c>
    </row>
    <row r="3104" spans="1:3" x14ac:dyDescent="0.25">
      <c r="A3104" t="s">
        <v>105</v>
      </c>
      <c r="B3104" t="s">
        <v>65</v>
      </c>
      <c r="C3104" s="18">
        <v>-5.0397958606481552E-2</v>
      </c>
    </row>
    <row r="3105" spans="1:3" x14ac:dyDescent="0.25">
      <c r="A3105" t="s">
        <v>106</v>
      </c>
      <c r="B3105" t="s">
        <v>65</v>
      </c>
      <c r="C3105" s="18">
        <v>-7.0026710629463196E-2</v>
      </c>
    </row>
    <row r="3106" spans="1:3" x14ac:dyDescent="0.25">
      <c r="A3106" t="s">
        <v>107</v>
      </c>
      <c r="B3106" t="s">
        <v>65</v>
      </c>
      <c r="C3106" s="18">
        <v>-3.7313900887966156E-2</v>
      </c>
    </row>
    <row r="3107" spans="1:3" x14ac:dyDescent="0.25">
      <c r="A3107" t="s">
        <v>108</v>
      </c>
      <c r="B3107" t="s">
        <v>65</v>
      </c>
      <c r="C3107" s="18">
        <v>-4.8865117132663727E-2</v>
      </c>
    </row>
    <row r="3108" spans="1:3" x14ac:dyDescent="0.25">
      <c r="A3108" t="s">
        <v>109</v>
      </c>
      <c r="B3108" t="s">
        <v>65</v>
      </c>
      <c r="C3108" s="18">
        <v>-8.0743402242660522E-2</v>
      </c>
    </row>
    <row r="3109" spans="1:3" x14ac:dyDescent="0.25">
      <c r="A3109" t="s">
        <v>110</v>
      </c>
      <c r="B3109" t="s">
        <v>65</v>
      </c>
      <c r="C3109" s="18">
        <v>-4.9008239060640335E-2</v>
      </c>
    </row>
    <row r="3110" spans="1:3" x14ac:dyDescent="0.25">
      <c r="A3110" t="s">
        <v>111</v>
      </c>
      <c r="B3110" t="s">
        <v>65</v>
      </c>
      <c r="C3110" s="18">
        <v>-8.9766412973403931E-2</v>
      </c>
    </row>
    <row r="3111" spans="1:3" x14ac:dyDescent="0.25">
      <c r="A3111" t="s">
        <v>112</v>
      </c>
      <c r="B3111" t="s">
        <v>65</v>
      </c>
      <c r="C3111" s="18">
        <v>3.7140950560569763E-2</v>
      </c>
    </row>
    <row r="3112" spans="1:3" x14ac:dyDescent="0.25">
      <c r="A3112" t="s">
        <v>113</v>
      </c>
      <c r="B3112" t="s">
        <v>65</v>
      </c>
      <c r="C3112" s="18">
        <v>-8.6724750697612762E-2</v>
      </c>
    </row>
    <row r="3113" spans="1:3" x14ac:dyDescent="0.25">
      <c r="A3113" t="s">
        <v>114</v>
      </c>
      <c r="B3113" t="s">
        <v>65</v>
      </c>
      <c r="C3113" s="18">
        <v>4.1762504726648331E-2</v>
      </c>
    </row>
    <row r="3114" spans="1:3" x14ac:dyDescent="0.25">
      <c r="A3114" t="s">
        <v>115</v>
      </c>
      <c r="B3114" t="s">
        <v>65</v>
      </c>
      <c r="C3114" s="18">
        <v>-8.4507040679454803E-2</v>
      </c>
    </row>
    <row r="3115" spans="1:3" x14ac:dyDescent="0.25">
      <c r="A3115" t="s">
        <v>116</v>
      </c>
      <c r="B3115" t="s">
        <v>65</v>
      </c>
      <c r="C3115" s="18">
        <v>-3.3224370330572128E-2</v>
      </c>
    </row>
    <row r="3116" spans="1:3" x14ac:dyDescent="0.25">
      <c r="A3116" t="s">
        <v>117</v>
      </c>
      <c r="B3116" t="s">
        <v>65</v>
      </c>
      <c r="C3116" s="18">
        <v>-9.1448940336704254E-2</v>
      </c>
    </row>
    <row r="3117" spans="1:3" x14ac:dyDescent="0.25">
      <c r="A3117" t="s">
        <v>118</v>
      </c>
      <c r="B3117" t="s">
        <v>65</v>
      </c>
      <c r="C3117" s="18">
        <v>-7.6948143541812897E-2</v>
      </c>
    </row>
    <row r="3118" spans="1:3" x14ac:dyDescent="0.25">
      <c r="A3118" t="s">
        <v>119</v>
      </c>
      <c r="B3118" t="s">
        <v>65</v>
      </c>
      <c r="C3118" s="18">
        <v>-3.074076771736145E-2</v>
      </c>
    </row>
    <row r="3119" spans="1:3" x14ac:dyDescent="0.25">
      <c r="A3119" t="s">
        <v>120</v>
      </c>
      <c r="B3119" t="s">
        <v>65</v>
      </c>
      <c r="C3119" s="18">
        <v>-4.2188253253698349E-2</v>
      </c>
    </row>
    <row r="3120" spans="1:3" x14ac:dyDescent="0.25">
      <c r="A3120" t="s">
        <v>121</v>
      </c>
      <c r="B3120" t="s">
        <v>65</v>
      </c>
      <c r="C3120" s="18">
        <v>2.3535702377557755E-2</v>
      </c>
    </row>
    <row r="3121" spans="1:3" x14ac:dyDescent="0.25">
      <c r="A3121" t="s">
        <v>122</v>
      </c>
      <c r="B3121" t="s">
        <v>65</v>
      </c>
      <c r="C3121" s="18">
        <v>-4.6344690024852753E-2</v>
      </c>
    </row>
    <row r="3122" spans="1:3" x14ac:dyDescent="0.25">
      <c r="A3122" t="s">
        <v>64</v>
      </c>
      <c r="B3122" t="s">
        <v>65</v>
      </c>
      <c r="C3122" s="18">
        <v>-2.3009752854704857E-2</v>
      </c>
    </row>
    <row r="3123" spans="1:3" x14ac:dyDescent="0.25">
      <c r="A3123" t="s">
        <v>69</v>
      </c>
      <c r="B3123" t="s">
        <v>65</v>
      </c>
      <c r="C3123" s="18">
        <v>-3.3663648646324873E-3</v>
      </c>
    </row>
    <row r="3124" spans="1:3" x14ac:dyDescent="0.25">
      <c r="A3124" t="s">
        <v>91</v>
      </c>
      <c r="B3124" t="s">
        <v>65</v>
      </c>
      <c r="C3124" s="18">
        <v>-1.3980992138385773E-2</v>
      </c>
    </row>
    <row r="3125" spans="1:3" x14ac:dyDescent="0.25">
      <c r="A3125" t="s">
        <v>93</v>
      </c>
      <c r="B3125" t="s">
        <v>65</v>
      </c>
      <c r="C3125" s="18">
        <v>-3.4794535487890244E-2</v>
      </c>
    </row>
    <row r="3126" spans="1:3" x14ac:dyDescent="0.25">
      <c r="A3126" t="s">
        <v>94</v>
      </c>
      <c r="B3126" t="s">
        <v>65</v>
      </c>
      <c r="C3126" s="18">
        <v>1.4094389975070953E-2</v>
      </c>
    </row>
    <row r="3127" spans="1:3" x14ac:dyDescent="0.25">
      <c r="A3127" t="s">
        <v>96</v>
      </c>
      <c r="B3127" t="s">
        <v>65</v>
      </c>
      <c r="C3127" s="18">
        <v>-3.0890680849552155E-2</v>
      </c>
    </row>
    <row r="3128" spans="1:3" x14ac:dyDescent="0.25">
      <c r="A3128" t="s">
        <v>98</v>
      </c>
      <c r="B3128" t="s">
        <v>65</v>
      </c>
      <c r="C3128" s="18">
        <v>-5.7110756635665894E-2</v>
      </c>
    </row>
    <row r="3129" spans="1:3" x14ac:dyDescent="0.25">
      <c r="A3129" t="s">
        <v>99</v>
      </c>
      <c r="B3129" t="s">
        <v>65</v>
      </c>
      <c r="C3129" s="18">
        <v>-4.3106984347105026E-2</v>
      </c>
    </row>
    <row r="3130" spans="1:3" x14ac:dyDescent="0.25">
      <c r="A3130" t="s">
        <v>100</v>
      </c>
      <c r="B3130" t="s">
        <v>65</v>
      </c>
      <c r="C3130" s="18">
        <v>6.054108589887619E-2</v>
      </c>
    </row>
    <row r="3131" spans="1:3" x14ac:dyDescent="0.25">
      <c r="A3131" t="s">
        <v>63</v>
      </c>
      <c r="B3131" t="s">
        <v>65</v>
      </c>
      <c r="C3131" s="18">
        <v>-3.9728906005620956E-2</v>
      </c>
    </row>
    <row r="3132" spans="1:3" x14ac:dyDescent="0.25">
      <c r="A3132" t="s">
        <v>97</v>
      </c>
      <c r="B3132" t="s">
        <v>65</v>
      </c>
      <c r="C3132" s="18">
        <v>2.2527815774083138E-2</v>
      </c>
    </row>
    <row r="3133" spans="1:3" x14ac:dyDescent="0.25">
      <c r="A3133" t="s">
        <v>101</v>
      </c>
      <c r="B3133" t="s">
        <v>65</v>
      </c>
      <c r="C3133" s="18">
        <v>-5.3833786398172379E-2</v>
      </c>
    </row>
    <row r="3134" spans="1:3" x14ac:dyDescent="0.25">
      <c r="A3134" t="s">
        <v>137</v>
      </c>
      <c r="B3134" t="s">
        <v>65</v>
      </c>
      <c r="C3134" s="18">
        <v>-5.3637836128473282E-2</v>
      </c>
    </row>
    <row r="3135" spans="1:3" x14ac:dyDescent="0.25">
      <c r="A3135" t="s">
        <v>138</v>
      </c>
      <c r="B3135" t="s">
        <v>65</v>
      </c>
      <c r="C3135" s="18">
        <v>0.12412808835506439</v>
      </c>
    </row>
    <row r="3136" spans="1:3" x14ac:dyDescent="0.25">
      <c r="A3136" t="s">
        <v>139</v>
      </c>
      <c r="B3136" t="s">
        <v>65</v>
      </c>
      <c r="C3136" s="18">
        <v>3.8090202957391739E-2</v>
      </c>
    </row>
    <row r="3137" spans="1:3" x14ac:dyDescent="0.25">
      <c r="A3137" t="s">
        <v>131</v>
      </c>
      <c r="B3137" t="s">
        <v>65</v>
      </c>
      <c r="C3137" s="18">
        <v>-5.2534636110067368E-2</v>
      </c>
    </row>
    <row r="3138" spans="1:3" x14ac:dyDescent="0.25">
      <c r="A3138" t="s">
        <v>132</v>
      </c>
      <c r="B3138" t="s">
        <v>65</v>
      </c>
      <c r="C3138" s="18">
        <v>-1.8597597256302834E-2</v>
      </c>
    </row>
    <row r="3139" spans="1:3" x14ac:dyDescent="0.25">
      <c r="A3139" t="s">
        <v>143</v>
      </c>
      <c r="B3139" t="s">
        <v>65</v>
      </c>
      <c r="C3139" s="18">
        <v>-1.8597597256302834E-2</v>
      </c>
    </row>
    <row r="3140" spans="1:3" x14ac:dyDescent="0.25">
      <c r="A3140" t="s">
        <v>129</v>
      </c>
      <c r="B3140" t="s">
        <v>65</v>
      </c>
      <c r="C3140" s="18">
        <v>4.024432972073555E-3</v>
      </c>
    </row>
    <row r="3141" spans="1:3" x14ac:dyDescent="0.25">
      <c r="A3141" t="s">
        <v>140</v>
      </c>
      <c r="B3141" t="s">
        <v>65</v>
      </c>
      <c r="C3141" s="18">
        <v>7.2073750197887421E-2</v>
      </c>
    </row>
    <row r="3142" spans="1:3" x14ac:dyDescent="0.25">
      <c r="A3142" t="s">
        <v>90</v>
      </c>
      <c r="B3142" t="s">
        <v>65</v>
      </c>
      <c r="C3142" s="18">
        <v>-2.7828142046928406E-2</v>
      </c>
    </row>
    <row r="3143" spans="1:3" x14ac:dyDescent="0.25">
      <c r="A3143" t="s">
        <v>127</v>
      </c>
      <c r="B3143" t="s">
        <v>65</v>
      </c>
      <c r="C3143" s="18">
        <v>-2.2215541452169418E-2</v>
      </c>
    </row>
    <row r="3144" spans="1:3" x14ac:dyDescent="0.25">
      <c r="A3144" t="s">
        <v>141</v>
      </c>
      <c r="B3144" t="s">
        <v>65</v>
      </c>
      <c r="C3144" s="18">
        <v>0.10089583694934845</v>
      </c>
    </row>
    <row r="3145" spans="1:3" x14ac:dyDescent="0.25">
      <c r="A3145" t="s">
        <v>133</v>
      </c>
      <c r="B3145" t="s">
        <v>65</v>
      </c>
      <c r="C3145" s="18">
        <v>-2.2909397259354591E-2</v>
      </c>
    </row>
    <row r="3146" spans="1:3" x14ac:dyDescent="0.25">
      <c r="A3146" t="s">
        <v>134</v>
      </c>
      <c r="B3146" t="s">
        <v>65</v>
      </c>
      <c r="C3146" s="18">
        <v>-3.1611856073141098E-2</v>
      </c>
    </row>
    <row r="3147" spans="1:3" x14ac:dyDescent="0.25">
      <c r="A3147" t="s">
        <v>130</v>
      </c>
      <c r="B3147" t="s">
        <v>65</v>
      </c>
      <c r="C3147" s="18">
        <v>-2.449348010122776E-2</v>
      </c>
    </row>
    <row r="3148" spans="1:3" x14ac:dyDescent="0.25">
      <c r="A3148" t="s">
        <v>142</v>
      </c>
      <c r="B3148" t="s">
        <v>65</v>
      </c>
      <c r="C3148" s="18">
        <v>6.4378045499324799E-2</v>
      </c>
    </row>
    <row r="3149" spans="1:3" x14ac:dyDescent="0.25">
      <c r="A3149" t="s">
        <v>135</v>
      </c>
      <c r="B3149" t="s">
        <v>65</v>
      </c>
      <c r="C3149" s="18">
        <v>-6.4515411853790283E-2</v>
      </c>
    </row>
    <row r="3150" spans="1:3" x14ac:dyDescent="0.25">
      <c r="A3150" t="s">
        <v>102</v>
      </c>
      <c r="B3150" t="s">
        <v>65</v>
      </c>
      <c r="C3150" s="18">
        <v>-3.5837616771459579E-2</v>
      </c>
    </row>
    <row r="3151" spans="1:3" x14ac:dyDescent="0.25">
      <c r="A3151" t="s">
        <v>103</v>
      </c>
      <c r="B3151" t="s">
        <v>65</v>
      </c>
      <c r="C3151" s="18">
        <v>-4.2070496827363968E-2</v>
      </c>
    </row>
    <row r="3152" spans="1:3" x14ac:dyDescent="0.25">
      <c r="A3152" t="s">
        <v>104</v>
      </c>
      <c r="B3152" t="s">
        <v>65</v>
      </c>
      <c r="C3152" s="18">
        <v>-7.2573818266391754E-2</v>
      </c>
    </row>
    <row r="3153" spans="1:3" x14ac:dyDescent="0.25">
      <c r="A3153" t="s">
        <v>123</v>
      </c>
      <c r="B3153" t="s">
        <v>65</v>
      </c>
      <c r="C3153" s="18">
        <v>-7.5631991028785706E-2</v>
      </c>
    </row>
    <row r="3154" spans="1:3" x14ac:dyDescent="0.25">
      <c r="A3154" t="s">
        <v>124</v>
      </c>
      <c r="B3154" t="s">
        <v>65</v>
      </c>
      <c r="C3154" s="18">
        <v>-6.7169442772865295E-2</v>
      </c>
    </row>
    <row r="3155" spans="1:3" x14ac:dyDescent="0.25">
      <c r="A3155" t="s">
        <v>125</v>
      </c>
      <c r="B3155" t="s">
        <v>65</v>
      </c>
      <c r="C3155" s="18">
        <v>-6.0069553554058075E-2</v>
      </c>
    </row>
    <row r="3156" spans="1:3" x14ac:dyDescent="0.25">
      <c r="A3156" t="s">
        <v>44</v>
      </c>
      <c r="B3156" t="s">
        <v>65</v>
      </c>
      <c r="C3156" s="18">
        <v>-2.6786493137478828E-2</v>
      </c>
    </row>
    <row r="3157" spans="1:3" x14ac:dyDescent="0.25">
      <c r="A3157" t="s">
        <v>45</v>
      </c>
      <c r="B3157" t="s">
        <v>65</v>
      </c>
      <c r="C3157" s="18">
        <v>1.8836535513401031E-2</v>
      </c>
    </row>
    <row r="3158" spans="1:3" x14ac:dyDescent="0.25">
      <c r="A3158" t="s">
        <v>46</v>
      </c>
      <c r="B3158" t="s">
        <v>65</v>
      </c>
      <c r="C3158" s="18">
        <v>-1.4901851303875446E-2</v>
      </c>
    </row>
    <row r="3159" spans="1:3" x14ac:dyDescent="0.25">
      <c r="A3159" t="s">
        <v>47</v>
      </c>
      <c r="B3159" t="s">
        <v>65</v>
      </c>
      <c r="C3159" s="18">
        <v>-2.3540332913398743E-2</v>
      </c>
    </row>
    <row r="3160" spans="1:3" x14ac:dyDescent="0.25">
      <c r="A3160" t="s">
        <v>48</v>
      </c>
      <c r="B3160" t="s">
        <v>65</v>
      </c>
      <c r="C3160" s="18">
        <v>-4.196566715836525E-2</v>
      </c>
    </row>
    <row r="3161" spans="1:3" x14ac:dyDescent="0.25">
      <c r="A3161" t="s">
        <v>49</v>
      </c>
      <c r="B3161" t="s">
        <v>65</v>
      </c>
      <c r="C3161" s="18">
        <v>1.2227816507220268E-2</v>
      </c>
    </row>
    <row r="3162" spans="1:3" x14ac:dyDescent="0.25">
      <c r="A3162" t="s">
        <v>50</v>
      </c>
      <c r="B3162" t="s">
        <v>65</v>
      </c>
      <c r="C3162" s="18">
        <v>1.2272960506379604E-2</v>
      </c>
    </row>
    <row r="3163" spans="1:3" x14ac:dyDescent="0.25">
      <c r="A3163" t="s">
        <v>51</v>
      </c>
      <c r="B3163" t="s">
        <v>65</v>
      </c>
      <c r="C3163" s="18">
        <v>-2.2470476105809212E-2</v>
      </c>
    </row>
    <row r="3164" spans="1:3" x14ac:dyDescent="0.25">
      <c r="A3164" t="s">
        <v>52</v>
      </c>
      <c r="B3164" t="s">
        <v>65</v>
      </c>
      <c r="C3164" s="18">
        <v>-2.4760866537690163E-2</v>
      </c>
    </row>
    <row r="3165" spans="1:3" x14ac:dyDescent="0.25">
      <c r="A3165" t="s">
        <v>53</v>
      </c>
      <c r="B3165" t="s">
        <v>65</v>
      </c>
      <c r="C3165" s="18">
        <v>-5.1871132105588913E-2</v>
      </c>
    </row>
    <row r="3166" spans="1:3" x14ac:dyDescent="0.25">
      <c r="A3166" t="s">
        <v>54</v>
      </c>
      <c r="B3166" t="s">
        <v>65</v>
      </c>
      <c r="C3166" s="18">
        <v>4.0899083018302917E-2</v>
      </c>
    </row>
    <row r="3167" spans="1:3" x14ac:dyDescent="0.25">
      <c r="A3167" t="s">
        <v>55</v>
      </c>
      <c r="B3167" t="s">
        <v>65</v>
      </c>
      <c r="C3167" s="18">
        <v>-4.944036528468132E-2</v>
      </c>
    </row>
    <row r="3168" spans="1:3" x14ac:dyDescent="0.25">
      <c r="A3168" t="s">
        <v>56</v>
      </c>
      <c r="B3168" t="s">
        <v>65</v>
      </c>
      <c r="C3168" s="18">
        <v>2.3012518882751465E-2</v>
      </c>
    </row>
    <row r="3169" spans="1:3" x14ac:dyDescent="0.25">
      <c r="A3169" t="s">
        <v>57</v>
      </c>
      <c r="B3169" t="s">
        <v>65</v>
      </c>
      <c r="C3169" s="18">
        <v>-8.9596465229988098E-2</v>
      </c>
    </row>
    <row r="3170" spans="1:3" x14ac:dyDescent="0.25">
      <c r="A3170" t="s">
        <v>58</v>
      </c>
      <c r="B3170" t="s">
        <v>65</v>
      </c>
      <c r="C3170" s="18">
        <v>-4.3828707188367844E-2</v>
      </c>
    </row>
    <row r="3171" spans="1:3" x14ac:dyDescent="0.25">
      <c r="A3171" t="s">
        <v>72</v>
      </c>
      <c r="B3171" t="s">
        <v>66</v>
      </c>
      <c r="C3171" s="18">
        <v>-0.11139338463544846</v>
      </c>
    </row>
    <row r="3172" spans="1:3" x14ac:dyDescent="0.25">
      <c r="A3172" t="s">
        <v>73</v>
      </c>
      <c r="B3172" t="s">
        <v>66</v>
      </c>
      <c r="C3172" s="18">
        <v>-7.0458196103572845E-2</v>
      </c>
    </row>
    <row r="3173" spans="1:3" x14ac:dyDescent="0.25">
      <c r="A3173" t="s">
        <v>74</v>
      </c>
      <c r="B3173" t="s">
        <v>66</v>
      </c>
      <c r="C3173" s="18">
        <v>-3.6864180583506823E-3</v>
      </c>
    </row>
    <row r="3174" spans="1:3" x14ac:dyDescent="0.25">
      <c r="A3174" t="s">
        <v>75</v>
      </c>
      <c r="B3174" t="s">
        <v>66</v>
      </c>
      <c r="C3174" s="18">
        <v>-5.9449061751365662E-2</v>
      </c>
    </row>
    <row r="3175" spans="1:3" x14ac:dyDescent="0.25">
      <c r="A3175" t="s">
        <v>76</v>
      </c>
      <c r="B3175" t="s">
        <v>66</v>
      </c>
      <c r="C3175" s="18">
        <v>-8.8888227939605713E-2</v>
      </c>
    </row>
    <row r="3176" spans="1:3" x14ac:dyDescent="0.25">
      <c r="A3176" t="s">
        <v>95</v>
      </c>
      <c r="B3176" t="s">
        <v>66</v>
      </c>
      <c r="C3176" s="18">
        <v>-5.1832046359777451E-2</v>
      </c>
    </row>
    <row r="3177" spans="1:3" x14ac:dyDescent="0.25">
      <c r="A3177" t="s">
        <v>59</v>
      </c>
      <c r="B3177" t="s">
        <v>66</v>
      </c>
      <c r="C3177" s="18">
        <v>-6.9634072482585907E-2</v>
      </c>
    </row>
    <row r="3178" spans="1:3" x14ac:dyDescent="0.25">
      <c r="A3178" t="s">
        <v>60</v>
      </c>
      <c r="B3178" t="s">
        <v>66</v>
      </c>
      <c r="C3178" s="18">
        <v>5.1148295402526855E-2</v>
      </c>
    </row>
    <row r="3179" spans="1:3" x14ac:dyDescent="0.25">
      <c r="A3179" t="s">
        <v>61</v>
      </c>
      <c r="B3179" t="s">
        <v>66</v>
      </c>
      <c r="C3179" s="18">
        <v>-0.10161443054676056</v>
      </c>
    </row>
    <row r="3180" spans="1:3" x14ac:dyDescent="0.25">
      <c r="A3180" t="s">
        <v>62</v>
      </c>
      <c r="B3180" t="s">
        <v>66</v>
      </c>
      <c r="C3180" s="18">
        <v>-1.8116651102900505E-2</v>
      </c>
    </row>
    <row r="3181" spans="1:3" x14ac:dyDescent="0.25">
      <c r="A3181" t="s">
        <v>70</v>
      </c>
      <c r="B3181" t="s">
        <v>66</v>
      </c>
      <c r="C3181" s="18">
        <v>-4.4886458665132523E-2</v>
      </c>
    </row>
    <row r="3182" spans="1:3" x14ac:dyDescent="0.25">
      <c r="A3182" t="s">
        <v>71</v>
      </c>
      <c r="B3182" t="s">
        <v>66</v>
      </c>
      <c r="C3182" s="18">
        <v>6.2233556061983109E-2</v>
      </c>
    </row>
    <row r="3183" spans="1:3" x14ac:dyDescent="0.25">
      <c r="A3183" t="s">
        <v>105</v>
      </c>
      <c r="B3183" t="s">
        <v>66</v>
      </c>
      <c r="C3183" s="18">
        <v>-4.7119446098804474E-2</v>
      </c>
    </row>
    <row r="3184" spans="1:3" x14ac:dyDescent="0.25">
      <c r="A3184" t="s">
        <v>106</v>
      </c>
      <c r="B3184" t="s">
        <v>66</v>
      </c>
      <c r="C3184" s="18">
        <v>-9.1286882758140564E-2</v>
      </c>
    </row>
    <row r="3185" spans="1:3" x14ac:dyDescent="0.25">
      <c r="A3185" t="s">
        <v>107</v>
      </c>
      <c r="B3185" t="s">
        <v>66</v>
      </c>
      <c r="C3185" s="18">
        <v>-3.6611348390579224E-2</v>
      </c>
    </row>
    <row r="3186" spans="1:3" x14ac:dyDescent="0.25">
      <c r="A3186" t="s">
        <v>108</v>
      </c>
      <c r="B3186" t="s">
        <v>66</v>
      </c>
      <c r="C3186" s="18">
        <v>-4.8690807074308395E-2</v>
      </c>
    </row>
    <row r="3187" spans="1:3" x14ac:dyDescent="0.25">
      <c r="A3187" t="s">
        <v>109</v>
      </c>
      <c r="B3187" t="s">
        <v>66</v>
      </c>
      <c r="C3187" s="18">
        <v>-8.4106460213661194E-2</v>
      </c>
    </row>
    <row r="3188" spans="1:3" x14ac:dyDescent="0.25">
      <c r="A3188" t="s">
        <v>110</v>
      </c>
      <c r="B3188" t="s">
        <v>66</v>
      </c>
      <c r="C3188" s="18">
        <v>-4.5659862458705902E-2</v>
      </c>
    </row>
    <row r="3189" spans="1:3" x14ac:dyDescent="0.25">
      <c r="A3189" t="s">
        <v>111</v>
      </c>
      <c r="B3189" t="s">
        <v>66</v>
      </c>
      <c r="C3189" s="18">
        <v>-8.6674287915229797E-2</v>
      </c>
    </row>
    <row r="3190" spans="1:3" x14ac:dyDescent="0.25">
      <c r="A3190" t="s">
        <v>112</v>
      </c>
      <c r="B3190" t="s">
        <v>66</v>
      </c>
      <c r="C3190" s="18">
        <v>-7.2720080614089966E-2</v>
      </c>
    </row>
    <row r="3191" spans="1:3" x14ac:dyDescent="0.25">
      <c r="A3191" t="s">
        <v>113</v>
      </c>
      <c r="B3191" t="s">
        <v>66</v>
      </c>
      <c r="C3191" s="18">
        <v>-9.7661256790161133E-2</v>
      </c>
    </row>
    <row r="3192" spans="1:3" x14ac:dyDescent="0.25">
      <c r="A3192" t="s">
        <v>114</v>
      </c>
      <c r="B3192" t="s">
        <v>66</v>
      </c>
      <c r="C3192" s="18">
        <v>2.0432198420166969E-2</v>
      </c>
    </row>
    <row r="3193" spans="1:3" x14ac:dyDescent="0.25">
      <c r="A3193" t="s">
        <v>115</v>
      </c>
      <c r="B3193" t="s">
        <v>66</v>
      </c>
      <c r="C3193" s="18">
        <v>-0.11033932119607925</v>
      </c>
    </row>
    <row r="3194" spans="1:3" x14ac:dyDescent="0.25">
      <c r="A3194" t="s">
        <v>116</v>
      </c>
      <c r="B3194" t="s">
        <v>66</v>
      </c>
      <c r="C3194" s="18">
        <v>-6.8500839173793793E-2</v>
      </c>
    </row>
    <row r="3195" spans="1:3" x14ac:dyDescent="0.25">
      <c r="A3195" t="s">
        <v>117</v>
      </c>
      <c r="B3195" t="s">
        <v>66</v>
      </c>
      <c r="C3195" s="18">
        <v>-8.6452491581439972E-2</v>
      </c>
    </row>
    <row r="3196" spans="1:3" x14ac:dyDescent="0.25">
      <c r="A3196" t="s">
        <v>118</v>
      </c>
      <c r="B3196" t="s">
        <v>66</v>
      </c>
      <c r="C3196" s="18">
        <v>-7.1518637239933014E-2</v>
      </c>
    </row>
    <row r="3197" spans="1:3" x14ac:dyDescent="0.25">
      <c r="A3197" t="s">
        <v>119</v>
      </c>
      <c r="B3197" t="s">
        <v>66</v>
      </c>
      <c r="C3197" s="18">
        <v>-3.2775342464447021E-2</v>
      </c>
    </row>
    <row r="3198" spans="1:3" x14ac:dyDescent="0.25">
      <c r="A3198" t="s">
        <v>120</v>
      </c>
      <c r="B3198" t="s">
        <v>66</v>
      </c>
      <c r="C3198" s="18">
        <v>-2.643560990691185E-2</v>
      </c>
    </row>
    <row r="3199" spans="1:3" x14ac:dyDescent="0.25">
      <c r="A3199" t="s">
        <v>121</v>
      </c>
      <c r="B3199" t="s">
        <v>66</v>
      </c>
      <c r="C3199" s="18">
        <v>5.8940578252077103E-2</v>
      </c>
    </row>
    <row r="3200" spans="1:3" x14ac:dyDescent="0.25">
      <c r="A3200" t="s">
        <v>122</v>
      </c>
      <c r="B3200" t="s">
        <v>66</v>
      </c>
      <c r="C3200" s="18">
        <v>-2.6982691138982773E-2</v>
      </c>
    </row>
    <row r="3201" spans="1:3" x14ac:dyDescent="0.25">
      <c r="A3201" t="s">
        <v>64</v>
      </c>
      <c r="B3201" t="s">
        <v>66</v>
      </c>
      <c r="C3201" s="18">
        <v>-3.720446303486824E-2</v>
      </c>
    </row>
    <row r="3202" spans="1:3" x14ac:dyDescent="0.25">
      <c r="A3202" t="s">
        <v>69</v>
      </c>
      <c r="B3202" t="s">
        <v>66</v>
      </c>
      <c r="C3202" s="18">
        <v>4.0494194254279137E-3</v>
      </c>
    </row>
    <row r="3203" spans="1:3" x14ac:dyDescent="0.25">
      <c r="A3203" t="s">
        <v>91</v>
      </c>
      <c r="B3203" t="s">
        <v>66</v>
      </c>
      <c r="C3203" s="18">
        <v>-2.2388309240341187E-2</v>
      </c>
    </row>
    <row r="3204" spans="1:3" x14ac:dyDescent="0.25">
      <c r="A3204" t="s">
        <v>93</v>
      </c>
      <c r="B3204" t="s">
        <v>66</v>
      </c>
      <c r="C3204" s="18">
        <v>-3.8439887575805187E-3</v>
      </c>
    </row>
    <row r="3205" spans="1:3" x14ac:dyDescent="0.25">
      <c r="A3205" t="s">
        <v>94</v>
      </c>
      <c r="B3205" t="s">
        <v>66</v>
      </c>
      <c r="C3205" s="18">
        <v>1.3163605704903603E-2</v>
      </c>
    </row>
    <row r="3206" spans="1:3" x14ac:dyDescent="0.25">
      <c r="A3206" t="s">
        <v>96</v>
      </c>
      <c r="B3206" t="s">
        <v>66</v>
      </c>
      <c r="C3206" s="18">
        <v>-3.3959344029426575E-2</v>
      </c>
    </row>
    <row r="3207" spans="1:3" x14ac:dyDescent="0.25">
      <c r="A3207" t="s">
        <v>98</v>
      </c>
      <c r="B3207" t="s">
        <v>66</v>
      </c>
      <c r="C3207" s="18">
        <v>-5.1864191889762878E-2</v>
      </c>
    </row>
    <row r="3208" spans="1:3" x14ac:dyDescent="0.25">
      <c r="A3208" t="s">
        <v>99</v>
      </c>
      <c r="B3208" t="s">
        <v>66</v>
      </c>
      <c r="C3208" s="18">
        <v>-3.8534615188837051E-2</v>
      </c>
    </row>
    <row r="3209" spans="1:3" x14ac:dyDescent="0.25">
      <c r="A3209" t="s">
        <v>100</v>
      </c>
      <c r="B3209" t="s">
        <v>66</v>
      </c>
      <c r="C3209" s="18">
        <v>-1.2430686503648758E-2</v>
      </c>
    </row>
    <row r="3210" spans="1:3" x14ac:dyDescent="0.25">
      <c r="A3210" t="s">
        <v>63</v>
      </c>
      <c r="B3210" t="s">
        <v>66</v>
      </c>
      <c r="C3210" s="18">
        <v>-3.6707036197185516E-2</v>
      </c>
    </row>
    <row r="3211" spans="1:3" x14ac:dyDescent="0.25">
      <c r="A3211" t="s">
        <v>97</v>
      </c>
      <c r="B3211" t="s">
        <v>66</v>
      </c>
      <c r="C3211" s="18">
        <v>9.2571750283241272E-2</v>
      </c>
    </row>
    <row r="3212" spans="1:3" x14ac:dyDescent="0.25">
      <c r="A3212" t="s">
        <v>101</v>
      </c>
      <c r="B3212" t="s">
        <v>66</v>
      </c>
      <c r="C3212" s="18">
        <v>-6.9251976907253265E-2</v>
      </c>
    </row>
    <row r="3213" spans="1:3" x14ac:dyDescent="0.25">
      <c r="A3213" t="s">
        <v>137</v>
      </c>
      <c r="B3213" t="s">
        <v>66</v>
      </c>
      <c r="C3213" s="18">
        <v>-2.840663306415081E-2</v>
      </c>
    </row>
    <row r="3214" spans="1:3" x14ac:dyDescent="0.25">
      <c r="A3214" t="s">
        <v>138</v>
      </c>
      <c r="B3214" t="s">
        <v>66</v>
      </c>
      <c r="C3214" s="18">
        <v>0.12835091352462769</v>
      </c>
    </row>
    <row r="3215" spans="1:3" x14ac:dyDescent="0.25">
      <c r="A3215" t="s">
        <v>139</v>
      </c>
      <c r="B3215" t="s">
        <v>66</v>
      </c>
      <c r="C3215" s="18">
        <v>5.503493919968605E-2</v>
      </c>
    </row>
    <row r="3216" spans="1:3" x14ac:dyDescent="0.25">
      <c r="A3216" t="s">
        <v>131</v>
      </c>
      <c r="B3216" t="s">
        <v>66</v>
      </c>
      <c r="C3216" s="18">
        <v>-0.10062207281589508</v>
      </c>
    </row>
    <row r="3217" spans="1:3" x14ac:dyDescent="0.25">
      <c r="A3217" t="s">
        <v>132</v>
      </c>
      <c r="B3217" t="s">
        <v>66</v>
      </c>
      <c r="C3217" s="18">
        <v>-1.4434644253924489E-3</v>
      </c>
    </row>
    <row r="3218" spans="1:3" x14ac:dyDescent="0.25">
      <c r="A3218" t="s">
        <v>143</v>
      </c>
      <c r="B3218" t="s">
        <v>66</v>
      </c>
      <c r="C3218" s="18">
        <v>-1.4434644253924489E-3</v>
      </c>
    </row>
    <row r="3219" spans="1:3" x14ac:dyDescent="0.25">
      <c r="A3219" t="s">
        <v>129</v>
      </c>
      <c r="B3219" t="s">
        <v>66</v>
      </c>
      <c r="C3219" s="18">
        <v>-2.2902840282768011E-3</v>
      </c>
    </row>
    <row r="3220" spans="1:3" x14ac:dyDescent="0.25">
      <c r="A3220" t="s">
        <v>140</v>
      </c>
      <c r="B3220" t="s">
        <v>66</v>
      </c>
      <c r="C3220" s="18">
        <v>3.666619211435318E-2</v>
      </c>
    </row>
    <row r="3221" spans="1:3" x14ac:dyDescent="0.25">
      <c r="A3221" t="s">
        <v>90</v>
      </c>
      <c r="B3221" t="s">
        <v>66</v>
      </c>
      <c r="C3221" s="18">
        <v>2.6114638894796371E-2</v>
      </c>
    </row>
    <row r="3222" spans="1:3" x14ac:dyDescent="0.25">
      <c r="A3222" t="s">
        <v>127</v>
      </c>
      <c r="B3222" t="s">
        <v>66</v>
      </c>
      <c r="C3222" s="18">
        <v>-7.5353629654273391E-4</v>
      </c>
    </row>
    <row r="3223" spans="1:3" x14ac:dyDescent="0.25">
      <c r="A3223" t="s">
        <v>141</v>
      </c>
      <c r="B3223" t="s">
        <v>66</v>
      </c>
      <c r="C3223" s="18">
        <v>7.6820991933345795E-2</v>
      </c>
    </row>
    <row r="3224" spans="1:3" x14ac:dyDescent="0.25">
      <c r="A3224" t="s">
        <v>133</v>
      </c>
      <c r="B3224" t="s">
        <v>66</v>
      </c>
      <c r="C3224" s="18">
        <v>-7.5353629654273391E-4</v>
      </c>
    </row>
    <row r="3225" spans="1:3" x14ac:dyDescent="0.25">
      <c r="A3225" t="s">
        <v>134</v>
      </c>
      <c r="B3225" t="s">
        <v>66</v>
      </c>
      <c r="C3225" s="18">
        <v>-1.9111376255750656E-2</v>
      </c>
    </row>
    <row r="3226" spans="1:3" x14ac:dyDescent="0.25">
      <c r="A3226" t="s">
        <v>130</v>
      </c>
      <c r="B3226" t="s">
        <v>66</v>
      </c>
      <c r="C3226" s="18">
        <v>5.4830972105264664E-2</v>
      </c>
    </row>
    <row r="3227" spans="1:3" x14ac:dyDescent="0.25">
      <c r="A3227" t="s">
        <v>142</v>
      </c>
      <c r="B3227" t="s">
        <v>66</v>
      </c>
      <c r="C3227" s="18">
        <v>2.338825911283493E-2</v>
      </c>
    </row>
    <row r="3228" spans="1:3" x14ac:dyDescent="0.25">
      <c r="A3228" t="s">
        <v>135</v>
      </c>
      <c r="B3228" t="s">
        <v>66</v>
      </c>
      <c r="C3228" s="18">
        <v>-5.5655226111412048E-2</v>
      </c>
    </row>
    <row r="3229" spans="1:3" x14ac:dyDescent="0.25">
      <c r="A3229" t="s">
        <v>102</v>
      </c>
      <c r="B3229" t="s">
        <v>66</v>
      </c>
      <c r="C3229" s="18">
        <v>-5.1774322986602783E-2</v>
      </c>
    </row>
    <row r="3230" spans="1:3" x14ac:dyDescent="0.25">
      <c r="A3230" t="s">
        <v>103</v>
      </c>
      <c r="B3230" t="s">
        <v>66</v>
      </c>
      <c r="C3230" s="18">
        <v>-5.3322069346904755E-2</v>
      </c>
    </row>
    <row r="3231" spans="1:3" x14ac:dyDescent="0.25">
      <c r="A3231" t="s">
        <v>104</v>
      </c>
      <c r="B3231" t="s">
        <v>66</v>
      </c>
      <c r="C3231" s="18">
        <v>-5.4605551064014435E-2</v>
      </c>
    </row>
    <row r="3232" spans="1:3" x14ac:dyDescent="0.25">
      <c r="A3232" t="s">
        <v>123</v>
      </c>
      <c r="B3232" t="s">
        <v>66</v>
      </c>
      <c r="C3232" s="18">
        <v>-7.6470814645290375E-2</v>
      </c>
    </row>
    <row r="3233" spans="1:3" x14ac:dyDescent="0.25">
      <c r="A3233" t="s">
        <v>124</v>
      </c>
      <c r="B3233" t="s">
        <v>66</v>
      </c>
      <c r="C3233" s="18">
        <v>-6.2004536390304565E-2</v>
      </c>
    </row>
    <row r="3234" spans="1:3" x14ac:dyDescent="0.25">
      <c r="A3234" t="s">
        <v>125</v>
      </c>
      <c r="B3234" t="s">
        <v>66</v>
      </c>
      <c r="C3234" s="18">
        <v>-5.5611483752727509E-2</v>
      </c>
    </row>
    <row r="3235" spans="1:3" x14ac:dyDescent="0.25">
      <c r="A3235" t="s">
        <v>44</v>
      </c>
      <c r="B3235" t="s">
        <v>66</v>
      </c>
      <c r="C3235" s="18">
        <v>-1.6912940889596939E-2</v>
      </c>
    </row>
    <row r="3236" spans="1:3" x14ac:dyDescent="0.25">
      <c r="A3236" t="s">
        <v>45</v>
      </c>
      <c r="B3236" t="s">
        <v>66</v>
      </c>
      <c r="C3236" s="18">
        <v>2.2739475592970848E-2</v>
      </c>
    </row>
    <row r="3237" spans="1:3" x14ac:dyDescent="0.25">
      <c r="A3237" t="s">
        <v>46</v>
      </c>
      <c r="B3237" t="s">
        <v>66</v>
      </c>
      <c r="C3237" s="18">
        <v>3.3859852701425552E-2</v>
      </c>
    </row>
    <row r="3238" spans="1:3" x14ac:dyDescent="0.25">
      <c r="A3238" t="s">
        <v>47</v>
      </c>
      <c r="B3238" t="s">
        <v>66</v>
      </c>
      <c r="C3238" s="18">
        <v>-1.3208598829805851E-2</v>
      </c>
    </row>
    <row r="3239" spans="1:3" x14ac:dyDescent="0.25">
      <c r="A3239" t="s">
        <v>48</v>
      </c>
      <c r="B3239" t="s">
        <v>66</v>
      </c>
      <c r="C3239" s="18">
        <v>-1.4552883803844452E-2</v>
      </c>
    </row>
    <row r="3240" spans="1:3" x14ac:dyDescent="0.25">
      <c r="A3240" t="s">
        <v>49</v>
      </c>
      <c r="B3240" t="s">
        <v>66</v>
      </c>
      <c r="C3240" s="18">
        <v>1.1445214971899986E-2</v>
      </c>
    </row>
    <row r="3241" spans="1:3" x14ac:dyDescent="0.25">
      <c r="A3241" t="s">
        <v>50</v>
      </c>
      <c r="B3241" t="s">
        <v>66</v>
      </c>
      <c r="C3241" s="18">
        <v>-7.4590826407074928E-3</v>
      </c>
    </row>
    <row r="3242" spans="1:3" x14ac:dyDescent="0.25">
      <c r="A3242" t="s">
        <v>51</v>
      </c>
      <c r="B3242" t="s">
        <v>66</v>
      </c>
      <c r="C3242" s="18">
        <v>-2.870655432343483E-2</v>
      </c>
    </row>
    <row r="3243" spans="1:3" x14ac:dyDescent="0.25">
      <c r="A3243" t="s">
        <v>52</v>
      </c>
      <c r="B3243" t="s">
        <v>66</v>
      </c>
      <c r="C3243" s="18">
        <v>-6.7552149295806885E-2</v>
      </c>
    </row>
    <row r="3244" spans="1:3" x14ac:dyDescent="0.25">
      <c r="A3244" t="s">
        <v>53</v>
      </c>
      <c r="B3244" t="s">
        <v>66</v>
      </c>
      <c r="C3244" s="18">
        <v>-4.8950266093015671E-2</v>
      </c>
    </row>
    <row r="3245" spans="1:3" x14ac:dyDescent="0.25">
      <c r="A3245" t="s">
        <v>54</v>
      </c>
      <c r="B3245" t="s">
        <v>66</v>
      </c>
      <c r="C3245" s="18">
        <v>-7.4350838549435139E-3</v>
      </c>
    </row>
    <row r="3246" spans="1:3" x14ac:dyDescent="0.25">
      <c r="A3246" t="s">
        <v>55</v>
      </c>
      <c r="B3246" t="s">
        <v>66</v>
      </c>
      <c r="C3246" s="18">
        <v>-4.9953240901231766E-2</v>
      </c>
    </row>
    <row r="3247" spans="1:3" x14ac:dyDescent="0.25">
      <c r="A3247" t="s">
        <v>56</v>
      </c>
      <c r="B3247" t="s">
        <v>66</v>
      </c>
      <c r="C3247" s="18">
        <v>-7.8728403896093369E-3</v>
      </c>
    </row>
    <row r="3248" spans="1:3" x14ac:dyDescent="0.25">
      <c r="A3248" t="s">
        <v>57</v>
      </c>
      <c r="B3248" t="s">
        <v>66</v>
      </c>
      <c r="C3248" s="18">
        <v>-7.104676216840744E-2</v>
      </c>
    </row>
    <row r="3249" spans="1:3" x14ac:dyDescent="0.25">
      <c r="A3249" t="s">
        <v>58</v>
      </c>
      <c r="B3249" t="s">
        <v>66</v>
      </c>
      <c r="C3249" s="18">
        <v>-2.8951194137334824E-2</v>
      </c>
    </row>
    <row r="3250" spans="1:3" x14ac:dyDescent="0.25">
      <c r="A3250" t="s">
        <v>65</v>
      </c>
      <c r="B3250" t="s">
        <v>66</v>
      </c>
      <c r="C3250" s="18">
        <v>0.4255669116973877</v>
      </c>
    </row>
    <row r="3251" spans="1:3" x14ac:dyDescent="0.25">
      <c r="A3251" t="s">
        <v>72</v>
      </c>
      <c r="B3251" t="s">
        <v>67</v>
      </c>
      <c r="C3251" s="18">
        <v>0.12196080386638641</v>
      </c>
    </row>
    <row r="3252" spans="1:3" x14ac:dyDescent="0.25">
      <c r="A3252" t="s">
        <v>73</v>
      </c>
      <c r="B3252" t="s">
        <v>67</v>
      </c>
      <c r="C3252" s="18">
        <v>1.7014293000102043E-2</v>
      </c>
    </row>
    <row r="3253" spans="1:3" x14ac:dyDescent="0.25">
      <c r="A3253" t="s">
        <v>74</v>
      </c>
      <c r="B3253" t="s">
        <v>67</v>
      </c>
      <c r="C3253" s="18">
        <v>2.3034945130348206E-2</v>
      </c>
    </row>
    <row r="3254" spans="1:3" x14ac:dyDescent="0.25">
      <c r="A3254" t="s">
        <v>75</v>
      </c>
      <c r="B3254" t="s">
        <v>67</v>
      </c>
      <c r="C3254" s="18">
        <v>8.4464311599731445E-2</v>
      </c>
    </row>
    <row r="3255" spans="1:3" x14ac:dyDescent="0.25">
      <c r="A3255" t="s">
        <v>76</v>
      </c>
      <c r="B3255" t="s">
        <v>67</v>
      </c>
      <c r="C3255" s="18">
        <v>0.11249230057001114</v>
      </c>
    </row>
    <row r="3256" spans="1:3" x14ac:dyDescent="0.25">
      <c r="A3256" t="s">
        <v>95</v>
      </c>
      <c r="B3256" t="s">
        <v>67</v>
      </c>
      <c r="C3256" s="18">
        <v>4.6525772660970688E-2</v>
      </c>
    </row>
    <row r="3257" spans="1:3" x14ac:dyDescent="0.25">
      <c r="A3257" t="s">
        <v>59</v>
      </c>
      <c r="B3257" t="s">
        <v>67</v>
      </c>
      <c r="C3257" s="18">
        <v>8.6054811254143715E-3</v>
      </c>
    </row>
    <row r="3258" spans="1:3" x14ac:dyDescent="0.25">
      <c r="A3258" t="s">
        <v>60</v>
      </c>
      <c r="B3258" t="s">
        <v>67</v>
      </c>
      <c r="C3258" s="18">
        <v>-5.583784356713295E-2</v>
      </c>
    </row>
    <row r="3259" spans="1:3" x14ac:dyDescent="0.25">
      <c r="A3259" t="s">
        <v>61</v>
      </c>
      <c r="B3259" t="s">
        <v>67</v>
      </c>
      <c r="C3259" s="18">
        <v>4.3514683842658997E-2</v>
      </c>
    </row>
    <row r="3260" spans="1:3" x14ac:dyDescent="0.25">
      <c r="A3260" t="s">
        <v>62</v>
      </c>
      <c r="B3260" t="s">
        <v>67</v>
      </c>
      <c r="C3260" s="18">
        <v>-6.363292783498764E-2</v>
      </c>
    </row>
    <row r="3261" spans="1:3" x14ac:dyDescent="0.25">
      <c r="A3261" t="s">
        <v>70</v>
      </c>
      <c r="B3261" t="s">
        <v>67</v>
      </c>
      <c r="C3261" s="18">
        <v>-1.4679164625704288E-2</v>
      </c>
    </row>
    <row r="3262" spans="1:3" x14ac:dyDescent="0.25">
      <c r="A3262" t="s">
        <v>71</v>
      </c>
      <c r="B3262" t="s">
        <v>67</v>
      </c>
      <c r="C3262" s="18">
        <v>-4.9960974603891373E-2</v>
      </c>
    </row>
    <row r="3263" spans="1:3" x14ac:dyDescent="0.25">
      <c r="A3263" t="s">
        <v>105</v>
      </c>
      <c r="B3263" t="s">
        <v>67</v>
      </c>
      <c r="C3263" s="18">
        <v>-1.0684644803404808E-2</v>
      </c>
    </row>
    <row r="3264" spans="1:3" x14ac:dyDescent="0.25">
      <c r="A3264" t="s">
        <v>106</v>
      </c>
      <c r="B3264" t="s">
        <v>67</v>
      </c>
      <c r="C3264" s="18">
        <v>-1.9692933186888695E-2</v>
      </c>
    </row>
    <row r="3265" spans="1:3" x14ac:dyDescent="0.25">
      <c r="A3265" t="s">
        <v>107</v>
      </c>
      <c r="B3265" t="s">
        <v>67</v>
      </c>
      <c r="C3265" s="18">
        <v>-6.6957689821720123E-2</v>
      </c>
    </row>
    <row r="3266" spans="1:3" x14ac:dyDescent="0.25">
      <c r="A3266" t="s">
        <v>108</v>
      </c>
      <c r="B3266" t="s">
        <v>67</v>
      </c>
      <c r="C3266" s="18">
        <v>-1.6657322645187378E-2</v>
      </c>
    </row>
    <row r="3267" spans="1:3" x14ac:dyDescent="0.25">
      <c r="A3267" t="s">
        <v>109</v>
      </c>
      <c r="B3267" t="s">
        <v>67</v>
      </c>
      <c r="C3267" s="18">
        <v>2.5936050806194544E-3</v>
      </c>
    </row>
    <row r="3268" spans="1:3" x14ac:dyDescent="0.25">
      <c r="A3268" t="s">
        <v>110</v>
      </c>
      <c r="B3268" t="s">
        <v>67</v>
      </c>
      <c r="C3268" s="18">
        <v>-5.5749202147126198E-3</v>
      </c>
    </row>
    <row r="3269" spans="1:3" x14ac:dyDescent="0.25">
      <c r="A3269" t="s">
        <v>111</v>
      </c>
      <c r="B3269" t="s">
        <v>67</v>
      </c>
      <c r="C3269" s="18">
        <v>8.8190570473670959E-2</v>
      </c>
    </row>
    <row r="3270" spans="1:3" x14ac:dyDescent="0.25">
      <c r="A3270" t="s">
        <v>112</v>
      </c>
      <c r="B3270" t="s">
        <v>67</v>
      </c>
      <c r="C3270" s="18">
        <v>6.1792917549610138E-2</v>
      </c>
    </row>
    <row r="3271" spans="1:3" x14ac:dyDescent="0.25">
      <c r="A3271" t="s">
        <v>113</v>
      </c>
      <c r="B3271" t="s">
        <v>67</v>
      </c>
      <c r="C3271" s="18">
        <v>3.8857333362102509E-2</v>
      </c>
    </row>
    <row r="3272" spans="1:3" x14ac:dyDescent="0.25">
      <c r="A3272" t="s">
        <v>114</v>
      </c>
      <c r="B3272" t="s">
        <v>67</v>
      </c>
      <c r="C3272" s="18">
        <v>4.4539444148540497E-2</v>
      </c>
    </row>
    <row r="3273" spans="1:3" x14ac:dyDescent="0.25">
      <c r="A3273" t="s">
        <v>115</v>
      </c>
      <c r="B3273" t="s">
        <v>67</v>
      </c>
      <c r="C3273" s="18">
        <v>8.6597353219985962E-2</v>
      </c>
    </row>
    <row r="3274" spans="1:3" x14ac:dyDescent="0.25">
      <c r="A3274" t="s">
        <v>116</v>
      </c>
      <c r="B3274" t="s">
        <v>67</v>
      </c>
      <c r="C3274" s="18">
        <v>9.5779292285442352E-2</v>
      </c>
    </row>
    <row r="3275" spans="1:3" x14ac:dyDescent="0.25">
      <c r="A3275" t="s">
        <v>117</v>
      </c>
      <c r="B3275" t="s">
        <v>67</v>
      </c>
      <c r="C3275" s="18">
        <v>0.17080751061439514</v>
      </c>
    </row>
    <row r="3276" spans="1:3" x14ac:dyDescent="0.25">
      <c r="A3276" t="s">
        <v>118</v>
      </c>
      <c r="B3276" t="s">
        <v>67</v>
      </c>
      <c r="C3276" s="18">
        <v>0.10395292192697525</v>
      </c>
    </row>
    <row r="3277" spans="1:3" x14ac:dyDescent="0.25">
      <c r="A3277" t="s">
        <v>119</v>
      </c>
      <c r="B3277" t="s">
        <v>67</v>
      </c>
      <c r="C3277" s="18">
        <v>-6.3657812774181366E-2</v>
      </c>
    </row>
    <row r="3278" spans="1:3" x14ac:dyDescent="0.25">
      <c r="A3278" t="s">
        <v>120</v>
      </c>
      <c r="B3278" t="s">
        <v>67</v>
      </c>
      <c r="C3278" s="18">
        <v>1.637294702231884E-2</v>
      </c>
    </row>
    <row r="3279" spans="1:3" x14ac:dyDescent="0.25">
      <c r="A3279" t="s">
        <v>121</v>
      </c>
      <c r="B3279" t="s">
        <v>67</v>
      </c>
      <c r="C3279" s="18">
        <v>1.8518663942813873E-2</v>
      </c>
    </row>
    <row r="3280" spans="1:3" x14ac:dyDescent="0.25">
      <c r="A3280" t="s">
        <v>122</v>
      </c>
      <c r="B3280" t="s">
        <v>67</v>
      </c>
      <c r="C3280" s="18">
        <v>1.90768763422966E-2</v>
      </c>
    </row>
    <row r="3281" spans="1:3" x14ac:dyDescent="0.25">
      <c r="A3281" t="s">
        <v>64</v>
      </c>
      <c r="B3281" t="s">
        <v>67</v>
      </c>
      <c r="C3281" s="18">
        <v>-2.6858825236558914E-2</v>
      </c>
    </row>
    <row r="3282" spans="1:3" x14ac:dyDescent="0.25">
      <c r="A3282" t="s">
        <v>69</v>
      </c>
      <c r="B3282" t="s">
        <v>67</v>
      </c>
      <c r="C3282" s="18">
        <v>-8.2591414451599121E-2</v>
      </c>
    </row>
    <row r="3283" spans="1:3" x14ac:dyDescent="0.25">
      <c r="A3283" t="s">
        <v>91</v>
      </c>
      <c r="B3283" t="s">
        <v>67</v>
      </c>
      <c r="C3283" s="18">
        <v>9.844830259680748E-3</v>
      </c>
    </row>
    <row r="3284" spans="1:3" x14ac:dyDescent="0.25">
      <c r="A3284" t="s">
        <v>93</v>
      </c>
      <c r="B3284" t="s">
        <v>67</v>
      </c>
      <c r="C3284" s="18">
        <v>-4.4715840369462967E-2</v>
      </c>
    </row>
    <row r="3285" spans="1:3" x14ac:dyDescent="0.25">
      <c r="A3285" t="s">
        <v>94</v>
      </c>
      <c r="B3285" t="s">
        <v>67</v>
      </c>
      <c r="C3285" s="18">
        <v>-2.5241173803806305E-2</v>
      </c>
    </row>
    <row r="3286" spans="1:3" x14ac:dyDescent="0.25">
      <c r="A3286" t="s">
        <v>96</v>
      </c>
      <c r="B3286" t="s">
        <v>67</v>
      </c>
      <c r="C3286" s="18">
        <v>4.602423682808876E-2</v>
      </c>
    </row>
    <row r="3287" spans="1:3" x14ac:dyDescent="0.25">
      <c r="A3287" t="s">
        <v>98</v>
      </c>
      <c r="B3287" t="s">
        <v>67</v>
      </c>
      <c r="C3287" s="18">
        <v>4.813232459127903E-3</v>
      </c>
    </row>
    <row r="3288" spans="1:3" x14ac:dyDescent="0.25">
      <c r="A3288" t="s">
        <v>99</v>
      </c>
      <c r="B3288" t="s">
        <v>67</v>
      </c>
      <c r="C3288" s="18">
        <v>2.6361305266618729E-2</v>
      </c>
    </row>
    <row r="3289" spans="1:3" x14ac:dyDescent="0.25">
      <c r="A3289" t="s">
        <v>100</v>
      </c>
      <c r="B3289" t="s">
        <v>67</v>
      </c>
      <c r="C3289" s="18">
        <v>-1.4886735007166862E-2</v>
      </c>
    </row>
    <row r="3290" spans="1:3" x14ac:dyDescent="0.25">
      <c r="A3290" t="s">
        <v>63</v>
      </c>
      <c r="B3290" t="s">
        <v>67</v>
      </c>
      <c r="C3290" s="18">
        <v>6.0652400134131312E-4</v>
      </c>
    </row>
    <row r="3291" spans="1:3" x14ac:dyDescent="0.25">
      <c r="A3291" t="s">
        <v>97</v>
      </c>
      <c r="B3291" t="s">
        <v>67</v>
      </c>
      <c r="C3291" s="18">
        <v>-2.2640379145741463E-2</v>
      </c>
    </row>
    <row r="3292" spans="1:3" x14ac:dyDescent="0.25">
      <c r="A3292" t="s">
        <v>101</v>
      </c>
      <c r="B3292" t="s">
        <v>67</v>
      </c>
      <c r="C3292" s="18">
        <v>-7.8269809484481812E-2</v>
      </c>
    </row>
    <row r="3293" spans="1:3" x14ac:dyDescent="0.25">
      <c r="A3293" t="s">
        <v>137</v>
      </c>
      <c r="B3293" t="s">
        <v>67</v>
      </c>
      <c r="C3293" s="18">
        <v>7.4599854648113251E-2</v>
      </c>
    </row>
    <row r="3294" spans="1:3" x14ac:dyDescent="0.25">
      <c r="A3294" t="s">
        <v>138</v>
      </c>
      <c r="B3294" t="s">
        <v>67</v>
      </c>
      <c r="C3294" s="18">
        <v>-2.3265635594725609E-2</v>
      </c>
    </row>
    <row r="3295" spans="1:3" x14ac:dyDescent="0.25">
      <c r="A3295" t="s">
        <v>139</v>
      </c>
      <c r="B3295" t="s">
        <v>67</v>
      </c>
      <c r="C3295" s="18">
        <v>-7.2320140898227692E-2</v>
      </c>
    </row>
    <row r="3296" spans="1:3" x14ac:dyDescent="0.25">
      <c r="A3296" t="s">
        <v>131</v>
      </c>
      <c r="B3296" t="s">
        <v>67</v>
      </c>
      <c r="C3296" s="18">
        <v>-1.0156414471566677E-2</v>
      </c>
    </row>
    <row r="3297" spans="1:3" x14ac:dyDescent="0.25">
      <c r="A3297" t="s">
        <v>132</v>
      </c>
      <c r="B3297" t="s">
        <v>67</v>
      </c>
      <c r="C3297" s="18">
        <v>-3.5362232476472855E-2</v>
      </c>
    </row>
    <row r="3298" spans="1:3" x14ac:dyDescent="0.25">
      <c r="A3298" t="s">
        <v>143</v>
      </c>
      <c r="B3298" t="s">
        <v>67</v>
      </c>
      <c r="C3298" s="18">
        <v>-3.5362232476472855E-2</v>
      </c>
    </row>
    <row r="3299" spans="1:3" x14ac:dyDescent="0.25">
      <c r="A3299" t="s">
        <v>129</v>
      </c>
      <c r="B3299" t="s">
        <v>67</v>
      </c>
      <c r="C3299" s="18">
        <v>-1.2870503589510918E-2</v>
      </c>
    </row>
    <row r="3300" spans="1:3" x14ac:dyDescent="0.25">
      <c r="A3300" t="s">
        <v>140</v>
      </c>
      <c r="B3300" t="s">
        <v>67</v>
      </c>
      <c r="C3300" s="18">
        <v>-5.3372848778963089E-2</v>
      </c>
    </row>
    <row r="3301" spans="1:3" x14ac:dyDescent="0.25">
      <c r="A3301" t="s">
        <v>90</v>
      </c>
      <c r="B3301" t="s">
        <v>67</v>
      </c>
      <c r="C3301" s="18">
        <v>1.4305665390565991E-3</v>
      </c>
    </row>
    <row r="3302" spans="1:3" x14ac:dyDescent="0.25">
      <c r="A3302" t="s">
        <v>127</v>
      </c>
      <c r="B3302" t="s">
        <v>67</v>
      </c>
      <c r="C3302" s="18">
        <v>-9.9734880030155182E-2</v>
      </c>
    </row>
    <row r="3303" spans="1:3" x14ac:dyDescent="0.25">
      <c r="A3303" t="s">
        <v>141</v>
      </c>
      <c r="B3303" t="s">
        <v>67</v>
      </c>
      <c r="C3303" s="18">
        <v>5.4592043161392212E-3</v>
      </c>
    </row>
    <row r="3304" spans="1:3" x14ac:dyDescent="0.25">
      <c r="A3304" t="s">
        <v>133</v>
      </c>
      <c r="B3304" t="s">
        <v>67</v>
      </c>
      <c r="C3304" s="18">
        <v>-9.9734880030155182E-2</v>
      </c>
    </row>
    <row r="3305" spans="1:3" x14ac:dyDescent="0.25">
      <c r="A3305" t="s">
        <v>134</v>
      </c>
      <c r="B3305" t="s">
        <v>67</v>
      </c>
      <c r="C3305" s="18">
        <v>-4.4464133679866791E-2</v>
      </c>
    </row>
    <row r="3306" spans="1:3" x14ac:dyDescent="0.25">
      <c r="A3306" t="s">
        <v>130</v>
      </c>
      <c r="B3306" t="s">
        <v>67</v>
      </c>
      <c r="C3306" s="18">
        <v>2.64777522534132E-3</v>
      </c>
    </row>
    <row r="3307" spans="1:3" x14ac:dyDescent="0.25">
      <c r="A3307" t="s">
        <v>142</v>
      </c>
      <c r="B3307" t="s">
        <v>67</v>
      </c>
      <c r="C3307" s="18">
        <v>5.4157596081495285E-2</v>
      </c>
    </row>
    <row r="3308" spans="1:3" x14ac:dyDescent="0.25">
      <c r="A3308" t="s">
        <v>135</v>
      </c>
      <c r="B3308" t="s">
        <v>67</v>
      </c>
      <c r="C3308" s="18">
        <v>-5.0559792667627335E-2</v>
      </c>
    </row>
    <row r="3309" spans="1:3" x14ac:dyDescent="0.25">
      <c r="A3309" t="s">
        <v>102</v>
      </c>
      <c r="B3309" t="s">
        <v>67</v>
      </c>
      <c r="C3309" s="18">
        <v>-1.3043198734521866E-2</v>
      </c>
    </row>
    <row r="3310" spans="1:3" x14ac:dyDescent="0.25">
      <c r="A3310" t="s">
        <v>103</v>
      </c>
      <c r="B3310" t="s">
        <v>67</v>
      </c>
      <c r="C3310" s="18">
        <v>-3.9194840937852859E-2</v>
      </c>
    </row>
    <row r="3311" spans="1:3" x14ac:dyDescent="0.25">
      <c r="A3311" t="s">
        <v>104</v>
      </c>
      <c r="B3311" t="s">
        <v>67</v>
      </c>
      <c r="C3311" s="18">
        <v>6.9229435175657272E-3</v>
      </c>
    </row>
    <row r="3312" spans="1:3" x14ac:dyDescent="0.25">
      <c r="A3312" t="s">
        <v>123</v>
      </c>
      <c r="B3312" t="s">
        <v>67</v>
      </c>
      <c r="C3312" s="18">
        <v>-9.6454687416553497E-2</v>
      </c>
    </row>
    <row r="3313" spans="1:3" x14ac:dyDescent="0.25">
      <c r="A3313" t="s">
        <v>124</v>
      </c>
      <c r="B3313" t="s">
        <v>67</v>
      </c>
      <c r="C3313" s="18">
        <v>-5.4547842592000961E-2</v>
      </c>
    </row>
    <row r="3314" spans="1:3" x14ac:dyDescent="0.25">
      <c r="A3314" t="s">
        <v>125</v>
      </c>
      <c r="B3314" t="s">
        <v>67</v>
      </c>
      <c r="C3314" s="18">
        <v>-5.5867314338684082E-2</v>
      </c>
    </row>
    <row r="3315" spans="1:3" x14ac:dyDescent="0.25">
      <c r="A3315" t="s">
        <v>44</v>
      </c>
      <c r="B3315" t="s">
        <v>67</v>
      </c>
      <c r="C3315" s="18">
        <v>-4.4342771172523499E-2</v>
      </c>
    </row>
    <row r="3316" spans="1:3" x14ac:dyDescent="0.25">
      <c r="A3316" t="s">
        <v>45</v>
      </c>
      <c r="B3316" t="s">
        <v>67</v>
      </c>
      <c r="C3316" s="18">
        <v>-7.973923347890377E-3</v>
      </c>
    </row>
    <row r="3317" spans="1:3" x14ac:dyDescent="0.25">
      <c r="A3317" t="s">
        <v>46</v>
      </c>
      <c r="B3317" t="s">
        <v>67</v>
      </c>
      <c r="C3317" s="18">
        <v>-7.2162739932537079E-2</v>
      </c>
    </row>
    <row r="3318" spans="1:3" x14ac:dyDescent="0.25">
      <c r="A3318" t="s">
        <v>47</v>
      </c>
      <c r="B3318" t="s">
        <v>67</v>
      </c>
      <c r="C3318" s="18">
        <v>-3.9974108338356018E-2</v>
      </c>
    </row>
    <row r="3319" spans="1:3" x14ac:dyDescent="0.25">
      <c r="A3319" t="s">
        <v>48</v>
      </c>
      <c r="B3319" t="s">
        <v>67</v>
      </c>
      <c r="C3319" s="18">
        <v>-7.895071804523468E-2</v>
      </c>
    </row>
    <row r="3320" spans="1:3" x14ac:dyDescent="0.25">
      <c r="A3320" t="s">
        <v>49</v>
      </c>
      <c r="B3320" t="s">
        <v>67</v>
      </c>
      <c r="C3320" s="18">
        <v>5.4908089339733124E-2</v>
      </c>
    </row>
    <row r="3321" spans="1:3" x14ac:dyDescent="0.25">
      <c r="A3321" t="s">
        <v>50</v>
      </c>
      <c r="B3321" t="s">
        <v>67</v>
      </c>
      <c r="C3321" s="18">
        <v>0.11861182004213333</v>
      </c>
    </row>
    <row r="3322" spans="1:3" x14ac:dyDescent="0.25">
      <c r="A3322" t="s">
        <v>51</v>
      </c>
      <c r="B3322" t="s">
        <v>67</v>
      </c>
      <c r="C3322" s="18">
        <v>-2.8257338330149651E-2</v>
      </c>
    </row>
    <row r="3323" spans="1:3" x14ac:dyDescent="0.25">
      <c r="A3323" t="s">
        <v>52</v>
      </c>
      <c r="B3323" t="s">
        <v>67</v>
      </c>
      <c r="C3323" s="18">
        <v>-3.9026674348860979E-3</v>
      </c>
    </row>
    <row r="3324" spans="1:3" x14ac:dyDescent="0.25">
      <c r="A3324" t="s">
        <v>53</v>
      </c>
      <c r="B3324" t="s">
        <v>67</v>
      </c>
      <c r="C3324" s="18">
        <v>-3.3820781856775284E-2</v>
      </c>
    </row>
    <row r="3325" spans="1:3" x14ac:dyDescent="0.25">
      <c r="A3325" t="s">
        <v>54</v>
      </c>
      <c r="B3325" t="s">
        <v>67</v>
      </c>
      <c r="C3325" s="18">
        <v>0.22949251532554626</v>
      </c>
    </row>
    <row r="3326" spans="1:3" x14ac:dyDescent="0.25">
      <c r="A3326" t="s">
        <v>55</v>
      </c>
      <c r="B3326" t="s">
        <v>67</v>
      </c>
      <c r="C3326" s="18">
        <v>-3.1911745667457581E-2</v>
      </c>
    </row>
    <row r="3327" spans="1:3" x14ac:dyDescent="0.25">
      <c r="A3327" t="s">
        <v>56</v>
      </c>
      <c r="B3327" t="s">
        <v>67</v>
      </c>
      <c r="C3327" s="18">
        <v>0.12321432679891586</v>
      </c>
    </row>
    <row r="3328" spans="1:3" x14ac:dyDescent="0.25">
      <c r="A3328" t="s">
        <v>57</v>
      </c>
      <c r="B3328" t="s">
        <v>67</v>
      </c>
      <c r="C3328" s="18">
        <v>-5.3547363728284836E-2</v>
      </c>
    </row>
    <row r="3329" spans="1:3" x14ac:dyDescent="0.25">
      <c r="A3329" t="s">
        <v>58</v>
      </c>
      <c r="B3329" t="s">
        <v>67</v>
      </c>
      <c r="C3329" s="18">
        <v>7.1735549718141556E-3</v>
      </c>
    </row>
    <row r="3330" spans="1:3" x14ac:dyDescent="0.25">
      <c r="A3330" t="s">
        <v>65</v>
      </c>
      <c r="B3330" t="s">
        <v>67</v>
      </c>
      <c r="C3330" s="18">
        <v>8.1555768847465515E-2</v>
      </c>
    </row>
    <row r="3331" spans="1:3" x14ac:dyDescent="0.25">
      <c r="A3331" t="s">
        <v>66</v>
      </c>
      <c r="B3331" t="s">
        <v>67</v>
      </c>
      <c r="C3331" s="18">
        <v>1.8752619624137878E-2</v>
      </c>
    </row>
    <row r="3332" spans="1:3" x14ac:dyDescent="0.25">
      <c r="A3332" t="s">
        <v>72</v>
      </c>
      <c r="B3332" t="s">
        <v>68</v>
      </c>
      <c r="C3332" s="18">
        <v>-7.3609523475170135E-2</v>
      </c>
    </row>
    <row r="3333" spans="1:3" x14ac:dyDescent="0.25">
      <c r="A3333" t="s">
        <v>73</v>
      </c>
      <c r="B3333" t="s">
        <v>68</v>
      </c>
      <c r="C3333" s="18">
        <v>-2.9004499316215515E-2</v>
      </c>
    </row>
    <row r="3334" spans="1:3" x14ac:dyDescent="0.25">
      <c r="A3334" t="s">
        <v>74</v>
      </c>
      <c r="B3334" t="s">
        <v>68</v>
      </c>
      <c r="C3334" s="18">
        <v>-7.1668848395347595E-2</v>
      </c>
    </row>
    <row r="3335" spans="1:3" x14ac:dyDescent="0.25">
      <c r="A3335" t="s">
        <v>75</v>
      </c>
      <c r="B3335" t="s">
        <v>68</v>
      </c>
      <c r="C3335" s="18">
        <v>3.3260282129049301E-2</v>
      </c>
    </row>
    <row r="3336" spans="1:3" x14ac:dyDescent="0.25">
      <c r="A3336" t="s">
        <v>76</v>
      </c>
      <c r="B3336" t="s">
        <v>68</v>
      </c>
      <c r="C3336" s="18">
        <v>6.0842540115118027E-2</v>
      </c>
    </row>
    <row r="3337" spans="1:3" x14ac:dyDescent="0.25">
      <c r="A3337" t="s">
        <v>95</v>
      </c>
      <c r="B3337" t="s">
        <v>68</v>
      </c>
      <c r="C3337" s="18">
        <v>-2.9740234836935997E-2</v>
      </c>
    </row>
    <row r="3338" spans="1:3" x14ac:dyDescent="0.25">
      <c r="A3338" t="s">
        <v>59</v>
      </c>
      <c r="B3338" t="s">
        <v>68</v>
      </c>
      <c r="C3338" s="18">
        <v>-8.0678887665271759E-2</v>
      </c>
    </row>
    <row r="3339" spans="1:3" x14ac:dyDescent="0.25">
      <c r="A3339" t="s">
        <v>60</v>
      </c>
      <c r="B3339" t="s">
        <v>68</v>
      </c>
      <c r="C3339" s="18">
        <v>-2.6954524219036102E-2</v>
      </c>
    </row>
    <row r="3340" spans="1:3" x14ac:dyDescent="0.25">
      <c r="A3340" t="s">
        <v>61</v>
      </c>
      <c r="B3340" t="s">
        <v>68</v>
      </c>
      <c r="C3340" s="18">
        <v>-3.5347383469343185E-2</v>
      </c>
    </row>
    <row r="3341" spans="1:3" x14ac:dyDescent="0.25">
      <c r="A3341" t="s">
        <v>62</v>
      </c>
      <c r="B3341" t="s">
        <v>68</v>
      </c>
      <c r="C3341" s="18">
        <v>-4.6812653541564941E-2</v>
      </c>
    </row>
    <row r="3342" spans="1:3" x14ac:dyDescent="0.25">
      <c r="A3342" t="s">
        <v>70</v>
      </c>
      <c r="B3342" t="s">
        <v>68</v>
      </c>
      <c r="C3342" s="18">
        <v>-4.2473219335079193E-2</v>
      </c>
    </row>
    <row r="3343" spans="1:3" x14ac:dyDescent="0.25">
      <c r="A3343" t="s">
        <v>71</v>
      </c>
      <c r="B3343" t="s">
        <v>68</v>
      </c>
      <c r="C3343" s="18">
        <v>1.8177397549152374E-2</v>
      </c>
    </row>
    <row r="3344" spans="1:3" x14ac:dyDescent="0.25">
      <c r="A3344" t="s">
        <v>105</v>
      </c>
      <c r="B3344" t="s">
        <v>68</v>
      </c>
      <c r="C3344" s="18">
        <v>2.7012588456273079E-2</v>
      </c>
    </row>
    <row r="3345" spans="1:3" x14ac:dyDescent="0.25">
      <c r="A3345" t="s">
        <v>106</v>
      </c>
      <c r="B3345" t="s">
        <v>68</v>
      </c>
      <c r="C3345" s="18">
        <v>-3.4112028777599335E-2</v>
      </c>
    </row>
    <row r="3346" spans="1:3" x14ac:dyDescent="0.25">
      <c r="A3346" t="s">
        <v>107</v>
      </c>
      <c r="B3346" t="s">
        <v>68</v>
      </c>
      <c r="C3346" s="18">
        <v>-1.2500043027102947E-2</v>
      </c>
    </row>
    <row r="3347" spans="1:3" x14ac:dyDescent="0.25">
      <c r="A3347" t="s">
        <v>108</v>
      </c>
      <c r="B3347" t="s">
        <v>68</v>
      </c>
      <c r="C3347" s="18">
        <v>-6.537676602602005E-2</v>
      </c>
    </row>
    <row r="3348" spans="1:3" x14ac:dyDescent="0.25">
      <c r="A3348" t="s">
        <v>109</v>
      </c>
      <c r="B3348" t="s">
        <v>68</v>
      </c>
      <c r="C3348" s="18">
        <v>-2.7218325063586235E-2</v>
      </c>
    </row>
    <row r="3349" spans="1:3" x14ac:dyDescent="0.25">
      <c r="A3349" t="s">
        <v>110</v>
      </c>
      <c r="B3349" t="s">
        <v>68</v>
      </c>
      <c r="C3349" s="18">
        <v>-1.9491113722324371E-2</v>
      </c>
    </row>
    <row r="3350" spans="1:3" x14ac:dyDescent="0.25">
      <c r="A3350" t="s">
        <v>111</v>
      </c>
      <c r="B3350" t="s">
        <v>68</v>
      </c>
      <c r="C3350" s="18">
        <v>8.8937627151608467E-3</v>
      </c>
    </row>
    <row r="3351" spans="1:3" x14ac:dyDescent="0.25">
      <c r="A3351" t="s">
        <v>112</v>
      </c>
      <c r="B3351" t="s">
        <v>68</v>
      </c>
      <c r="C3351" s="18">
        <v>-7.7132084406912327E-3</v>
      </c>
    </row>
    <row r="3352" spans="1:3" x14ac:dyDescent="0.25">
      <c r="A3352" t="s">
        <v>113</v>
      </c>
      <c r="B3352" t="s">
        <v>68</v>
      </c>
      <c r="C3352" s="18">
        <v>-2.4905013851821423E-3</v>
      </c>
    </row>
    <row r="3353" spans="1:3" x14ac:dyDescent="0.25">
      <c r="A3353" t="s">
        <v>114</v>
      </c>
      <c r="B3353" t="s">
        <v>68</v>
      </c>
      <c r="C3353" s="18">
        <v>1.3990003615617752E-2</v>
      </c>
    </row>
    <row r="3354" spans="1:3" x14ac:dyDescent="0.25">
      <c r="A3354" t="s">
        <v>115</v>
      </c>
      <c r="B3354" t="s">
        <v>68</v>
      </c>
      <c r="C3354" s="18">
        <v>-2.0514842122793198E-2</v>
      </c>
    </row>
    <row r="3355" spans="1:3" x14ac:dyDescent="0.25">
      <c r="A3355" t="s">
        <v>116</v>
      </c>
      <c r="B3355" t="s">
        <v>68</v>
      </c>
      <c r="C3355" s="18">
        <v>-3.6272343248128891E-2</v>
      </c>
    </row>
    <row r="3356" spans="1:3" x14ac:dyDescent="0.25">
      <c r="A3356" t="s">
        <v>117</v>
      </c>
      <c r="B3356" t="s">
        <v>68</v>
      </c>
      <c r="C3356" s="18">
        <v>3.758750855922699E-2</v>
      </c>
    </row>
    <row r="3357" spans="1:3" x14ac:dyDescent="0.25">
      <c r="A3357" t="s">
        <v>118</v>
      </c>
      <c r="B3357" t="s">
        <v>68</v>
      </c>
      <c r="C3357" s="18">
        <v>8.0786317586898804E-2</v>
      </c>
    </row>
    <row r="3358" spans="1:3" x14ac:dyDescent="0.25">
      <c r="A3358" t="s">
        <v>119</v>
      </c>
      <c r="B3358" t="s">
        <v>68</v>
      </c>
      <c r="C3358" s="18">
        <v>-2.1070180460810661E-2</v>
      </c>
    </row>
    <row r="3359" spans="1:3" x14ac:dyDescent="0.25">
      <c r="A3359" t="s">
        <v>120</v>
      </c>
      <c r="B3359" t="s">
        <v>68</v>
      </c>
      <c r="C3359" s="18">
        <v>-3.103276900947094E-2</v>
      </c>
    </row>
    <row r="3360" spans="1:3" x14ac:dyDescent="0.25">
      <c r="A3360" t="s">
        <v>121</v>
      </c>
      <c r="B3360" t="s">
        <v>68</v>
      </c>
      <c r="C3360" s="18">
        <v>1.1755009181797504E-2</v>
      </c>
    </row>
    <row r="3361" spans="1:3" x14ac:dyDescent="0.25">
      <c r="A3361" t="s">
        <v>122</v>
      </c>
      <c r="B3361" t="s">
        <v>68</v>
      </c>
      <c r="C3361" s="18">
        <v>-4.9584787338972092E-2</v>
      </c>
    </row>
    <row r="3362" spans="1:3" x14ac:dyDescent="0.25">
      <c r="A3362" t="s">
        <v>64</v>
      </c>
      <c r="B3362" t="s">
        <v>68</v>
      </c>
      <c r="C3362" s="18">
        <v>-5.0871830433607101E-2</v>
      </c>
    </row>
    <row r="3363" spans="1:3" x14ac:dyDescent="0.25">
      <c r="A3363" t="s">
        <v>69</v>
      </c>
      <c r="B3363" t="s">
        <v>68</v>
      </c>
      <c r="C3363" s="18">
        <v>0.12315107882022858</v>
      </c>
    </row>
    <row r="3364" spans="1:3" x14ac:dyDescent="0.25">
      <c r="A3364" t="s">
        <v>91</v>
      </c>
      <c r="B3364" t="s">
        <v>68</v>
      </c>
      <c r="C3364" s="18">
        <v>-8.0985818058252335E-3</v>
      </c>
    </row>
    <row r="3365" spans="1:3" x14ac:dyDescent="0.25">
      <c r="A3365" t="s">
        <v>93</v>
      </c>
      <c r="B3365" t="s">
        <v>68</v>
      </c>
      <c r="C3365" s="18">
        <v>-3.4696299582719803E-2</v>
      </c>
    </row>
    <row r="3366" spans="1:3" x14ac:dyDescent="0.25">
      <c r="A3366" t="s">
        <v>94</v>
      </c>
      <c r="B3366" t="s">
        <v>68</v>
      </c>
      <c r="C3366" s="18">
        <v>-7.8511752188205719E-2</v>
      </c>
    </row>
    <row r="3367" spans="1:3" x14ac:dyDescent="0.25">
      <c r="A3367" t="s">
        <v>96</v>
      </c>
      <c r="B3367" t="s">
        <v>68</v>
      </c>
      <c r="C3367" s="18">
        <v>3.5881001502275467E-2</v>
      </c>
    </row>
    <row r="3368" spans="1:3" x14ac:dyDescent="0.25">
      <c r="A3368" t="s">
        <v>98</v>
      </c>
      <c r="B3368" t="s">
        <v>68</v>
      </c>
      <c r="C3368" s="18">
        <v>6.8984337151050568E-2</v>
      </c>
    </row>
    <row r="3369" spans="1:3" x14ac:dyDescent="0.25">
      <c r="A3369" t="s">
        <v>99</v>
      </c>
      <c r="B3369" t="s">
        <v>68</v>
      </c>
      <c r="C3369" s="18">
        <v>3.2996021211147308E-2</v>
      </c>
    </row>
    <row r="3370" spans="1:3" x14ac:dyDescent="0.25">
      <c r="A3370" t="s">
        <v>100</v>
      </c>
      <c r="B3370" t="s">
        <v>68</v>
      </c>
      <c r="C3370" s="18">
        <v>-1.3689713552594185E-2</v>
      </c>
    </row>
    <row r="3371" spans="1:3" x14ac:dyDescent="0.25">
      <c r="A3371" t="s">
        <v>63</v>
      </c>
      <c r="B3371" t="s">
        <v>68</v>
      </c>
      <c r="C3371" s="18">
        <v>-4.8299677670001984E-2</v>
      </c>
    </row>
    <row r="3372" spans="1:3" x14ac:dyDescent="0.25">
      <c r="A3372" t="s">
        <v>97</v>
      </c>
      <c r="B3372" t="s">
        <v>68</v>
      </c>
      <c r="C3372" s="18">
        <v>-3.4723725169897079E-2</v>
      </c>
    </row>
    <row r="3373" spans="1:3" x14ac:dyDescent="0.25">
      <c r="A3373" t="s">
        <v>101</v>
      </c>
      <c r="B3373" t="s">
        <v>68</v>
      </c>
      <c r="C3373" s="18">
        <v>-5.3123943507671356E-2</v>
      </c>
    </row>
    <row r="3374" spans="1:3" x14ac:dyDescent="0.25">
      <c r="A3374" t="s">
        <v>137</v>
      </c>
      <c r="B3374" t="s">
        <v>68</v>
      </c>
      <c r="C3374" s="18">
        <v>3.6868047900497913E-3</v>
      </c>
    </row>
    <row r="3375" spans="1:3" x14ac:dyDescent="0.25">
      <c r="A3375" t="s">
        <v>138</v>
      </c>
      <c r="B3375" t="s">
        <v>68</v>
      </c>
      <c r="C3375" s="18">
        <v>6.953999400138855E-3</v>
      </c>
    </row>
    <row r="3376" spans="1:3" x14ac:dyDescent="0.25">
      <c r="A3376" t="s">
        <v>139</v>
      </c>
      <c r="B3376" t="s">
        <v>68</v>
      </c>
      <c r="C3376" s="18">
        <v>-6.1003953218460083E-2</v>
      </c>
    </row>
    <row r="3377" spans="1:3" x14ac:dyDescent="0.25">
      <c r="A3377" t="s">
        <v>131</v>
      </c>
      <c r="B3377" t="s">
        <v>68</v>
      </c>
      <c r="C3377" s="18">
        <v>-0.11572729796171188</v>
      </c>
    </row>
    <row r="3378" spans="1:3" x14ac:dyDescent="0.25">
      <c r="A3378" t="s">
        <v>132</v>
      </c>
      <c r="B3378" t="s">
        <v>68</v>
      </c>
      <c r="C3378" s="18">
        <v>2.4224134162068367E-2</v>
      </c>
    </row>
    <row r="3379" spans="1:3" x14ac:dyDescent="0.25">
      <c r="A3379" t="s">
        <v>143</v>
      </c>
      <c r="B3379" t="s">
        <v>68</v>
      </c>
      <c r="C3379" s="18">
        <v>2.4224134162068367E-2</v>
      </c>
    </row>
    <row r="3380" spans="1:3" x14ac:dyDescent="0.25">
      <c r="A3380" t="s">
        <v>129</v>
      </c>
      <c r="B3380" t="s">
        <v>68</v>
      </c>
      <c r="C3380" s="18">
        <v>-6.2545694410800934E-2</v>
      </c>
    </row>
    <row r="3381" spans="1:3" x14ac:dyDescent="0.25">
      <c r="A3381" t="s">
        <v>140</v>
      </c>
      <c r="B3381" t="s">
        <v>68</v>
      </c>
      <c r="C3381" s="18">
        <v>-6.8897560238838196E-2</v>
      </c>
    </row>
    <row r="3382" spans="1:3" x14ac:dyDescent="0.25">
      <c r="A3382" t="s">
        <v>90</v>
      </c>
      <c r="B3382" t="s">
        <v>68</v>
      </c>
      <c r="C3382" s="18">
        <v>-0.10846519470214844</v>
      </c>
    </row>
    <row r="3383" spans="1:3" x14ac:dyDescent="0.25">
      <c r="A3383" t="s">
        <v>127</v>
      </c>
      <c r="B3383" t="s">
        <v>68</v>
      </c>
      <c r="C3383" s="18">
        <v>-4.7526046633720398E-2</v>
      </c>
    </row>
    <row r="3384" spans="1:3" x14ac:dyDescent="0.25">
      <c r="A3384" t="s">
        <v>141</v>
      </c>
      <c r="B3384" t="s">
        <v>68</v>
      </c>
      <c r="C3384" s="18">
        <v>4.9280703067779541E-2</v>
      </c>
    </row>
    <row r="3385" spans="1:3" x14ac:dyDescent="0.25">
      <c r="A3385" t="s">
        <v>133</v>
      </c>
      <c r="B3385" t="s">
        <v>68</v>
      </c>
      <c r="C3385" s="18">
        <v>-4.859532043337822E-2</v>
      </c>
    </row>
    <row r="3386" spans="1:3" x14ac:dyDescent="0.25">
      <c r="A3386" t="s">
        <v>134</v>
      </c>
      <c r="B3386" t="s">
        <v>68</v>
      </c>
      <c r="C3386" s="18">
        <v>1.7624099273234606E-3</v>
      </c>
    </row>
    <row r="3387" spans="1:3" x14ac:dyDescent="0.25">
      <c r="A3387" t="s">
        <v>130</v>
      </c>
      <c r="B3387" t="s">
        <v>68</v>
      </c>
      <c r="C3387" s="18">
        <v>-4.3714586645364761E-2</v>
      </c>
    </row>
    <row r="3388" spans="1:3" x14ac:dyDescent="0.25">
      <c r="A3388" t="s">
        <v>142</v>
      </c>
      <c r="B3388" t="s">
        <v>68</v>
      </c>
      <c r="C3388" s="18">
        <v>8.4061231464147568E-3</v>
      </c>
    </row>
    <row r="3389" spans="1:3" x14ac:dyDescent="0.25">
      <c r="A3389" t="s">
        <v>135</v>
      </c>
      <c r="B3389" t="s">
        <v>68</v>
      </c>
      <c r="C3389" s="18">
        <v>-2.2965529933571815E-2</v>
      </c>
    </row>
    <row r="3390" spans="1:3" x14ac:dyDescent="0.25">
      <c r="A3390" t="s">
        <v>102</v>
      </c>
      <c r="B3390" t="s">
        <v>68</v>
      </c>
      <c r="C3390" s="18">
        <v>2.1349446848034859E-2</v>
      </c>
    </row>
    <row r="3391" spans="1:3" x14ac:dyDescent="0.25">
      <c r="A3391" t="s">
        <v>103</v>
      </c>
      <c r="B3391" t="s">
        <v>68</v>
      </c>
      <c r="C3391" s="18">
        <v>-1.578608900308609E-2</v>
      </c>
    </row>
    <row r="3392" spans="1:3" x14ac:dyDescent="0.25">
      <c r="A3392" t="s">
        <v>104</v>
      </c>
      <c r="B3392" t="s">
        <v>68</v>
      </c>
      <c r="C3392" s="18">
        <v>5.1747806370258331E-2</v>
      </c>
    </row>
    <row r="3393" spans="1:3" x14ac:dyDescent="0.25">
      <c r="A3393" t="s">
        <v>123</v>
      </c>
      <c r="B3393" t="s">
        <v>68</v>
      </c>
      <c r="C3393" s="18">
        <v>-4.6087365597486496E-2</v>
      </c>
    </row>
    <row r="3394" spans="1:3" x14ac:dyDescent="0.25">
      <c r="A3394" t="s">
        <v>124</v>
      </c>
      <c r="B3394" t="s">
        <v>68</v>
      </c>
      <c r="C3394" s="18">
        <v>-8.1907942891120911E-2</v>
      </c>
    </row>
    <row r="3395" spans="1:3" x14ac:dyDescent="0.25">
      <c r="A3395" t="s">
        <v>125</v>
      </c>
      <c r="B3395" t="s">
        <v>68</v>
      </c>
      <c r="C3395" s="18">
        <v>-6.1689678579568863E-2</v>
      </c>
    </row>
    <row r="3396" spans="1:3" x14ac:dyDescent="0.25">
      <c r="A3396" t="s">
        <v>44</v>
      </c>
      <c r="B3396" t="s">
        <v>68</v>
      </c>
      <c r="C3396" s="18">
        <v>-5.1480628550052643E-2</v>
      </c>
    </row>
    <row r="3397" spans="1:3" x14ac:dyDescent="0.25">
      <c r="A3397" t="s">
        <v>45</v>
      </c>
      <c r="B3397" t="s">
        <v>68</v>
      </c>
      <c r="C3397" s="18">
        <v>-6.4887575805187225E-2</v>
      </c>
    </row>
    <row r="3398" spans="1:3" x14ac:dyDescent="0.25">
      <c r="A3398" t="s">
        <v>46</v>
      </c>
      <c r="B3398" t="s">
        <v>68</v>
      </c>
      <c r="C3398" s="18">
        <v>-4.5970041304826736E-2</v>
      </c>
    </row>
    <row r="3399" spans="1:3" x14ac:dyDescent="0.25">
      <c r="A3399" t="s">
        <v>47</v>
      </c>
      <c r="B3399" t="s">
        <v>68</v>
      </c>
      <c r="C3399" s="18">
        <v>-6.0924667865037918E-2</v>
      </c>
    </row>
    <row r="3400" spans="1:3" x14ac:dyDescent="0.25">
      <c r="A3400" t="s">
        <v>48</v>
      </c>
      <c r="B3400" t="s">
        <v>68</v>
      </c>
      <c r="C3400" s="18">
        <v>-2.7283200994133949E-2</v>
      </c>
    </row>
    <row r="3401" spans="1:3" x14ac:dyDescent="0.25">
      <c r="A3401" t="s">
        <v>49</v>
      </c>
      <c r="B3401" t="s">
        <v>68</v>
      </c>
      <c r="C3401" s="18">
        <v>5.6431140750646591E-2</v>
      </c>
    </row>
    <row r="3402" spans="1:3" x14ac:dyDescent="0.25">
      <c r="A3402" t="s">
        <v>50</v>
      </c>
      <c r="B3402" t="s">
        <v>68</v>
      </c>
      <c r="C3402" s="18">
        <v>0.39538624882698059</v>
      </c>
    </row>
    <row r="3403" spans="1:3" x14ac:dyDescent="0.25">
      <c r="A3403" t="s">
        <v>51</v>
      </c>
      <c r="B3403" t="s">
        <v>68</v>
      </c>
      <c r="C3403" s="18">
        <v>-7.5027674436569214E-2</v>
      </c>
    </row>
    <row r="3404" spans="1:3" x14ac:dyDescent="0.25">
      <c r="A3404" t="s">
        <v>52</v>
      </c>
      <c r="B3404" t="s">
        <v>68</v>
      </c>
      <c r="C3404" s="18">
        <v>0.11511891335248947</v>
      </c>
    </row>
    <row r="3405" spans="1:3" x14ac:dyDescent="0.25">
      <c r="A3405" t="s">
        <v>53</v>
      </c>
      <c r="B3405" t="s">
        <v>68</v>
      </c>
      <c r="C3405" s="18">
        <v>3.6095689982175827E-2</v>
      </c>
    </row>
    <row r="3406" spans="1:3" x14ac:dyDescent="0.25">
      <c r="A3406" t="s">
        <v>54</v>
      </c>
      <c r="B3406" t="s">
        <v>68</v>
      </c>
      <c r="C3406" s="18">
        <v>0.24492925405502319</v>
      </c>
    </row>
    <row r="3407" spans="1:3" x14ac:dyDescent="0.25">
      <c r="A3407" t="s">
        <v>55</v>
      </c>
      <c r="B3407" t="s">
        <v>68</v>
      </c>
      <c r="C3407" s="18">
        <v>-8.5252225399017334E-2</v>
      </c>
    </row>
    <row r="3408" spans="1:3" x14ac:dyDescent="0.25">
      <c r="A3408" t="s">
        <v>56</v>
      </c>
      <c r="B3408" t="s">
        <v>68</v>
      </c>
      <c r="C3408" s="18">
        <v>0.43326815962791443</v>
      </c>
    </row>
    <row r="3409" spans="1:3" x14ac:dyDescent="0.25">
      <c r="A3409" t="s">
        <v>57</v>
      </c>
      <c r="B3409" t="s">
        <v>68</v>
      </c>
      <c r="C3409" s="18">
        <v>-4.4837165623903275E-2</v>
      </c>
    </row>
    <row r="3410" spans="1:3" x14ac:dyDescent="0.25">
      <c r="A3410" t="s">
        <v>58</v>
      </c>
      <c r="B3410" t="s">
        <v>68</v>
      </c>
      <c r="C3410" s="18">
        <v>8.0679245293140411E-2</v>
      </c>
    </row>
    <row r="3411" spans="1:3" x14ac:dyDescent="0.25">
      <c r="A3411" t="s">
        <v>65</v>
      </c>
      <c r="B3411" t="s">
        <v>68</v>
      </c>
      <c r="C3411" s="18">
        <v>5.9531230479478836E-2</v>
      </c>
    </row>
    <row r="3412" spans="1:3" x14ac:dyDescent="0.25">
      <c r="A3412" t="s">
        <v>66</v>
      </c>
      <c r="B3412" t="s">
        <v>68</v>
      </c>
      <c r="C3412" s="18">
        <v>4.1046142578125E-2</v>
      </c>
    </row>
    <row r="3413" spans="1:3" x14ac:dyDescent="0.25">
      <c r="A3413" t="s">
        <v>67</v>
      </c>
      <c r="B3413" t="s">
        <v>68</v>
      </c>
      <c r="C3413" s="18">
        <v>0.14612536132335663</v>
      </c>
    </row>
    <row r="3414" spans="1:3" x14ac:dyDescent="0.25">
      <c r="A3414" t="s">
        <v>72</v>
      </c>
      <c r="B3414" t="s">
        <v>77</v>
      </c>
      <c r="C3414" s="18">
        <v>2.8445428237318993E-2</v>
      </c>
    </row>
    <row r="3415" spans="1:3" x14ac:dyDescent="0.25">
      <c r="A3415" t="s">
        <v>73</v>
      </c>
      <c r="B3415" t="s">
        <v>77</v>
      </c>
      <c r="C3415" s="18">
        <v>5.3052328526973724E-2</v>
      </c>
    </row>
    <row r="3416" spans="1:3" x14ac:dyDescent="0.25">
      <c r="A3416" t="s">
        <v>74</v>
      </c>
      <c r="B3416" t="s">
        <v>77</v>
      </c>
      <c r="C3416" s="18">
        <v>4.1645068675279617E-2</v>
      </c>
    </row>
    <row r="3417" spans="1:3" x14ac:dyDescent="0.25">
      <c r="A3417" t="s">
        <v>75</v>
      </c>
      <c r="B3417" t="s">
        <v>77</v>
      </c>
      <c r="C3417" s="18">
        <v>2.1014982834458351E-2</v>
      </c>
    </row>
    <row r="3418" spans="1:3" x14ac:dyDescent="0.25">
      <c r="A3418" t="s">
        <v>76</v>
      </c>
      <c r="B3418" t="s">
        <v>77</v>
      </c>
      <c r="C3418" s="18">
        <v>-3.563932329416275E-2</v>
      </c>
    </row>
    <row r="3419" spans="1:3" x14ac:dyDescent="0.25">
      <c r="A3419" t="s">
        <v>95</v>
      </c>
      <c r="B3419" t="s">
        <v>77</v>
      </c>
      <c r="C3419" s="18">
        <v>-2.7566131204366684E-2</v>
      </c>
    </row>
    <row r="3420" spans="1:3" x14ac:dyDescent="0.25">
      <c r="A3420" t="s">
        <v>59</v>
      </c>
      <c r="B3420" t="s">
        <v>77</v>
      </c>
      <c r="C3420" s="18">
        <v>-2.9470294713973999E-2</v>
      </c>
    </row>
    <row r="3421" spans="1:3" x14ac:dyDescent="0.25">
      <c r="A3421" t="s">
        <v>60</v>
      </c>
      <c r="B3421" t="s">
        <v>77</v>
      </c>
      <c r="C3421" s="18">
        <v>-8.1993229687213898E-2</v>
      </c>
    </row>
    <row r="3422" spans="1:3" x14ac:dyDescent="0.25">
      <c r="A3422" t="s">
        <v>61</v>
      </c>
      <c r="B3422" t="s">
        <v>77</v>
      </c>
      <c r="C3422" s="18">
        <v>-3.3274468034505844E-2</v>
      </c>
    </row>
    <row r="3423" spans="1:3" x14ac:dyDescent="0.25">
      <c r="A3423" t="s">
        <v>62</v>
      </c>
      <c r="B3423" t="s">
        <v>77</v>
      </c>
      <c r="C3423" s="18">
        <v>-7.758408784866333E-2</v>
      </c>
    </row>
    <row r="3424" spans="1:3" x14ac:dyDescent="0.25">
      <c r="A3424" t="s">
        <v>70</v>
      </c>
      <c r="B3424" t="s">
        <v>77</v>
      </c>
      <c r="C3424" s="18">
        <v>6.9500118494033813E-2</v>
      </c>
    </row>
    <row r="3425" spans="1:3" x14ac:dyDescent="0.25">
      <c r="A3425" t="s">
        <v>71</v>
      </c>
      <c r="B3425" t="s">
        <v>77</v>
      </c>
      <c r="C3425" s="18">
        <v>-4.5116502791643143E-2</v>
      </c>
    </row>
    <row r="3426" spans="1:3" x14ac:dyDescent="0.25">
      <c r="A3426" t="s">
        <v>105</v>
      </c>
      <c r="B3426" t="s">
        <v>77</v>
      </c>
      <c r="C3426" s="18">
        <v>-6.3773520290851593E-2</v>
      </c>
    </row>
    <row r="3427" spans="1:3" x14ac:dyDescent="0.25">
      <c r="A3427" t="s">
        <v>106</v>
      </c>
      <c r="B3427" t="s">
        <v>77</v>
      </c>
      <c r="C3427" s="18">
        <v>4.016340896487236E-2</v>
      </c>
    </row>
    <row r="3428" spans="1:3" x14ac:dyDescent="0.25">
      <c r="A3428" t="s">
        <v>107</v>
      </c>
      <c r="B3428" t="s">
        <v>77</v>
      </c>
      <c r="C3428" s="18">
        <v>7.8860558569431305E-3</v>
      </c>
    </row>
    <row r="3429" spans="1:3" x14ac:dyDescent="0.25">
      <c r="A3429" t="s">
        <v>108</v>
      </c>
      <c r="B3429" t="s">
        <v>77</v>
      </c>
      <c r="C3429" s="18">
        <v>-2.2499660030007362E-2</v>
      </c>
    </row>
    <row r="3430" spans="1:3" x14ac:dyDescent="0.25">
      <c r="A3430" t="s">
        <v>109</v>
      </c>
      <c r="B3430" t="s">
        <v>77</v>
      </c>
      <c r="C3430" s="18">
        <v>-5.5559836328029633E-2</v>
      </c>
    </row>
    <row r="3431" spans="1:3" x14ac:dyDescent="0.25">
      <c r="A3431" t="s">
        <v>110</v>
      </c>
      <c r="B3431" t="s">
        <v>77</v>
      </c>
      <c r="C3431" s="18">
        <v>-5.7728193700313568E-2</v>
      </c>
    </row>
    <row r="3432" spans="1:3" x14ac:dyDescent="0.25">
      <c r="A3432" t="s">
        <v>111</v>
      </c>
      <c r="B3432" t="s">
        <v>77</v>
      </c>
      <c r="C3432" s="18">
        <v>-9.4818152487277985E-2</v>
      </c>
    </row>
    <row r="3433" spans="1:3" x14ac:dyDescent="0.25">
      <c r="A3433" t="s">
        <v>112</v>
      </c>
      <c r="B3433" t="s">
        <v>77</v>
      </c>
      <c r="C3433" s="18">
        <v>-7.5929738581180573E-2</v>
      </c>
    </row>
    <row r="3434" spans="1:3" x14ac:dyDescent="0.25">
      <c r="A3434" t="s">
        <v>113</v>
      </c>
      <c r="B3434" t="s">
        <v>77</v>
      </c>
      <c r="C3434" s="18">
        <v>-6.4027294516563416E-2</v>
      </c>
    </row>
    <row r="3435" spans="1:3" x14ac:dyDescent="0.25">
      <c r="A3435" t="s">
        <v>114</v>
      </c>
      <c r="B3435" t="s">
        <v>77</v>
      </c>
      <c r="C3435" s="18">
        <v>-2.5551116093993187E-2</v>
      </c>
    </row>
    <row r="3436" spans="1:3" x14ac:dyDescent="0.25">
      <c r="A3436" t="s">
        <v>115</v>
      </c>
      <c r="B3436" t="s">
        <v>77</v>
      </c>
      <c r="C3436" s="18">
        <v>-7.4239499866962433E-2</v>
      </c>
    </row>
    <row r="3437" spans="1:3" x14ac:dyDescent="0.25">
      <c r="A3437" t="s">
        <v>116</v>
      </c>
      <c r="B3437" t="s">
        <v>77</v>
      </c>
      <c r="C3437" s="18">
        <v>-2.6611289009451866E-2</v>
      </c>
    </row>
    <row r="3438" spans="1:3" x14ac:dyDescent="0.25">
      <c r="A3438" t="s">
        <v>117</v>
      </c>
      <c r="B3438" t="s">
        <v>77</v>
      </c>
      <c r="C3438" s="18">
        <v>-9.3163914978504181E-2</v>
      </c>
    </row>
    <row r="3439" spans="1:3" x14ac:dyDescent="0.25">
      <c r="A3439" t="s">
        <v>118</v>
      </c>
      <c r="B3439" t="s">
        <v>77</v>
      </c>
      <c r="C3439" s="18">
        <v>-6.6701978445053101E-2</v>
      </c>
    </row>
    <row r="3440" spans="1:3" x14ac:dyDescent="0.25">
      <c r="A3440" t="s">
        <v>119</v>
      </c>
      <c r="B3440" t="s">
        <v>77</v>
      </c>
      <c r="C3440" s="18">
        <v>-3.7664089351892471E-2</v>
      </c>
    </row>
    <row r="3441" spans="1:3" x14ac:dyDescent="0.25">
      <c r="A3441" t="s">
        <v>120</v>
      </c>
      <c r="B3441" t="s">
        <v>77</v>
      </c>
      <c r="C3441" s="18">
        <v>-3.410784900188446E-2</v>
      </c>
    </row>
    <row r="3442" spans="1:3" x14ac:dyDescent="0.25">
      <c r="A3442" t="s">
        <v>121</v>
      </c>
      <c r="B3442" t="s">
        <v>77</v>
      </c>
      <c r="C3442" s="18">
        <v>2.3334864526987076E-2</v>
      </c>
    </row>
    <row r="3443" spans="1:3" x14ac:dyDescent="0.25">
      <c r="A3443" t="s">
        <v>122</v>
      </c>
      <c r="B3443" t="s">
        <v>77</v>
      </c>
      <c r="C3443" s="18">
        <v>6.2331411987543106E-2</v>
      </c>
    </row>
    <row r="3444" spans="1:3" x14ac:dyDescent="0.25">
      <c r="A3444" t="s">
        <v>64</v>
      </c>
      <c r="B3444" t="s">
        <v>77</v>
      </c>
      <c r="C3444" s="18">
        <v>-2.6822213549166918E-3</v>
      </c>
    </row>
    <row r="3445" spans="1:3" x14ac:dyDescent="0.25">
      <c r="A3445" t="s">
        <v>69</v>
      </c>
      <c r="B3445" t="s">
        <v>77</v>
      </c>
      <c r="C3445" s="18">
        <v>2.7228660881519318E-2</v>
      </c>
    </row>
    <row r="3446" spans="1:3" x14ac:dyDescent="0.25">
      <c r="A3446" t="s">
        <v>91</v>
      </c>
      <c r="B3446" t="s">
        <v>77</v>
      </c>
      <c r="C3446" s="18">
        <v>3.1188980210572481E-3</v>
      </c>
    </row>
    <row r="3447" spans="1:3" x14ac:dyDescent="0.25">
      <c r="A3447" t="s">
        <v>93</v>
      </c>
      <c r="B3447" t="s">
        <v>77</v>
      </c>
      <c r="C3447" s="18">
        <v>1.0985481552779675E-2</v>
      </c>
    </row>
    <row r="3448" spans="1:3" x14ac:dyDescent="0.25">
      <c r="A3448" t="s">
        <v>94</v>
      </c>
      <c r="B3448" t="s">
        <v>77</v>
      </c>
      <c r="C3448" s="18">
        <v>-1.4790638349950314E-2</v>
      </c>
    </row>
    <row r="3449" spans="1:3" x14ac:dyDescent="0.25">
      <c r="A3449" t="s">
        <v>96</v>
      </c>
      <c r="B3449" t="s">
        <v>77</v>
      </c>
      <c r="C3449" s="18">
        <v>0.14832666516304016</v>
      </c>
    </row>
    <row r="3450" spans="1:3" x14ac:dyDescent="0.25">
      <c r="A3450" t="s">
        <v>98</v>
      </c>
      <c r="B3450" t="s">
        <v>77</v>
      </c>
      <c r="C3450" s="18">
        <v>0.10814806818962097</v>
      </c>
    </row>
    <row r="3451" spans="1:3" x14ac:dyDescent="0.25">
      <c r="A3451" t="s">
        <v>99</v>
      </c>
      <c r="B3451" t="s">
        <v>77</v>
      </c>
      <c r="C3451" s="18">
        <v>-5.5401116609573364E-2</v>
      </c>
    </row>
    <row r="3452" spans="1:3" x14ac:dyDescent="0.25">
      <c r="A3452" t="s">
        <v>100</v>
      </c>
      <c r="B3452" t="s">
        <v>77</v>
      </c>
      <c r="C3452" s="18">
        <v>-6.9972611963748932E-2</v>
      </c>
    </row>
    <row r="3453" spans="1:3" x14ac:dyDescent="0.25">
      <c r="A3453" t="s">
        <v>63</v>
      </c>
      <c r="B3453" t="s">
        <v>77</v>
      </c>
      <c r="C3453" s="18">
        <v>-3.6785658448934555E-2</v>
      </c>
    </row>
    <row r="3454" spans="1:3" x14ac:dyDescent="0.25">
      <c r="A3454" t="s">
        <v>97</v>
      </c>
      <c r="B3454" t="s">
        <v>77</v>
      </c>
      <c r="C3454" s="18">
        <v>-1.0740130208432674E-2</v>
      </c>
    </row>
    <row r="3455" spans="1:3" x14ac:dyDescent="0.25">
      <c r="A3455" t="s">
        <v>101</v>
      </c>
      <c r="B3455" t="s">
        <v>77</v>
      </c>
      <c r="C3455" s="18">
        <v>7.4991457164287567E-2</v>
      </c>
    </row>
    <row r="3456" spans="1:3" x14ac:dyDescent="0.25">
      <c r="A3456" t="s">
        <v>137</v>
      </c>
      <c r="B3456" t="s">
        <v>77</v>
      </c>
      <c r="C3456" s="18">
        <v>6.0792524367570877E-2</v>
      </c>
    </row>
    <row r="3457" spans="1:3" x14ac:dyDescent="0.25">
      <c r="A3457" t="s">
        <v>138</v>
      </c>
      <c r="B3457" t="s">
        <v>77</v>
      </c>
      <c r="C3457" s="18">
        <v>-7.8264743089675903E-2</v>
      </c>
    </row>
    <row r="3458" spans="1:3" x14ac:dyDescent="0.25">
      <c r="A3458" t="s">
        <v>139</v>
      </c>
      <c r="B3458" t="s">
        <v>77</v>
      </c>
      <c r="C3458" s="18">
        <v>-8.1888020038604736E-2</v>
      </c>
    </row>
    <row r="3459" spans="1:3" x14ac:dyDescent="0.25">
      <c r="A3459" t="s">
        <v>131</v>
      </c>
      <c r="B3459" t="s">
        <v>77</v>
      </c>
      <c r="C3459" s="18">
        <v>-5.3729724138975143E-2</v>
      </c>
    </row>
    <row r="3460" spans="1:3" x14ac:dyDescent="0.25">
      <c r="A3460" t="s">
        <v>132</v>
      </c>
      <c r="B3460" t="s">
        <v>77</v>
      </c>
      <c r="C3460" s="18">
        <v>-5.2647702395915985E-3</v>
      </c>
    </row>
    <row r="3461" spans="1:3" x14ac:dyDescent="0.25">
      <c r="A3461" t="s">
        <v>143</v>
      </c>
      <c r="B3461" t="s">
        <v>77</v>
      </c>
      <c r="C3461" s="18">
        <v>-5.2647702395915985E-3</v>
      </c>
    </row>
    <row r="3462" spans="1:3" x14ac:dyDescent="0.25">
      <c r="A3462" t="s">
        <v>129</v>
      </c>
      <c r="B3462" t="s">
        <v>77</v>
      </c>
      <c r="C3462" s="18">
        <v>-5.2624642848968506E-2</v>
      </c>
    </row>
    <row r="3463" spans="1:3" x14ac:dyDescent="0.25">
      <c r="A3463" t="s">
        <v>140</v>
      </c>
      <c r="B3463" t="s">
        <v>77</v>
      </c>
      <c r="C3463" s="18">
        <v>-6.3634693622589111E-2</v>
      </c>
    </row>
    <row r="3464" spans="1:3" x14ac:dyDescent="0.25">
      <c r="A3464" t="s">
        <v>90</v>
      </c>
      <c r="B3464" t="s">
        <v>77</v>
      </c>
      <c r="C3464" s="18">
        <v>4.7918283380568027E-3</v>
      </c>
    </row>
    <row r="3465" spans="1:3" x14ac:dyDescent="0.25">
      <c r="A3465" t="s">
        <v>127</v>
      </c>
      <c r="B3465" t="s">
        <v>77</v>
      </c>
      <c r="C3465" s="18">
        <v>-2.1783214062452316E-2</v>
      </c>
    </row>
    <row r="3466" spans="1:3" x14ac:dyDescent="0.25">
      <c r="A3466" t="s">
        <v>141</v>
      </c>
      <c r="B3466" t="s">
        <v>77</v>
      </c>
      <c r="C3466" s="18">
        <v>-2.4841142818331718E-2</v>
      </c>
    </row>
    <row r="3467" spans="1:3" x14ac:dyDescent="0.25">
      <c r="A3467" t="s">
        <v>133</v>
      </c>
      <c r="B3467" t="s">
        <v>77</v>
      </c>
      <c r="C3467" s="18">
        <v>-2.1783214062452316E-2</v>
      </c>
    </row>
    <row r="3468" spans="1:3" x14ac:dyDescent="0.25">
      <c r="A3468" t="s">
        <v>134</v>
      </c>
      <c r="B3468" t="s">
        <v>77</v>
      </c>
      <c r="C3468" s="18">
        <v>8.2339951768517494E-3</v>
      </c>
    </row>
    <row r="3469" spans="1:3" x14ac:dyDescent="0.25">
      <c r="A3469" t="s">
        <v>130</v>
      </c>
      <c r="B3469" t="s">
        <v>77</v>
      </c>
      <c r="C3469" s="18">
        <v>-4.138578474521637E-2</v>
      </c>
    </row>
    <row r="3470" spans="1:3" x14ac:dyDescent="0.25">
      <c r="A3470" t="s">
        <v>142</v>
      </c>
      <c r="B3470" t="s">
        <v>77</v>
      </c>
      <c r="C3470" s="18">
        <v>2.564026415348053E-2</v>
      </c>
    </row>
    <row r="3471" spans="1:3" x14ac:dyDescent="0.25">
      <c r="A3471" t="s">
        <v>135</v>
      </c>
      <c r="B3471" t="s">
        <v>77</v>
      </c>
      <c r="C3471" s="18">
        <v>1.8580325413495302E-3</v>
      </c>
    </row>
    <row r="3472" spans="1:3" x14ac:dyDescent="0.25">
      <c r="A3472" t="s">
        <v>102</v>
      </c>
      <c r="B3472" t="s">
        <v>77</v>
      </c>
      <c r="C3472" s="18">
        <v>-1.5285155735909939E-2</v>
      </c>
    </row>
    <row r="3473" spans="1:3" x14ac:dyDescent="0.25">
      <c r="A3473" t="s">
        <v>103</v>
      </c>
      <c r="B3473" t="s">
        <v>77</v>
      </c>
      <c r="C3473" s="18">
        <v>-2.6993980631232262E-2</v>
      </c>
    </row>
    <row r="3474" spans="1:3" x14ac:dyDescent="0.25">
      <c r="A3474" t="s">
        <v>104</v>
      </c>
      <c r="B3474" t="s">
        <v>77</v>
      </c>
      <c r="C3474" s="18">
        <v>-3.5865925252437592E-2</v>
      </c>
    </row>
    <row r="3475" spans="1:3" x14ac:dyDescent="0.25">
      <c r="A3475" t="s">
        <v>123</v>
      </c>
      <c r="B3475" t="s">
        <v>77</v>
      </c>
      <c r="C3475" s="18">
        <v>4.9360159784555435E-2</v>
      </c>
    </row>
    <row r="3476" spans="1:3" x14ac:dyDescent="0.25">
      <c r="A3476" t="s">
        <v>124</v>
      </c>
      <c r="B3476" t="s">
        <v>77</v>
      </c>
      <c r="C3476" s="18">
        <v>5.3442500531673431E-2</v>
      </c>
    </row>
    <row r="3477" spans="1:3" x14ac:dyDescent="0.25">
      <c r="A3477" t="s">
        <v>125</v>
      </c>
      <c r="B3477" t="s">
        <v>77</v>
      </c>
      <c r="C3477" s="18">
        <v>0.10109315812587738</v>
      </c>
    </row>
    <row r="3478" spans="1:3" x14ac:dyDescent="0.25">
      <c r="A3478" t="s">
        <v>44</v>
      </c>
      <c r="B3478" t="s">
        <v>77</v>
      </c>
      <c r="C3478" s="18">
        <v>8.8676385581493378E-2</v>
      </c>
    </row>
    <row r="3479" spans="1:3" x14ac:dyDescent="0.25">
      <c r="A3479" t="s">
        <v>45</v>
      </c>
      <c r="B3479" t="s">
        <v>77</v>
      </c>
      <c r="C3479" s="18">
        <v>9.3563228845596313E-2</v>
      </c>
    </row>
    <row r="3480" spans="1:3" x14ac:dyDescent="0.25">
      <c r="A3480" t="s">
        <v>46</v>
      </c>
      <c r="B3480" t="s">
        <v>77</v>
      </c>
      <c r="C3480" s="18">
        <v>0.14001227915287018</v>
      </c>
    </row>
    <row r="3481" spans="1:3" x14ac:dyDescent="0.25">
      <c r="A3481" t="s">
        <v>47</v>
      </c>
      <c r="B3481" t="s">
        <v>77</v>
      </c>
      <c r="C3481" s="18">
        <v>8.279002457857132E-2</v>
      </c>
    </row>
    <row r="3482" spans="1:3" x14ac:dyDescent="0.25">
      <c r="A3482" t="s">
        <v>48</v>
      </c>
      <c r="B3482" t="s">
        <v>77</v>
      </c>
      <c r="C3482" s="18">
        <v>-8.5351519286632538E-2</v>
      </c>
    </row>
    <row r="3483" spans="1:3" x14ac:dyDescent="0.25">
      <c r="A3483" t="s">
        <v>49</v>
      </c>
      <c r="B3483" t="s">
        <v>77</v>
      </c>
      <c r="C3483" s="18">
        <v>2.9718745499849319E-3</v>
      </c>
    </row>
    <row r="3484" spans="1:3" x14ac:dyDescent="0.25">
      <c r="A3484" t="s">
        <v>50</v>
      </c>
      <c r="B3484" t="s">
        <v>77</v>
      </c>
      <c r="C3484" s="18">
        <v>9.3060038983821869E-2</v>
      </c>
    </row>
    <row r="3485" spans="1:3" x14ac:dyDescent="0.25">
      <c r="A3485" t="s">
        <v>51</v>
      </c>
      <c r="B3485" t="s">
        <v>77</v>
      </c>
      <c r="C3485" s="18">
        <v>5.7440767996013165E-3</v>
      </c>
    </row>
    <row r="3486" spans="1:3" x14ac:dyDescent="0.25">
      <c r="A3486" t="s">
        <v>52</v>
      </c>
      <c r="B3486" t="s">
        <v>77</v>
      </c>
      <c r="C3486" s="18">
        <v>4.5617807656526566E-2</v>
      </c>
    </row>
    <row r="3487" spans="1:3" x14ac:dyDescent="0.25">
      <c r="A3487" t="s">
        <v>53</v>
      </c>
      <c r="B3487" t="s">
        <v>77</v>
      </c>
      <c r="C3487" s="18">
        <v>1.5357234515249729E-2</v>
      </c>
    </row>
    <row r="3488" spans="1:3" x14ac:dyDescent="0.25">
      <c r="A3488" t="s">
        <v>54</v>
      </c>
      <c r="B3488" t="s">
        <v>77</v>
      </c>
      <c r="C3488" s="18">
        <v>0.10203200578689575</v>
      </c>
    </row>
    <row r="3489" spans="1:3" x14ac:dyDescent="0.25">
      <c r="A3489" t="s">
        <v>55</v>
      </c>
      <c r="B3489" t="s">
        <v>77</v>
      </c>
      <c r="C3489" s="18">
        <v>-3.3440150320529938E-2</v>
      </c>
    </row>
    <row r="3490" spans="1:3" x14ac:dyDescent="0.25">
      <c r="A3490" t="s">
        <v>56</v>
      </c>
      <c r="B3490" t="s">
        <v>77</v>
      </c>
      <c r="C3490" s="18">
        <v>5.7409103959798813E-2</v>
      </c>
    </row>
    <row r="3491" spans="1:3" x14ac:dyDescent="0.25">
      <c r="A3491" t="s">
        <v>57</v>
      </c>
      <c r="B3491" t="s">
        <v>77</v>
      </c>
      <c r="C3491" s="18">
        <v>6.9844610989093781E-2</v>
      </c>
    </row>
    <row r="3492" spans="1:3" x14ac:dyDescent="0.25">
      <c r="A3492" t="s">
        <v>58</v>
      </c>
      <c r="B3492" t="s">
        <v>77</v>
      </c>
      <c r="C3492" s="18">
        <v>1.1475717648863792E-2</v>
      </c>
    </row>
    <row r="3493" spans="1:3" x14ac:dyDescent="0.25">
      <c r="A3493" t="s">
        <v>65</v>
      </c>
      <c r="B3493" t="s">
        <v>77</v>
      </c>
      <c r="C3493" s="18">
        <v>-9.3371562659740448E-2</v>
      </c>
    </row>
    <row r="3494" spans="1:3" x14ac:dyDescent="0.25">
      <c r="A3494" t="s">
        <v>66</v>
      </c>
      <c r="B3494" t="s">
        <v>77</v>
      </c>
      <c r="C3494" s="18">
        <v>-9.0635478496551514E-2</v>
      </c>
    </row>
    <row r="3495" spans="1:3" x14ac:dyDescent="0.25">
      <c r="A3495" t="s">
        <v>67</v>
      </c>
      <c r="B3495" t="s">
        <v>77</v>
      </c>
      <c r="C3495" s="18">
        <v>-1.9654097035527229E-2</v>
      </c>
    </row>
    <row r="3496" spans="1:3" x14ac:dyDescent="0.25">
      <c r="A3496" t="s">
        <v>68</v>
      </c>
      <c r="B3496" t="s">
        <v>77</v>
      </c>
      <c r="C3496" s="18">
        <v>3.029768168926239E-2</v>
      </c>
    </row>
    <row r="3497" spans="1:3" x14ac:dyDescent="0.25">
      <c r="A3497" t="s">
        <v>72</v>
      </c>
      <c r="B3497" t="s">
        <v>78</v>
      </c>
      <c r="C3497" s="18">
        <v>3.5268089268356562E-3</v>
      </c>
    </row>
    <row r="3498" spans="1:3" x14ac:dyDescent="0.25">
      <c r="A3498" t="s">
        <v>73</v>
      </c>
      <c r="B3498" t="s">
        <v>78</v>
      </c>
      <c r="C3498" s="18">
        <v>6.0369834303855896E-2</v>
      </c>
    </row>
    <row r="3499" spans="1:3" x14ac:dyDescent="0.25">
      <c r="A3499" t="s">
        <v>74</v>
      </c>
      <c r="B3499" t="s">
        <v>78</v>
      </c>
      <c r="C3499" s="18">
        <v>-2.2636603564023972E-2</v>
      </c>
    </row>
    <row r="3500" spans="1:3" x14ac:dyDescent="0.25">
      <c r="A3500" t="s">
        <v>75</v>
      </c>
      <c r="B3500" t="s">
        <v>78</v>
      </c>
      <c r="C3500" s="18">
        <v>3.3321067690849304E-2</v>
      </c>
    </row>
    <row r="3501" spans="1:3" x14ac:dyDescent="0.25">
      <c r="A3501" t="s">
        <v>76</v>
      </c>
      <c r="B3501" t="s">
        <v>78</v>
      </c>
      <c r="C3501" s="18">
        <v>-6.9113769568502903E-3</v>
      </c>
    </row>
    <row r="3502" spans="1:3" x14ac:dyDescent="0.25">
      <c r="A3502" t="s">
        <v>95</v>
      </c>
      <c r="B3502" t="s">
        <v>78</v>
      </c>
      <c r="C3502" s="18">
        <v>-5.3026329725980759E-2</v>
      </c>
    </row>
    <row r="3503" spans="1:3" x14ac:dyDescent="0.25">
      <c r="A3503" t="s">
        <v>59</v>
      </c>
      <c r="B3503" t="s">
        <v>78</v>
      </c>
      <c r="C3503" s="18">
        <v>-2.175510860979557E-2</v>
      </c>
    </row>
    <row r="3504" spans="1:3" x14ac:dyDescent="0.25">
      <c r="A3504" t="s">
        <v>60</v>
      </c>
      <c r="B3504" t="s">
        <v>78</v>
      </c>
      <c r="C3504" s="18">
        <v>-8.7688200175762177E-2</v>
      </c>
    </row>
    <row r="3505" spans="1:3" x14ac:dyDescent="0.25">
      <c r="A3505" t="s">
        <v>61</v>
      </c>
      <c r="B3505" t="s">
        <v>78</v>
      </c>
      <c r="C3505" s="18">
        <v>1.8185408785939217E-2</v>
      </c>
    </row>
    <row r="3506" spans="1:3" x14ac:dyDescent="0.25">
      <c r="A3506" t="s">
        <v>62</v>
      </c>
      <c r="B3506" t="s">
        <v>78</v>
      </c>
      <c r="C3506" s="18">
        <v>-7.7415183186531067E-2</v>
      </c>
    </row>
    <row r="3507" spans="1:3" x14ac:dyDescent="0.25">
      <c r="A3507" t="s">
        <v>70</v>
      </c>
      <c r="B3507" t="s">
        <v>78</v>
      </c>
      <c r="C3507" s="18">
        <v>5.7864096015691757E-2</v>
      </c>
    </row>
    <row r="3508" spans="1:3" x14ac:dyDescent="0.25">
      <c r="A3508" t="s">
        <v>71</v>
      </c>
      <c r="B3508" t="s">
        <v>78</v>
      </c>
      <c r="C3508" s="18">
        <v>-6.0024745762348175E-2</v>
      </c>
    </row>
    <row r="3509" spans="1:3" x14ac:dyDescent="0.25">
      <c r="A3509" t="s">
        <v>105</v>
      </c>
      <c r="B3509" t="s">
        <v>78</v>
      </c>
      <c r="C3509" s="18">
        <v>-4.3998360633850098E-2</v>
      </c>
    </row>
    <row r="3510" spans="1:3" x14ac:dyDescent="0.25">
      <c r="A3510" t="s">
        <v>106</v>
      </c>
      <c r="B3510" t="s">
        <v>78</v>
      </c>
      <c r="C3510" s="18">
        <v>4.2497832328081131E-2</v>
      </c>
    </row>
    <row r="3511" spans="1:3" x14ac:dyDescent="0.25">
      <c r="A3511" t="s">
        <v>107</v>
      </c>
      <c r="B3511" t="s">
        <v>78</v>
      </c>
      <c r="C3511" s="18">
        <v>-1.0731002315878868E-2</v>
      </c>
    </row>
    <row r="3512" spans="1:3" x14ac:dyDescent="0.25">
      <c r="A3512" t="s">
        <v>108</v>
      </c>
      <c r="B3512" t="s">
        <v>78</v>
      </c>
      <c r="C3512" s="18">
        <v>-6.0249201953411102E-2</v>
      </c>
    </row>
    <row r="3513" spans="1:3" x14ac:dyDescent="0.25">
      <c r="A3513" t="s">
        <v>109</v>
      </c>
      <c r="B3513" t="s">
        <v>78</v>
      </c>
      <c r="C3513" s="18">
        <v>-4.9360025674104691E-2</v>
      </c>
    </row>
    <row r="3514" spans="1:3" x14ac:dyDescent="0.25">
      <c r="A3514" t="s">
        <v>110</v>
      </c>
      <c r="B3514" t="s">
        <v>78</v>
      </c>
      <c r="C3514" s="18">
        <v>-5.5703543126583099E-2</v>
      </c>
    </row>
    <row r="3515" spans="1:3" x14ac:dyDescent="0.25">
      <c r="A3515" t="s">
        <v>111</v>
      </c>
      <c r="B3515" t="s">
        <v>78</v>
      </c>
      <c r="C3515" s="18">
        <v>-8.2054309546947479E-2</v>
      </c>
    </row>
    <row r="3516" spans="1:3" x14ac:dyDescent="0.25">
      <c r="A3516" t="s">
        <v>112</v>
      </c>
      <c r="B3516" t="s">
        <v>78</v>
      </c>
      <c r="C3516" s="18">
        <v>-6.3361942768096924E-2</v>
      </c>
    </row>
    <row r="3517" spans="1:3" x14ac:dyDescent="0.25">
      <c r="A3517" t="s">
        <v>113</v>
      </c>
      <c r="B3517" t="s">
        <v>78</v>
      </c>
      <c r="C3517" s="18">
        <v>-5.8301441371440887E-2</v>
      </c>
    </row>
    <row r="3518" spans="1:3" x14ac:dyDescent="0.25">
      <c r="A3518" t="s">
        <v>114</v>
      </c>
      <c r="B3518" t="s">
        <v>78</v>
      </c>
      <c r="C3518" s="18">
        <v>2.5929305702447891E-2</v>
      </c>
    </row>
    <row r="3519" spans="1:3" x14ac:dyDescent="0.25">
      <c r="A3519" t="s">
        <v>115</v>
      </c>
      <c r="B3519" t="s">
        <v>78</v>
      </c>
      <c r="C3519" s="18">
        <v>-0.12104016542434692</v>
      </c>
    </row>
    <row r="3520" spans="1:3" x14ac:dyDescent="0.25">
      <c r="A3520" t="s">
        <v>116</v>
      </c>
      <c r="B3520" t="s">
        <v>78</v>
      </c>
      <c r="C3520" s="18">
        <v>-7.2956696152687073E-2</v>
      </c>
    </row>
    <row r="3521" spans="1:3" x14ac:dyDescent="0.25">
      <c r="A3521" t="s">
        <v>117</v>
      </c>
      <c r="B3521" t="s">
        <v>78</v>
      </c>
      <c r="C3521" s="18">
        <v>-0.1031297966837883</v>
      </c>
    </row>
    <row r="3522" spans="1:3" x14ac:dyDescent="0.25">
      <c r="A3522" t="s">
        <v>118</v>
      </c>
      <c r="B3522" t="s">
        <v>78</v>
      </c>
      <c r="C3522" s="18">
        <v>-8.2628652453422546E-2</v>
      </c>
    </row>
    <row r="3523" spans="1:3" x14ac:dyDescent="0.25">
      <c r="A3523" t="s">
        <v>119</v>
      </c>
      <c r="B3523" t="s">
        <v>78</v>
      </c>
      <c r="C3523" s="18">
        <v>8.9077195152640343E-3</v>
      </c>
    </row>
    <row r="3524" spans="1:3" x14ac:dyDescent="0.25">
      <c r="A3524" t="s">
        <v>120</v>
      </c>
      <c r="B3524" t="s">
        <v>78</v>
      </c>
      <c r="C3524" s="18">
        <v>-4.6154647134244442E-3</v>
      </c>
    </row>
    <row r="3525" spans="1:3" x14ac:dyDescent="0.25">
      <c r="A3525" t="s">
        <v>121</v>
      </c>
      <c r="B3525" t="s">
        <v>78</v>
      </c>
      <c r="C3525" s="18">
        <v>4.3332707136869431E-3</v>
      </c>
    </row>
    <row r="3526" spans="1:3" x14ac:dyDescent="0.25">
      <c r="A3526" t="s">
        <v>122</v>
      </c>
      <c r="B3526" t="s">
        <v>78</v>
      </c>
      <c r="C3526" s="18">
        <v>-8.2967877388000488E-2</v>
      </c>
    </row>
    <row r="3527" spans="1:3" x14ac:dyDescent="0.25">
      <c r="A3527" t="s">
        <v>64</v>
      </c>
      <c r="B3527" t="s">
        <v>78</v>
      </c>
      <c r="C3527" s="18">
        <v>-5.5677410215139389E-2</v>
      </c>
    </row>
    <row r="3528" spans="1:3" x14ac:dyDescent="0.25">
      <c r="A3528" t="s">
        <v>69</v>
      </c>
      <c r="B3528" t="s">
        <v>78</v>
      </c>
      <c r="C3528" s="18">
        <v>-4.2928550392389297E-2</v>
      </c>
    </row>
    <row r="3529" spans="1:3" x14ac:dyDescent="0.25">
      <c r="A3529" t="s">
        <v>91</v>
      </c>
      <c r="B3529" t="s">
        <v>78</v>
      </c>
      <c r="C3529" s="18">
        <v>9.4517739489674568E-3</v>
      </c>
    </row>
    <row r="3530" spans="1:3" x14ac:dyDescent="0.25">
      <c r="A3530" t="s">
        <v>93</v>
      </c>
      <c r="B3530" t="s">
        <v>78</v>
      </c>
      <c r="C3530" s="18">
        <v>2.2839387878775597E-2</v>
      </c>
    </row>
    <row r="3531" spans="1:3" x14ac:dyDescent="0.25">
      <c r="A3531" t="s">
        <v>94</v>
      </c>
      <c r="B3531" t="s">
        <v>78</v>
      </c>
      <c r="C3531" s="18">
        <v>-2.3753967136144638E-2</v>
      </c>
    </row>
    <row r="3532" spans="1:3" x14ac:dyDescent="0.25">
      <c r="A3532" t="s">
        <v>96</v>
      </c>
      <c r="B3532" t="s">
        <v>78</v>
      </c>
      <c r="C3532" s="18">
        <v>8.483114093542099E-2</v>
      </c>
    </row>
    <row r="3533" spans="1:3" x14ac:dyDescent="0.25">
      <c r="A3533" t="s">
        <v>98</v>
      </c>
      <c r="B3533" t="s">
        <v>78</v>
      </c>
      <c r="C3533" s="18">
        <v>2.909034863114357E-2</v>
      </c>
    </row>
    <row r="3534" spans="1:3" x14ac:dyDescent="0.25">
      <c r="A3534" t="s">
        <v>99</v>
      </c>
      <c r="B3534" t="s">
        <v>78</v>
      </c>
      <c r="C3534" s="18">
        <v>-3.9721792563796043E-4</v>
      </c>
    </row>
    <row r="3535" spans="1:3" x14ac:dyDescent="0.25">
      <c r="A3535" t="s">
        <v>100</v>
      </c>
      <c r="B3535" t="s">
        <v>78</v>
      </c>
      <c r="C3535" s="18">
        <v>-2.9642505571246147E-2</v>
      </c>
    </row>
    <row r="3536" spans="1:3" x14ac:dyDescent="0.25">
      <c r="A3536" t="s">
        <v>63</v>
      </c>
      <c r="B3536" t="s">
        <v>78</v>
      </c>
      <c r="C3536" s="18">
        <v>-1.5301615931093693E-2</v>
      </c>
    </row>
    <row r="3537" spans="1:3" x14ac:dyDescent="0.25">
      <c r="A3537" t="s">
        <v>97</v>
      </c>
      <c r="B3537" t="s">
        <v>78</v>
      </c>
      <c r="C3537" s="18">
        <v>-3.9842940866947174E-2</v>
      </c>
    </row>
    <row r="3538" spans="1:3" x14ac:dyDescent="0.25">
      <c r="A3538" t="s">
        <v>101</v>
      </c>
      <c r="B3538" t="s">
        <v>78</v>
      </c>
      <c r="C3538" s="18">
        <v>9.9607957527041435E-3</v>
      </c>
    </row>
    <row r="3539" spans="1:3" x14ac:dyDescent="0.25">
      <c r="A3539" t="s">
        <v>137</v>
      </c>
      <c r="B3539" t="s">
        <v>78</v>
      </c>
      <c r="C3539" s="18">
        <v>5.4927491582930088E-3</v>
      </c>
    </row>
    <row r="3540" spans="1:3" x14ac:dyDescent="0.25">
      <c r="A3540" t="s">
        <v>138</v>
      </c>
      <c r="B3540" t="s">
        <v>78</v>
      </c>
      <c r="C3540" s="18">
        <v>-3.8768976926803589E-2</v>
      </c>
    </row>
    <row r="3541" spans="1:3" x14ac:dyDescent="0.25">
      <c r="A3541" t="s">
        <v>139</v>
      </c>
      <c r="B3541" t="s">
        <v>78</v>
      </c>
      <c r="C3541" s="18">
        <v>-6.6563650965690613E-2</v>
      </c>
    </row>
    <row r="3542" spans="1:3" x14ac:dyDescent="0.25">
      <c r="A3542" t="s">
        <v>131</v>
      </c>
      <c r="B3542" t="s">
        <v>78</v>
      </c>
      <c r="C3542" s="18">
        <v>-4.6017494052648544E-2</v>
      </c>
    </row>
    <row r="3543" spans="1:3" x14ac:dyDescent="0.25">
      <c r="A3543" t="s">
        <v>132</v>
      </c>
      <c r="B3543" t="s">
        <v>78</v>
      </c>
      <c r="C3543" s="18">
        <v>3.099844790995121E-2</v>
      </c>
    </row>
    <row r="3544" spans="1:3" x14ac:dyDescent="0.25">
      <c r="A3544" t="s">
        <v>143</v>
      </c>
      <c r="B3544" t="s">
        <v>78</v>
      </c>
      <c r="C3544" s="18">
        <v>3.099844790995121E-2</v>
      </c>
    </row>
    <row r="3545" spans="1:3" x14ac:dyDescent="0.25">
      <c r="A3545" t="s">
        <v>129</v>
      </c>
      <c r="B3545" t="s">
        <v>78</v>
      </c>
      <c r="C3545" s="18">
        <v>-6.7846424877643585E-2</v>
      </c>
    </row>
    <row r="3546" spans="1:3" x14ac:dyDescent="0.25">
      <c r="A3546" t="s">
        <v>140</v>
      </c>
      <c r="B3546" t="s">
        <v>78</v>
      </c>
      <c r="C3546" s="18">
        <v>-4.8161808401346207E-2</v>
      </c>
    </row>
    <row r="3547" spans="1:3" x14ac:dyDescent="0.25">
      <c r="A3547" t="s">
        <v>90</v>
      </c>
      <c r="B3547" t="s">
        <v>78</v>
      </c>
      <c r="C3547" s="18">
        <v>-3.287842869758606E-2</v>
      </c>
    </row>
    <row r="3548" spans="1:3" x14ac:dyDescent="0.25">
      <c r="A3548" t="s">
        <v>127</v>
      </c>
      <c r="B3548" t="s">
        <v>78</v>
      </c>
      <c r="C3548" s="18">
        <v>1.3817550614476204E-2</v>
      </c>
    </row>
    <row r="3549" spans="1:3" x14ac:dyDescent="0.25">
      <c r="A3549" t="s">
        <v>141</v>
      </c>
      <c r="B3549" t="s">
        <v>78</v>
      </c>
      <c r="C3549" s="18">
        <v>-4.5424293726682663E-2</v>
      </c>
    </row>
    <row r="3550" spans="1:3" x14ac:dyDescent="0.25">
      <c r="A3550" t="s">
        <v>133</v>
      </c>
      <c r="B3550" t="s">
        <v>78</v>
      </c>
      <c r="C3550" s="18">
        <v>2.6375018060207367E-2</v>
      </c>
    </row>
    <row r="3551" spans="1:3" x14ac:dyDescent="0.25">
      <c r="A3551" t="s">
        <v>134</v>
      </c>
      <c r="B3551" t="s">
        <v>78</v>
      </c>
      <c r="C3551" s="18">
        <v>1.174495555460453E-2</v>
      </c>
    </row>
    <row r="3552" spans="1:3" x14ac:dyDescent="0.25">
      <c r="A3552" t="s">
        <v>130</v>
      </c>
      <c r="B3552" t="s">
        <v>78</v>
      </c>
      <c r="C3552" s="18">
        <v>-7.3604181408882141E-2</v>
      </c>
    </row>
    <row r="3553" spans="1:3" x14ac:dyDescent="0.25">
      <c r="A3553" t="s">
        <v>142</v>
      </c>
      <c r="B3553" t="s">
        <v>78</v>
      </c>
      <c r="C3553" s="18">
        <v>6.4032159745693207E-2</v>
      </c>
    </row>
    <row r="3554" spans="1:3" x14ac:dyDescent="0.25">
      <c r="A3554" t="s">
        <v>135</v>
      </c>
      <c r="B3554" t="s">
        <v>78</v>
      </c>
      <c r="C3554" s="18">
        <v>-6.8575423210859299E-3</v>
      </c>
    </row>
    <row r="3555" spans="1:3" x14ac:dyDescent="0.25">
      <c r="A3555" t="s">
        <v>102</v>
      </c>
      <c r="B3555" t="s">
        <v>78</v>
      </c>
      <c r="C3555" s="18">
        <v>-8.6678806692361832E-3</v>
      </c>
    </row>
    <row r="3556" spans="1:3" x14ac:dyDescent="0.25">
      <c r="A3556" t="s">
        <v>103</v>
      </c>
      <c r="B3556" t="s">
        <v>78</v>
      </c>
      <c r="C3556" s="18">
        <v>-2.2192154079675674E-2</v>
      </c>
    </row>
    <row r="3557" spans="1:3" x14ac:dyDescent="0.25">
      <c r="A3557" t="s">
        <v>104</v>
      </c>
      <c r="B3557" t="s">
        <v>78</v>
      </c>
      <c r="C3557" s="18">
        <v>-3.663366287946701E-2</v>
      </c>
    </row>
    <row r="3558" spans="1:3" x14ac:dyDescent="0.25">
      <c r="A3558" t="s">
        <v>123</v>
      </c>
      <c r="B3558" t="s">
        <v>78</v>
      </c>
      <c r="C3558" s="18">
        <v>3.9532288908958435E-2</v>
      </c>
    </row>
    <row r="3559" spans="1:3" x14ac:dyDescent="0.25">
      <c r="A3559" t="s">
        <v>124</v>
      </c>
      <c r="B3559" t="s">
        <v>78</v>
      </c>
      <c r="C3559" s="18">
        <v>-1.511617936193943E-2</v>
      </c>
    </row>
    <row r="3560" spans="1:3" x14ac:dyDescent="0.25">
      <c r="A3560" t="s">
        <v>125</v>
      </c>
      <c r="B3560" t="s">
        <v>78</v>
      </c>
      <c r="C3560" s="18">
        <v>2.2121923044323921E-2</v>
      </c>
    </row>
    <row r="3561" spans="1:3" x14ac:dyDescent="0.25">
      <c r="A3561" t="s">
        <v>44</v>
      </c>
      <c r="B3561" t="s">
        <v>78</v>
      </c>
      <c r="C3561" s="18">
        <v>5.836152657866478E-2</v>
      </c>
    </row>
    <row r="3562" spans="1:3" x14ac:dyDescent="0.25">
      <c r="A3562" t="s">
        <v>45</v>
      </c>
      <c r="B3562" t="s">
        <v>78</v>
      </c>
      <c r="C3562" s="18">
        <v>3.5030853003263474E-2</v>
      </c>
    </row>
    <row r="3563" spans="1:3" x14ac:dyDescent="0.25">
      <c r="A3563" t="s">
        <v>46</v>
      </c>
      <c r="B3563" t="s">
        <v>78</v>
      </c>
      <c r="C3563" s="18">
        <v>0.11200635135173798</v>
      </c>
    </row>
    <row r="3564" spans="1:3" x14ac:dyDescent="0.25">
      <c r="A3564" t="s">
        <v>47</v>
      </c>
      <c r="B3564" t="s">
        <v>78</v>
      </c>
      <c r="C3564" s="18">
        <v>3.1368255615234375E-2</v>
      </c>
    </row>
    <row r="3565" spans="1:3" x14ac:dyDescent="0.25">
      <c r="A3565" t="s">
        <v>48</v>
      </c>
      <c r="B3565" t="s">
        <v>78</v>
      </c>
      <c r="C3565" s="18">
        <v>-3.3464230597019196E-2</v>
      </c>
    </row>
    <row r="3566" spans="1:3" x14ac:dyDescent="0.25">
      <c r="A3566" t="s">
        <v>49</v>
      </c>
      <c r="B3566" t="s">
        <v>78</v>
      </c>
      <c r="C3566" s="18">
        <v>-1.996435783803463E-2</v>
      </c>
    </row>
    <row r="3567" spans="1:3" x14ac:dyDescent="0.25">
      <c r="A3567" t="s">
        <v>50</v>
      </c>
      <c r="B3567" t="s">
        <v>78</v>
      </c>
      <c r="C3567" s="18">
        <v>0.13133075833320618</v>
      </c>
    </row>
    <row r="3568" spans="1:3" x14ac:dyDescent="0.25">
      <c r="A3568" t="s">
        <v>51</v>
      </c>
      <c r="B3568" t="s">
        <v>78</v>
      </c>
      <c r="C3568" s="18">
        <v>1.541530154645443E-2</v>
      </c>
    </row>
    <row r="3569" spans="1:3" x14ac:dyDescent="0.25">
      <c r="A3569" t="s">
        <v>52</v>
      </c>
      <c r="B3569" t="s">
        <v>78</v>
      </c>
      <c r="C3569" s="18">
        <v>7.7186405658721924E-2</v>
      </c>
    </row>
    <row r="3570" spans="1:3" x14ac:dyDescent="0.25">
      <c r="A3570" t="s">
        <v>53</v>
      </c>
      <c r="B3570" t="s">
        <v>78</v>
      </c>
      <c r="C3570" s="18">
        <v>7.909662276506424E-2</v>
      </c>
    </row>
    <row r="3571" spans="1:3" x14ac:dyDescent="0.25">
      <c r="A3571" t="s">
        <v>54</v>
      </c>
      <c r="B3571" t="s">
        <v>78</v>
      </c>
      <c r="C3571" s="18">
        <v>0.15055437386035919</v>
      </c>
    </row>
    <row r="3572" spans="1:3" x14ac:dyDescent="0.25">
      <c r="A3572" t="s">
        <v>55</v>
      </c>
      <c r="B3572" t="s">
        <v>78</v>
      </c>
      <c r="C3572" s="18">
        <v>-4.3338863179087639E-3</v>
      </c>
    </row>
    <row r="3573" spans="1:3" x14ac:dyDescent="0.25">
      <c r="A3573" t="s">
        <v>56</v>
      </c>
      <c r="B3573" t="s">
        <v>78</v>
      </c>
      <c r="C3573" s="18">
        <v>0.13476660847663879</v>
      </c>
    </row>
    <row r="3574" spans="1:3" x14ac:dyDescent="0.25">
      <c r="A3574" t="s">
        <v>57</v>
      </c>
      <c r="B3574" t="s">
        <v>78</v>
      </c>
      <c r="C3574" s="18">
        <v>5.3779229521751404E-2</v>
      </c>
    </row>
    <row r="3575" spans="1:3" x14ac:dyDescent="0.25">
      <c r="A3575" t="s">
        <v>58</v>
      </c>
      <c r="B3575" t="s">
        <v>78</v>
      </c>
      <c r="C3575" s="18">
        <v>8.7616359815001488E-3</v>
      </c>
    </row>
    <row r="3576" spans="1:3" x14ac:dyDescent="0.25">
      <c r="A3576" t="s">
        <v>65</v>
      </c>
      <c r="B3576" t="s">
        <v>78</v>
      </c>
      <c r="C3576" s="18">
        <v>-4.042547196149826E-2</v>
      </c>
    </row>
    <row r="3577" spans="1:3" x14ac:dyDescent="0.25">
      <c r="A3577" t="s">
        <v>66</v>
      </c>
      <c r="B3577" t="s">
        <v>78</v>
      </c>
      <c r="C3577" s="18">
        <v>-5.9403013437986374E-2</v>
      </c>
    </row>
    <row r="3578" spans="1:3" x14ac:dyDescent="0.25">
      <c r="A3578" t="s">
        <v>67</v>
      </c>
      <c r="B3578" t="s">
        <v>78</v>
      </c>
      <c r="C3578" s="18">
        <v>-2.2079234942793846E-2</v>
      </c>
    </row>
    <row r="3579" spans="1:3" x14ac:dyDescent="0.25">
      <c r="A3579" t="s">
        <v>68</v>
      </c>
      <c r="B3579" t="s">
        <v>78</v>
      </c>
      <c r="C3579" s="18">
        <v>5.568106472492218E-2</v>
      </c>
    </row>
    <row r="3580" spans="1:3" x14ac:dyDescent="0.25">
      <c r="A3580" t="s">
        <v>77</v>
      </c>
      <c r="B3580" t="s">
        <v>78</v>
      </c>
      <c r="C3580" s="18">
        <v>0.33719688653945923</v>
      </c>
    </row>
    <row r="3581" spans="1:3" x14ac:dyDescent="0.25">
      <c r="A3581" t="s">
        <v>72</v>
      </c>
      <c r="B3581" t="s">
        <v>79</v>
      </c>
      <c r="C3581" s="18">
        <v>0.1192098930478096</v>
      </c>
    </row>
    <row r="3582" spans="1:3" x14ac:dyDescent="0.25">
      <c r="A3582" t="s">
        <v>73</v>
      </c>
      <c r="B3582" t="s">
        <v>79</v>
      </c>
      <c r="C3582" s="18">
        <v>3.4820880740880966E-2</v>
      </c>
    </row>
    <row r="3583" spans="1:3" x14ac:dyDescent="0.25">
      <c r="A3583" t="s">
        <v>74</v>
      </c>
      <c r="B3583" t="s">
        <v>79</v>
      </c>
      <c r="C3583" s="18">
        <v>-3.2496925443410873E-2</v>
      </c>
    </row>
    <row r="3584" spans="1:3" x14ac:dyDescent="0.25">
      <c r="A3584" t="s">
        <v>75</v>
      </c>
      <c r="B3584" t="s">
        <v>79</v>
      </c>
      <c r="C3584" s="18">
        <v>-2.2787222638726234E-2</v>
      </c>
    </row>
    <row r="3585" spans="1:3" x14ac:dyDescent="0.25">
      <c r="A3585" t="s">
        <v>76</v>
      </c>
      <c r="B3585" t="s">
        <v>79</v>
      </c>
      <c r="C3585" s="18">
        <v>1.0708705522119999E-2</v>
      </c>
    </row>
    <row r="3586" spans="1:3" x14ac:dyDescent="0.25">
      <c r="A3586" t="s">
        <v>95</v>
      </c>
      <c r="B3586" t="s">
        <v>79</v>
      </c>
      <c r="C3586" s="18">
        <v>-9.3872356228530407E-4</v>
      </c>
    </row>
    <row r="3587" spans="1:3" x14ac:dyDescent="0.25">
      <c r="A3587" t="s">
        <v>59</v>
      </c>
      <c r="B3587" t="s">
        <v>79</v>
      </c>
      <c r="C3587" s="18">
        <v>-3.4444179385900497E-2</v>
      </c>
    </row>
    <row r="3588" spans="1:3" x14ac:dyDescent="0.25">
      <c r="A3588" t="s">
        <v>60</v>
      </c>
      <c r="B3588" t="s">
        <v>79</v>
      </c>
      <c r="C3588" s="18">
        <v>-1.1255834251642227E-3</v>
      </c>
    </row>
    <row r="3589" spans="1:3" x14ac:dyDescent="0.25">
      <c r="A3589" t="s">
        <v>61</v>
      </c>
      <c r="B3589" t="s">
        <v>79</v>
      </c>
      <c r="C3589" s="18">
        <v>-2.1737514063715935E-2</v>
      </c>
    </row>
    <row r="3590" spans="1:3" x14ac:dyDescent="0.25">
      <c r="A3590" t="s">
        <v>62</v>
      </c>
      <c r="B3590" t="s">
        <v>79</v>
      </c>
      <c r="C3590" s="18">
        <v>-3.8894928991794586E-2</v>
      </c>
    </row>
    <row r="3591" spans="1:3" x14ac:dyDescent="0.25">
      <c r="A3591" t="s">
        <v>70</v>
      </c>
      <c r="B3591" t="s">
        <v>79</v>
      </c>
      <c r="C3591" s="18">
        <v>-1.2567087076604366E-2</v>
      </c>
    </row>
    <row r="3592" spans="1:3" x14ac:dyDescent="0.25">
      <c r="A3592" t="s">
        <v>71</v>
      </c>
      <c r="B3592" t="s">
        <v>79</v>
      </c>
      <c r="C3592" s="18">
        <v>-4.0064167231321335E-2</v>
      </c>
    </row>
    <row r="3593" spans="1:3" x14ac:dyDescent="0.25">
      <c r="A3593" t="s">
        <v>105</v>
      </c>
      <c r="B3593" t="s">
        <v>79</v>
      </c>
      <c r="C3593" s="18">
        <v>-4.8972178250551224E-2</v>
      </c>
    </row>
    <row r="3594" spans="1:3" x14ac:dyDescent="0.25">
      <c r="A3594" t="s">
        <v>106</v>
      </c>
      <c r="B3594" t="s">
        <v>79</v>
      </c>
      <c r="C3594" s="18">
        <v>-2.0881675183773041E-2</v>
      </c>
    </row>
    <row r="3595" spans="1:3" x14ac:dyDescent="0.25">
      <c r="A3595" t="s">
        <v>107</v>
      </c>
      <c r="B3595" t="s">
        <v>79</v>
      </c>
      <c r="C3595" s="18">
        <v>-2.421535924077034E-2</v>
      </c>
    </row>
    <row r="3596" spans="1:3" x14ac:dyDescent="0.25">
      <c r="A3596" t="s">
        <v>108</v>
      </c>
      <c r="B3596" t="s">
        <v>79</v>
      </c>
      <c r="C3596" s="18">
        <v>-6.21379055082798E-2</v>
      </c>
    </row>
    <row r="3597" spans="1:3" x14ac:dyDescent="0.25">
      <c r="A3597" t="s">
        <v>109</v>
      </c>
      <c r="B3597" t="s">
        <v>79</v>
      </c>
      <c r="C3597" s="18">
        <v>-4.7482930123806E-2</v>
      </c>
    </row>
    <row r="3598" spans="1:3" x14ac:dyDescent="0.25">
      <c r="A3598" t="s">
        <v>110</v>
      </c>
      <c r="B3598" t="s">
        <v>79</v>
      </c>
      <c r="C3598" s="18">
        <v>-3.7739668041467667E-2</v>
      </c>
    </row>
    <row r="3599" spans="1:3" x14ac:dyDescent="0.25">
      <c r="A3599" t="s">
        <v>111</v>
      </c>
      <c r="B3599" t="s">
        <v>79</v>
      </c>
      <c r="C3599" s="18">
        <v>-5.4047994315624237E-2</v>
      </c>
    </row>
    <row r="3600" spans="1:3" x14ac:dyDescent="0.25">
      <c r="A3600" t="s">
        <v>112</v>
      </c>
      <c r="B3600" t="s">
        <v>79</v>
      </c>
      <c r="C3600" s="18">
        <v>-3.0886346474289894E-2</v>
      </c>
    </row>
    <row r="3601" spans="1:3" x14ac:dyDescent="0.25">
      <c r="A3601" t="s">
        <v>113</v>
      </c>
      <c r="B3601" t="s">
        <v>79</v>
      </c>
      <c r="C3601" s="18">
        <v>-5.8551974594593048E-2</v>
      </c>
    </row>
    <row r="3602" spans="1:3" x14ac:dyDescent="0.25">
      <c r="A3602" t="s">
        <v>114</v>
      </c>
      <c r="B3602" t="s">
        <v>79</v>
      </c>
      <c r="C3602" s="18">
        <v>3.1770292669534683E-2</v>
      </c>
    </row>
    <row r="3603" spans="1:3" x14ac:dyDescent="0.25">
      <c r="A3603" t="s">
        <v>115</v>
      </c>
      <c r="B3603" t="s">
        <v>79</v>
      </c>
      <c r="C3603" s="18">
        <v>-4.2281206697225571E-2</v>
      </c>
    </row>
    <row r="3604" spans="1:3" x14ac:dyDescent="0.25">
      <c r="A3604" t="s">
        <v>116</v>
      </c>
      <c r="B3604" t="s">
        <v>79</v>
      </c>
      <c r="C3604" s="18">
        <v>-4.3999612331390381E-2</v>
      </c>
    </row>
    <row r="3605" spans="1:3" x14ac:dyDescent="0.25">
      <c r="A3605" t="s">
        <v>117</v>
      </c>
      <c r="B3605" t="s">
        <v>79</v>
      </c>
      <c r="C3605" s="18">
        <v>-4.4141978025436401E-2</v>
      </c>
    </row>
    <row r="3606" spans="1:3" x14ac:dyDescent="0.25">
      <c r="A3606" t="s">
        <v>118</v>
      </c>
      <c r="B3606" t="s">
        <v>79</v>
      </c>
      <c r="C3606" s="18">
        <v>-6.7538410425186157E-2</v>
      </c>
    </row>
    <row r="3607" spans="1:3" x14ac:dyDescent="0.25">
      <c r="A3607" t="s">
        <v>119</v>
      </c>
      <c r="B3607" t="s">
        <v>79</v>
      </c>
      <c r="C3607" s="18">
        <v>-5.5667895823717117E-2</v>
      </c>
    </row>
    <row r="3608" spans="1:3" x14ac:dyDescent="0.25">
      <c r="A3608" t="s">
        <v>120</v>
      </c>
      <c r="B3608" t="s">
        <v>79</v>
      </c>
      <c r="C3608" s="18">
        <v>-1.3678637333214283E-2</v>
      </c>
    </row>
    <row r="3609" spans="1:3" x14ac:dyDescent="0.25">
      <c r="A3609" t="s">
        <v>121</v>
      </c>
      <c r="B3609" t="s">
        <v>79</v>
      </c>
      <c r="C3609" s="18">
        <v>-1.846124604344368E-2</v>
      </c>
    </row>
    <row r="3610" spans="1:3" x14ac:dyDescent="0.25">
      <c r="A3610" t="s">
        <v>122</v>
      </c>
      <c r="B3610" t="s">
        <v>79</v>
      </c>
      <c r="C3610" s="18">
        <v>-9.9763117730617523E-2</v>
      </c>
    </row>
    <row r="3611" spans="1:3" x14ac:dyDescent="0.25">
      <c r="A3611" t="s">
        <v>64</v>
      </c>
      <c r="B3611" t="s">
        <v>79</v>
      </c>
      <c r="C3611" s="18">
        <v>-5.627436563372612E-3</v>
      </c>
    </row>
    <row r="3612" spans="1:3" x14ac:dyDescent="0.25">
      <c r="A3612" t="s">
        <v>69</v>
      </c>
      <c r="B3612" t="s">
        <v>79</v>
      </c>
      <c r="C3612" s="18">
        <v>5.4631449282169342E-2</v>
      </c>
    </row>
    <row r="3613" spans="1:3" x14ac:dyDescent="0.25">
      <c r="A3613" t="s">
        <v>91</v>
      </c>
      <c r="B3613" t="s">
        <v>79</v>
      </c>
      <c r="C3613" s="18">
        <v>-3.0972599983215332E-2</v>
      </c>
    </row>
    <row r="3614" spans="1:3" x14ac:dyDescent="0.25">
      <c r="A3614" t="s">
        <v>93</v>
      </c>
      <c r="B3614" t="s">
        <v>79</v>
      </c>
      <c r="C3614" s="18">
        <v>8.2724615931510925E-3</v>
      </c>
    </row>
    <row r="3615" spans="1:3" x14ac:dyDescent="0.25">
      <c r="A3615" t="s">
        <v>94</v>
      </c>
      <c r="B3615" t="s">
        <v>79</v>
      </c>
      <c r="C3615" s="18">
        <v>1.1854443699121475E-2</v>
      </c>
    </row>
    <row r="3616" spans="1:3" x14ac:dyDescent="0.25">
      <c r="A3616" t="s">
        <v>96</v>
      </c>
      <c r="B3616" t="s">
        <v>79</v>
      </c>
      <c r="C3616" s="18">
        <v>-2.8910317269037478E-5</v>
      </c>
    </row>
    <row r="3617" spans="1:3" x14ac:dyDescent="0.25">
      <c r="A3617" t="s">
        <v>98</v>
      </c>
      <c r="B3617" t="s">
        <v>79</v>
      </c>
      <c r="C3617" s="18">
        <v>9.559013694524765E-2</v>
      </c>
    </row>
    <row r="3618" spans="1:3" x14ac:dyDescent="0.25">
      <c r="A3618" t="s">
        <v>99</v>
      </c>
      <c r="B3618" t="s">
        <v>79</v>
      </c>
      <c r="C3618" s="18">
        <v>-3.8788009434938431E-2</v>
      </c>
    </row>
    <row r="3619" spans="1:3" x14ac:dyDescent="0.25">
      <c r="A3619" t="s">
        <v>100</v>
      </c>
      <c r="B3619" t="s">
        <v>79</v>
      </c>
      <c r="C3619" s="18">
        <v>6.1868135817348957E-3</v>
      </c>
    </row>
    <row r="3620" spans="1:3" x14ac:dyDescent="0.25">
      <c r="A3620" t="s">
        <v>63</v>
      </c>
      <c r="B3620" t="s">
        <v>79</v>
      </c>
      <c r="C3620" s="18">
        <v>1.7162211239337921E-2</v>
      </c>
    </row>
    <row r="3621" spans="1:3" x14ac:dyDescent="0.25">
      <c r="A3621" t="s">
        <v>97</v>
      </c>
      <c r="B3621" t="s">
        <v>79</v>
      </c>
      <c r="C3621" s="18">
        <v>-3.257310763001442E-2</v>
      </c>
    </row>
    <row r="3622" spans="1:3" x14ac:dyDescent="0.25">
      <c r="A3622" t="s">
        <v>101</v>
      </c>
      <c r="B3622" t="s">
        <v>79</v>
      </c>
      <c r="C3622" s="18">
        <v>1.8927665427327156E-2</v>
      </c>
    </row>
    <row r="3623" spans="1:3" x14ac:dyDescent="0.25">
      <c r="A3623" t="s">
        <v>137</v>
      </c>
      <c r="B3623" t="s">
        <v>79</v>
      </c>
      <c r="C3623" s="18">
        <v>-4.5784194022417068E-2</v>
      </c>
    </row>
    <row r="3624" spans="1:3" x14ac:dyDescent="0.25">
      <c r="A3624" t="s">
        <v>138</v>
      </c>
      <c r="B3624" t="s">
        <v>79</v>
      </c>
      <c r="C3624" s="18">
        <v>-3.9873417466878891E-2</v>
      </c>
    </row>
    <row r="3625" spans="1:3" x14ac:dyDescent="0.25">
      <c r="A3625" t="s">
        <v>139</v>
      </c>
      <c r="B3625" t="s">
        <v>79</v>
      </c>
      <c r="C3625" s="18">
        <v>-4.0122609585523605E-2</v>
      </c>
    </row>
    <row r="3626" spans="1:3" x14ac:dyDescent="0.25">
      <c r="A3626" t="s">
        <v>131</v>
      </c>
      <c r="B3626" t="s">
        <v>79</v>
      </c>
      <c r="C3626" s="18">
        <v>-7.8482454409822822E-4</v>
      </c>
    </row>
    <row r="3627" spans="1:3" x14ac:dyDescent="0.25">
      <c r="A3627" t="s">
        <v>132</v>
      </c>
      <c r="B3627" t="s">
        <v>79</v>
      </c>
      <c r="C3627" s="18">
        <v>-1.6717102844268084E-3</v>
      </c>
    </row>
    <row r="3628" spans="1:3" x14ac:dyDescent="0.25">
      <c r="A3628" t="s">
        <v>143</v>
      </c>
      <c r="B3628" t="s">
        <v>79</v>
      </c>
      <c r="C3628" s="18">
        <v>-1.6717102844268084E-3</v>
      </c>
    </row>
    <row r="3629" spans="1:3" x14ac:dyDescent="0.25">
      <c r="A3629" t="s">
        <v>129</v>
      </c>
      <c r="B3629" t="s">
        <v>79</v>
      </c>
      <c r="C3629" s="18">
        <v>-2.7198582887649536E-2</v>
      </c>
    </row>
    <row r="3630" spans="1:3" x14ac:dyDescent="0.25">
      <c r="A3630" t="s">
        <v>140</v>
      </c>
      <c r="B3630" t="s">
        <v>79</v>
      </c>
      <c r="C3630" s="18">
        <v>-1.9498851150274277E-2</v>
      </c>
    </row>
    <row r="3631" spans="1:3" x14ac:dyDescent="0.25">
      <c r="A3631" t="s">
        <v>90</v>
      </c>
      <c r="B3631" t="s">
        <v>79</v>
      </c>
      <c r="C3631" s="18">
        <v>-8.2740448415279388E-3</v>
      </c>
    </row>
    <row r="3632" spans="1:3" x14ac:dyDescent="0.25">
      <c r="A3632" t="s">
        <v>127</v>
      </c>
      <c r="B3632" t="s">
        <v>79</v>
      </c>
      <c r="C3632" s="18">
        <v>-2.0976895466446877E-2</v>
      </c>
    </row>
    <row r="3633" spans="1:3" x14ac:dyDescent="0.25">
      <c r="A3633" t="s">
        <v>141</v>
      </c>
      <c r="B3633" t="s">
        <v>79</v>
      </c>
      <c r="C3633" s="18">
        <v>-4.4441550970077515E-2</v>
      </c>
    </row>
    <row r="3634" spans="1:3" x14ac:dyDescent="0.25">
      <c r="A3634" t="s">
        <v>133</v>
      </c>
      <c r="B3634" t="s">
        <v>79</v>
      </c>
      <c r="C3634" s="18">
        <v>-1.5542671084403992E-2</v>
      </c>
    </row>
    <row r="3635" spans="1:3" x14ac:dyDescent="0.25">
      <c r="A3635" t="s">
        <v>134</v>
      </c>
      <c r="B3635" t="s">
        <v>79</v>
      </c>
      <c r="C3635" s="18">
        <v>-7.033797912299633E-3</v>
      </c>
    </row>
    <row r="3636" spans="1:3" x14ac:dyDescent="0.25">
      <c r="A3636" t="s">
        <v>130</v>
      </c>
      <c r="B3636" t="s">
        <v>79</v>
      </c>
      <c r="C3636" s="18">
        <v>-1.32161695510149E-2</v>
      </c>
    </row>
    <row r="3637" spans="1:3" x14ac:dyDescent="0.25">
      <c r="A3637" t="s">
        <v>142</v>
      </c>
      <c r="B3637" t="s">
        <v>79</v>
      </c>
      <c r="C3637" s="18">
        <v>3.8192529231309891E-2</v>
      </c>
    </row>
    <row r="3638" spans="1:3" x14ac:dyDescent="0.25">
      <c r="A3638" t="s">
        <v>135</v>
      </c>
      <c r="B3638" t="s">
        <v>79</v>
      </c>
      <c r="C3638" s="18">
        <v>2.8286581858992577E-2</v>
      </c>
    </row>
    <row r="3639" spans="1:3" x14ac:dyDescent="0.25">
      <c r="A3639" t="s">
        <v>102</v>
      </c>
      <c r="B3639" t="s">
        <v>79</v>
      </c>
      <c r="C3639" s="18">
        <v>1.0613402351737022E-2</v>
      </c>
    </row>
    <row r="3640" spans="1:3" x14ac:dyDescent="0.25">
      <c r="A3640" t="s">
        <v>103</v>
      </c>
      <c r="B3640" t="s">
        <v>79</v>
      </c>
      <c r="C3640" s="18">
        <v>-2.7455441653728485E-2</v>
      </c>
    </row>
    <row r="3641" spans="1:3" x14ac:dyDescent="0.25">
      <c r="A3641" t="s">
        <v>104</v>
      </c>
      <c r="B3641" t="s">
        <v>79</v>
      </c>
      <c r="C3641" s="18">
        <v>-1.012325007468462E-2</v>
      </c>
    </row>
    <row r="3642" spans="1:3" x14ac:dyDescent="0.25">
      <c r="A3642" t="s">
        <v>123</v>
      </c>
      <c r="B3642" t="s">
        <v>79</v>
      </c>
      <c r="C3642" s="18">
        <v>6.4188852906227112E-2</v>
      </c>
    </row>
    <row r="3643" spans="1:3" x14ac:dyDescent="0.25">
      <c r="A3643" t="s">
        <v>124</v>
      </c>
      <c r="B3643" t="s">
        <v>79</v>
      </c>
      <c r="C3643" s="18">
        <v>7.7145561575889587E-2</v>
      </c>
    </row>
    <row r="3644" spans="1:3" x14ac:dyDescent="0.25">
      <c r="A3644" t="s">
        <v>125</v>
      </c>
      <c r="B3644" t="s">
        <v>79</v>
      </c>
      <c r="C3644" s="18">
        <v>-3.4976225346326828E-2</v>
      </c>
    </row>
    <row r="3645" spans="1:3" x14ac:dyDescent="0.25">
      <c r="A3645" t="s">
        <v>44</v>
      </c>
      <c r="B3645" t="s">
        <v>79</v>
      </c>
      <c r="C3645" s="18">
        <v>3.1764470040798187E-3</v>
      </c>
    </row>
    <row r="3646" spans="1:3" x14ac:dyDescent="0.25">
      <c r="A3646" t="s">
        <v>45</v>
      </c>
      <c r="B3646" t="s">
        <v>79</v>
      </c>
      <c r="C3646" s="18">
        <v>4.9753375351428986E-2</v>
      </c>
    </row>
    <row r="3647" spans="1:3" x14ac:dyDescent="0.25">
      <c r="A3647" t="s">
        <v>46</v>
      </c>
      <c r="B3647" t="s">
        <v>79</v>
      </c>
      <c r="C3647" s="18">
        <v>-1.2132641859352589E-2</v>
      </c>
    </row>
    <row r="3648" spans="1:3" x14ac:dyDescent="0.25">
      <c r="A3648" t="s">
        <v>47</v>
      </c>
      <c r="B3648" t="s">
        <v>79</v>
      </c>
      <c r="C3648" s="18">
        <v>-1.0554981417953968E-2</v>
      </c>
    </row>
    <row r="3649" spans="1:3" x14ac:dyDescent="0.25">
      <c r="A3649" t="s">
        <v>48</v>
      </c>
      <c r="B3649" t="s">
        <v>79</v>
      </c>
      <c r="C3649" s="18">
        <v>9.6478965133428574E-3</v>
      </c>
    </row>
    <row r="3650" spans="1:3" x14ac:dyDescent="0.25">
      <c r="A3650" t="s">
        <v>49</v>
      </c>
      <c r="B3650" t="s">
        <v>79</v>
      </c>
      <c r="C3650" s="18">
        <v>-2.9681714251637459E-2</v>
      </c>
    </row>
    <row r="3651" spans="1:3" x14ac:dyDescent="0.25">
      <c r="A3651" t="s">
        <v>50</v>
      </c>
      <c r="B3651" t="s">
        <v>79</v>
      </c>
      <c r="C3651" s="18">
        <v>-4.2301077395677567E-2</v>
      </c>
    </row>
    <row r="3652" spans="1:3" x14ac:dyDescent="0.25">
      <c r="A3652" t="s">
        <v>51</v>
      </c>
      <c r="B3652" t="s">
        <v>79</v>
      </c>
      <c r="C3652" s="18">
        <v>-3.3415870275348425E-3</v>
      </c>
    </row>
    <row r="3653" spans="1:3" x14ac:dyDescent="0.25">
      <c r="A3653" t="s">
        <v>52</v>
      </c>
      <c r="B3653" t="s">
        <v>79</v>
      </c>
      <c r="C3653" s="18">
        <v>4.0009650401771069E-3</v>
      </c>
    </row>
    <row r="3654" spans="1:3" x14ac:dyDescent="0.25">
      <c r="A3654" t="s">
        <v>53</v>
      </c>
      <c r="B3654" t="s">
        <v>79</v>
      </c>
      <c r="C3654" s="18">
        <v>-1.8052741885185242E-2</v>
      </c>
    </row>
    <row r="3655" spans="1:3" x14ac:dyDescent="0.25">
      <c r="A3655" t="s">
        <v>54</v>
      </c>
      <c r="B3655" t="s">
        <v>79</v>
      </c>
      <c r="C3655" s="18">
        <v>-5.6144646368920803E-3</v>
      </c>
    </row>
    <row r="3656" spans="1:3" x14ac:dyDescent="0.25">
      <c r="A3656" t="s">
        <v>55</v>
      </c>
      <c r="B3656" t="s">
        <v>79</v>
      </c>
      <c r="C3656" s="18">
        <v>-9.4264820218086243E-3</v>
      </c>
    </row>
    <row r="3657" spans="1:3" x14ac:dyDescent="0.25">
      <c r="A3657" t="s">
        <v>56</v>
      </c>
      <c r="B3657" t="s">
        <v>79</v>
      </c>
      <c r="C3657" s="18">
        <v>-6.59140944480896E-3</v>
      </c>
    </row>
    <row r="3658" spans="1:3" x14ac:dyDescent="0.25">
      <c r="A3658" t="s">
        <v>57</v>
      </c>
      <c r="B3658" t="s">
        <v>79</v>
      </c>
      <c r="C3658" s="18">
        <v>-2.7885325835086405E-4</v>
      </c>
    </row>
    <row r="3659" spans="1:3" x14ac:dyDescent="0.25">
      <c r="A3659" t="s">
        <v>58</v>
      </c>
      <c r="B3659" t="s">
        <v>79</v>
      </c>
      <c r="C3659" s="18">
        <v>-2.2921625524759293E-2</v>
      </c>
    </row>
    <row r="3660" spans="1:3" x14ac:dyDescent="0.25">
      <c r="A3660" t="s">
        <v>65</v>
      </c>
      <c r="B3660" t="s">
        <v>79</v>
      </c>
      <c r="C3660" s="18">
        <v>-2.609357051551342E-2</v>
      </c>
    </row>
    <row r="3661" spans="1:3" x14ac:dyDescent="0.25">
      <c r="A3661" t="s">
        <v>66</v>
      </c>
      <c r="B3661" t="s">
        <v>79</v>
      </c>
      <c r="C3661" s="18">
        <v>-1.978251151740551E-2</v>
      </c>
    </row>
    <row r="3662" spans="1:3" x14ac:dyDescent="0.25">
      <c r="A3662" t="s">
        <v>67</v>
      </c>
      <c r="B3662" t="s">
        <v>79</v>
      </c>
      <c r="C3662" s="18">
        <v>-4.6325039118528366E-2</v>
      </c>
    </row>
    <row r="3663" spans="1:3" x14ac:dyDescent="0.25">
      <c r="A3663" t="s">
        <v>68</v>
      </c>
      <c r="B3663" t="s">
        <v>79</v>
      </c>
      <c r="C3663" s="18">
        <v>-1.9734065979719162E-2</v>
      </c>
    </row>
    <row r="3664" spans="1:3" x14ac:dyDescent="0.25">
      <c r="A3664" t="s">
        <v>77</v>
      </c>
      <c r="B3664" t="s">
        <v>79</v>
      </c>
      <c r="C3664" s="18">
        <v>-7.0577330887317657E-2</v>
      </c>
    </row>
    <row r="3665" spans="1:3" x14ac:dyDescent="0.25">
      <c r="A3665" t="s">
        <v>78</v>
      </c>
      <c r="B3665" t="s">
        <v>79</v>
      </c>
      <c r="C3665" s="18">
        <v>-6.1318591237068176E-2</v>
      </c>
    </row>
    <row r="3666" spans="1:3" x14ac:dyDescent="0.25">
      <c r="A3666" t="s">
        <v>72</v>
      </c>
      <c r="B3666" t="s">
        <v>80</v>
      </c>
      <c r="C3666" s="18">
        <v>0.20753294229507446</v>
      </c>
    </row>
    <row r="3667" spans="1:3" x14ac:dyDescent="0.25">
      <c r="A3667" t="s">
        <v>73</v>
      </c>
      <c r="B3667" t="s">
        <v>80</v>
      </c>
      <c r="C3667" s="18">
        <v>6.6213145852088928E-2</v>
      </c>
    </row>
    <row r="3668" spans="1:3" x14ac:dyDescent="0.25">
      <c r="A3668" t="s">
        <v>74</v>
      </c>
      <c r="B3668" t="s">
        <v>80</v>
      </c>
      <c r="C3668" s="18">
        <v>-3.3796165138483047E-2</v>
      </c>
    </row>
    <row r="3669" spans="1:3" x14ac:dyDescent="0.25">
      <c r="A3669" t="s">
        <v>75</v>
      </c>
      <c r="B3669" t="s">
        <v>80</v>
      </c>
      <c r="C3669" s="18">
        <v>9.297851356677711E-4</v>
      </c>
    </row>
    <row r="3670" spans="1:3" x14ac:dyDescent="0.25">
      <c r="A3670" t="s">
        <v>76</v>
      </c>
      <c r="B3670" t="s">
        <v>80</v>
      </c>
      <c r="C3670" s="18">
        <v>-2.8756139799952507E-2</v>
      </c>
    </row>
    <row r="3671" spans="1:3" x14ac:dyDescent="0.25">
      <c r="A3671" t="s">
        <v>95</v>
      </c>
      <c r="B3671" t="s">
        <v>80</v>
      </c>
      <c r="C3671" s="18">
        <v>4.4473796151578426E-3</v>
      </c>
    </row>
    <row r="3672" spans="1:3" x14ac:dyDescent="0.25">
      <c r="A3672" t="s">
        <v>59</v>
      </c>
      <c r="B3672" t="s">
        <v>80</v>
      </c>
      <c r="C3672" s="18">
        <v>-1.30580710247159E-2</v>
      </c>
    </row>
    <row r="3673" spans="1:3" x14ac:dyDescent="0.25">
      <c r="A3673" t="s">
        <v>60</v>
      </c>
      <c r="B3673" t="s">
        <v>80</v>
      </c>
      <c r="C3673" s="18">
        <v>-3.9343196898698807E-2</v>
      </c>
    </row>
    <row r="3674" spans="1:3" x14ac:dyDescent="0.25">
      <c r="A3674" t="s">
        <v>61</v>
      </c>
      <c r="B3674" t="s">
        <v>80</v>
      </c>
      <c r="C3674" s="18">
        <v>3.2578423619270325E-2</v>
      </c>
    </row>
    <row r="3675" spans="1:3" x14ac:dyDescent="0.25">
      <c r="A3675" t="s">
        <v>62</v>
      </c>
      <c r="B3675" t="s">
        <v>80</v>
      </c>
      <c r="C3675" s="18">
        <v>-8.3807475864887238E-2</v>
      </c>
    </row>
    <row r="3676" spans="1:3" x14ac:dyDescent="0.25">
      <c r="A3676" t="s">
        <v>70</v>
      </c>
      <c r="B3676" t="s">
        <v>80</v>
      </c>
      <c r="C3676" s="18">
        <v>5.2779121324419975E-3</v>
      </c>
    </row>
    <row r="3677" spans="1:3" x14ac:dyDescent="0.25">
      <c r="A3677" t="s">
        <v>71</v>
      </c>
      <c r="B3677" t="s">
        <v>80</v>
      </c>
      <c r="C3677" s="18">
        <v>-8.7416224181652069E-2</v>
      </c>
    </row>
    <row r="3678" spans="1:3" x14ac:dyDescent="0.25">
      <c r="A3678" t="s">
        <v>105</v>
      </c>
      <c r="B3678" t="s">
        <v>80</v>
      </c>
      <c r="C3678" s="18">
        <v>-8.0663584172725677E-2</v>
      </c>
    </row>
    <row r="3679" spans="1:3" x14ac:dyDescent="0.25">
      <c r="A3679" t="s">
        <v>106</v>
      </c>
      <c r="B3679" t="s">
        <v>80</v>
      </c>
      <c r="C3679" s="18">
        <v>4.1466258466243744E-2</v>
      </c>
    </row>
    <row r="3680" spans="1:3" x14ac:dyDescent="0.25">
      <c r="A3680" t="s">
        <v>107</v>
      </c>
      <c r="B3680" t="s">
        <v>80</v>
      </c>
      <c r="C3680" s="18">
        <v>-4.2398259043693542E-2</v>
      </c>
    </row>
    <row r="3681" spans="1:3" x14ac:dyDescent="0.25">
      <c r="A3681" t="s">
        <v>108</v>
      </c>
      <c r="B3681" t="s">
        <v>80</v>
      </c>
      <c r="C3681" s="18">
        <v>-7.7977403998374939E-2</v>
      </c>
    </row>
    <row r="3682" spans="1:3" x14ac:dyDescent="0.25">
      <c r="A3682" t="s">
        <v>109</v>
      </c>
      <c r="B3682" t="s">
        <v>80</v>
      </c>
      <c r="C3682" s="18">
        <v>-4.1767966002225876E-2</v>
      </c>
    </row>
    <row r="3683" spans="1:3" x14ac:dyDescent="0.25">
      <c r="A3683" t="s">
        <v>110</v>
      </c>
      <c r="B3683" t="s">
        <v>80</v>
      </c>
      <c r="C3683" s="18">
        <v>-4.726756364107132E-2</v>
      </c>
    </row>
    <row r="3684" spans="1:3" x14ac:dyDescent="0.25">
      <c r="A3684" t="s">
        <v>111</v>
      </c>
      <c r="B3684" t="s">
        <v>80</v>
      </c>
      <c r="C3684" s="18">
        <v>-3.7232022732496262E-2</v>
      </c>
    </row>
    <row r="3685" spans="1:3" x14ac:dyDescent="0.25">
      <c r="A3685" t="s">
        <v>112</v>
      </c>
      <c r="B3685" t="s">
        <v>80</v>
      </c>
      <c r="C3685" s="18">
        <v>-1.6689354553818703E-2</v>
      </c>
    </row>
    <row r="3686" spans="1:3" x14ac:dyDescent="0.25">
      <c r="A3686" t="s">
        <v>113</v>
      </c>
      <c r="B3686" t="s">
        <v>80</v>
      </c>
      <c r="C3686" s="18">
        <v>-4.6153821051120758E-2</v>
      </c>
    </row>
    <row r="3687" spans="1:3" x14ac:dyDescent="0.25">
      <c r="A3687" t="s">
        <v>114</v>
      </c>
      <c r="B3687" t="s">
        <v>80</v>
      </c>
      <c r="C3687" s="18">
        <v>-2.0104218274354935E-3</v>
      </c>
    </row>
    <row r="3688" spans="1:3" x14ac:dyDescent="0.25">
      <c r="A3688" t="s">
        <v>115</v>
      </c>
      <c r="B3688" t="s">
        <v>80</v>
      </c>
      <c r="C3688" s="18">
        <v>-3.5952787846326828E-2</v>
      </c>
    </row>
    <row r="3689" spans="1:3" x14ac:dyDescent="0.25">
      <c r="A3689" t="s">
        <v>116</v>
      </c>
      <c r="B3689" t="s">
        <v>80</v>
      </c>
      <c r="C3689" s="18">
        <v>-2.5491466745734215E-2</v>
      </c>
    </row>
    <row r="3690" spans="1:3" x14ac:dyDescent="0.25">
      <c r="A3690" t="s">
        <v>117</v>
      </c>
      <c r="B3690" t="s">
        <v>80</v>
      </c>
      <c r="C3690" s="18">
        <v>-1.1987893842160702E-2</v>
      </c>
    </row>
    <row r="3691" spans="1:3" x14ac:dyDescent="0.25">
      <c r="A3691" t="s">
        <v>118</v>
      </c>
      <c r="B3691" t="s">
        <v>80</v>
      </c>
      <c r="C3691" s="18">
        <v>-5.739293247461319E-2</v>
      </c>
    </row>
    <row r="3692" spans="1:3" x14ac:dyDescent="0.25">
      <c r="A3692" t="s">
        <v>119</v>
      </c>
      <c r="B3692" t="s">
        <v>80</v>
      </c>
      <c r="C3692" s="18">
        <v>-0.10386905819177628</v>
      </c>
    </row>
    <row r="3693" spans="1:3" x14ac:dyDescent="0.25">
      <c r="A3693" t="s">
        <v>120</v>
      </c>
      <c r="B3693" t="s">
        <v>80</v>
      </c>
      <c r="C3693" s="18">
        <v>-2.3678736761212349E-2</v>
      </c>
    </row>
    <row r="3694" spans="1:3" x14ac:dyDescent="0.25">
      <c r="A3694" t="s">
        <v>121</v>
      </c>
      <c r="B3694" t="s">
        <v>80</v>
      </c>
      <c r="C3694" s="18">
        <v>-8.1758508458733559E-3</v>
      </c>
    </row>
    <row r="3695" spans="1:3" x14ac:dyDescent="0.25">
      <c r="A3695" t="s">
        <v>122</v>
      </c>
      <c r="B3695" t="s">
        <v>80</v>
      </c>
      <c r="C3695" s="18">
        <v>-0.10038749128580093</v>
      </c>
    </row>
    <row r="3696" spans="1:3" x14ac:dyDescent="0.25">
      <c r="A3696" t="s">
        <v>64</v>
      </c>
      <c r="B3696" t="s">
        <v>80</v>
      </c>
      <c r="C3696" s="18">
        <v>-6.3140862621366978E-3</v>
      </c>
    </row>
    <row r="3697" spans="1:3" x14ac:dyDescent="0.25">
      <c r="A3697" t="s">
        <v>69</v>
      </c>
      <c r="B3697" t="s">
        <v>80</v>
      </c>
      <c r="C3697" s="18">
        <v>0.19888488948345184</v>
      </c>
    </row>
    <row r="3698" spans="1:3" x14ac:dyDescent="0.25">
      <c r="A3698" t="s">
        <v>91</v>
      </c>
      <c r="B3698" t="s">
        <v>80</v>
      </c>
      <c r="C3698" s="18">
        <v>-5.9799760580062866E-2</v>
      </c>
    </row>
    <row r="3699" spans="1:3" x14ac:dyDescent="0.25">
      <c r="A3699" t="s">
        <v>93</v>
      </c>
      <c r="B3699" t="s">
        <v>80</v>
      </c>
      <c r="C3699" s="18">
        <v>-7.1064643561840057E-3</v>
      </c>
    </row>
    <row r="3700" spans="1:3" x14ac:dyDescent="0.25">
      <c r="A3700" t="s">
        <v>94</v>
      </c>
      <c r="B3700" t="s">
        <v>80</v>
      </c>
      <c r="C3700" s="18">
        <v>3.81954126060009E-2</v>
      </c>
    </row>
    <row r="3701" spans="1:3" x14ac:dyDescent="0.25">
      <c r="A3701" t="s">
        <v>96</v>
      </c>
      <c r="B3701" t="s">
        <v>80</v>
      </c>
      <c r="C3701" s="18">
        <v>5.9697419404983521E-2</v>
      </c>
    </row>
    <row r="3702" spans="1:3" x14ac:dyDescent="0.25">
      <c r="A3702" t="s">
        <v>98</v>
      </c>
      <c r="B3702" t="s">
        <v>80</v>
      </c>
      <c r="C3702" s="18">
        <v>8.1549644470214844E-2</v>
      </c>
    </row>
    <row r="3703" spans="1:3" x14ac:dyDescent="0.25">
      <c r="A3703" t="s">
        <v>99</v>
      </c>
      <c r="B3703" t="s">
        <v>80</v>
      </c>
      <c r="C3703" s="18">
        <v>-5.1222272217273712E-2</v>
      </c>
    </row>
    <row r="3704" spans="1:3" x14ac:dyDescent="0.25">
      <c r="A3704" t="s">
        <v>100</v>
      </c>
      <c r="B3704" t="s">
        <v>80</v>
      </c>
      <c r="C3704" s="18">
        <v>-3.014742024242878E-2</v>
      </c>
    </row>
    <row r="3705" spans="1:3" x14ac:dyDescent="0.25">
      <c r="A3705" t="s">
        <v>63</v>
      </c>
      <c r="B3705" t="s">
        <v>80</v>
      </c>
      <c r="C3705" s="18">
        <v>5.5813085287809372E-2</v>
      </c>
    </row>
    <row r="3706" spans="1:3" x14ac:dyDescent="0.25">
      <c r="A3706" t="s">
        <v>97</v>
      </c>
      <c r="B3706" t="s">
        <v>80</v>
      </c>
      <c r="C3706" s="18">
        <v>-3.8258831948041916E-2</v>
      </c>
    </row>
    <row r="3707" spans="1:3" x14ac:dyDescent="0.25">
      <c r="A3707" t="s">
        <v>101</v>
      </c>
      <c r="B3707" t="s">
        <v>80</v>
      </c>
      <c r="C3707" s="18">
        <v>5.7387672364711761E-2</v>
      </c>
    </row>
    <row r="3708" spans="1:3" x14ac:dyDescent="0.25">
      <c r="A3708" t="s">
        <v>137</v>
      </c>
      <c r="B3708" t="s">
        <v>80</v>
      </c>
      <c r="C3708" s="18">
        <v>-4.8429589718580246E-2</v>
      </c>
    </row>
    <row r="3709" spans="1:3" x14ac:dyDescent="0.25">
      <c r="A3709" t="s">
        <v>138</v>
      </c>
      <c r="B3709" t="s">
        <v>80</v>
      </c>
      <c r="C3709" s="18">
        <v>-9.6488550305366516E-2</v>
      </c>
    </row>
    <row r="3710" spans="1:3" x14ac:dyDescent="0.25">
      <c r="A3710" t="s">
        <v>139</v>
      </c>
      <c r="B3710" t="s">
        <v>80</v>
      </c>
      <c r="C3710" s="18">
        <v>-9.774673730134964E-2</v>
      </c>
    </row>
    <row r="3711" spans="1:3" x14ac:dyDescent="0.25">
      <c r="A3711" t="s">
        <v>131</v>
      </c>
      <c r="B3711" t="s">
        <v>80</v>
      </c>
      <c r="C3711" s="18">
        <v>5.7391513139009476E-2</v>
      </c>
    </row>
    <row r="3712" spans="1:3" x14ac:dyDescent="0.25">
      <c r="A3712" t="s">
        <v>132</v>
      </c>
      <c r="B3712" t="s">
        <v>80</v>
      </c>
      <c r="C3712" s="18">
        <v>1.6300326213240623E-2</v>
      </c>
    </row>
    <row r="3713" spans="1:3" x14ac:dyDescent="0.25">
      <c r="A3713" t="s">
        <v>143</v>
      </c>
      <c r="B3713" t="s">
        <v>80</v>
      </c>
      <c r="C3713" s="18">
        <v>1.6300326213240623E-2</v>
      </c>
    </row>
    <row r="3714" spans="1:3" x14ac:dyDescent="0.25">
      <c r="A3714" t="s">
        <v>129</v>
      </c>
      <c r="B3714" t="s">
        <v>80</v>
      </c>
      <c r="C3714" s="18">
        <v>-3.5237178206443787E-2</v>
      </c>
    </row>
    <row r="3715" spans="1:3" x14ac:dyDescent="0.25">
      <c r="A3715" t="s">
        <v>140</v>
      </c>
      <c r="B3715" t="s">
        <v>80</v>
      </c>
      <c r="C3715" s="18">
        <v>-6.5480455756187439E-2</v>
      </c>
    </row>
    <row r="3716" spans="1:3" x14ac:dyDescent="0.25">
      <c r="A3716" t="s">
        <v>90</v>
      </c>
      <c r="B3716" t="s">
        <v>80</v>
      </c>
      <c r="C3716" s="18">
        <v>-5.7792183943092823E-3</v>
      </c>
    </row>
    <row r="3717" spans="1:3" x14ac:dyDescent="0.25">
      <c r="A3717" t="s">
        <v>127</v>
      </c>
      <c r="B3717" t="s">
        <v>80</v>
      </c>
      <c r="C3717" s="18">
        <v>-2.6368601247668266E-2</v>
      </c>
    </row>
    <row r="3718" spans="1:3" x14ac:dyDescent="0.25">
      <c r="A3718" t="s">
        <v>141</v>
      </c>
      <c r="B3718" t="s">
        <v>80</v>
      </c>
      <c r="C3718" s="18">
        <v>-0.10250236839056015</v>
      </c>
    </row>
    <row r="3719" spans="1:3" x14ac:dyDescent="0.25">
      <c r="A3719" t="s">
        <v>133</v>
      </c>
      <c r="B3719" t="s">
        <v>80</v>
      </c>
      <c r="C3719" s="18">
        <v>-2.676699310541153E-2</v>
      </c>
    </row>
    <row r="3720" spans="1:3" x14ac:dyDescent="0.25">
      <c r="A3720" t="s">
        <v>134</v>
      </c>
      <c r="B3720" t="s">
        <v>80</v>
      </c>
      <c r="C3720" s="18">
        <v>5.0541996024549007E-3</v>
      </c>
    </row>
    <row r="3721" spans="1:3" x14ac:dyDescent="0.25">
      <c r="A3721" t="s">
        <v>130</v>
      </c>
      <c r="B3721" t="s">
        <v>80</v>
      </c>
      <c r="C3721" s="18">
        <v>7.763733621686697E-3</v>
      </c>
    </row>
    <row r="3722" spans="1:3" x14ac:dyDescent="0.25">
      <c r="A3722" t="s">
        <v>142</v>
      </c>
      <c r="B3722" t="s">
        <v>80</v>
      </c>
      <c r="C3722" s="18">
        <v>1.5654193237423897E-2</v>
      </c>
    </row>
    <row r="3723" spans="1:3" x14ac:dyDescent="0.25">
      <c r="A3723" t="s">
        <v>135</v>
      </c>
      <c r="B3723" t="s">
        <v>80</v>
      </c>
      <c r="C3723" s="18">
        <v>4.5257691293954849E-2</v>
      </c>
    </row>
    <row r="3724" spans="1:3" x14ac:dyDescent="0.25">
      <c r="A3724" t="s">
        <v>102</v>
      </c>
      <c r="B3724" t="s">
        <v>80</v>
      </c>
      <c r="C3724" s="18">
        <v>3.050554171204567E-2</v>
      </c>
    </row>
    <row r="3725" spans="1:3" x14ac:dyDescent="0.25">
      <c r="A3725" t="s">
        <v>103</v>
      </c>
      <c r="B3725" t="s">
        <v>80</v>
      </c>
      <c r="C3725" s="18">
        <v>-4.5461762696504593E-2</v>
      </c>
    </row>
    <row r="3726" spans="1:3" x14ac:dyDescent="0.25">
      <c r="A3726" t="s">
        <v>104</v>
      </c>
      <c r="B3726" t="s">
        <v>80</v>
      </c>
      <c r="C3726" s="18">
        <v>-1.6711405478417873E-3</v>
      </c>
    </row>
    <row r="3727" spans="1:3" x14ac:dyDescent="0.25">
      <c r="A3727" t="s">
        <v>123</v>
      </c>
      <c r="B3727" t="s">
        <v>80</v>
      </c>
      <c r="C3727" s="18">
        <v>5.9952177107334137E-2</v>
      </c>
    </row>
    <row r="3728" spans="1:3" x14ac:dyDescent="0.25">
      <c r="A3728" t="s">
        <v>124</v>
      </c>
      <c r="B3728" t="s">
        <v>80</v>
      </c>
      <c r="C3728" s="18">
        <v>0.10124894231557846</v>
      </c>
    </row>
    <row r="3729" spans="1:3" x14ac:dyDescent="0.25">
      <c r="A3729" t="s">
        <v>125</v>
      </c>
      <c r="B3729" t="s">
        <v>80</v>
      </c>
      <c r="C3729" s="18">
        <v>-5.5821806192398071E-2</v>
      </c>
    </row>
    <row r="3730" spans="1:3" x14ac:dyDescent="0.25">
      <c r="A3730" t="s">
        <v>44</v>
      </c>
      <c r="B3730" t="s">
        <v>80</v>
      </c>
      <c r="C3730" s="18">
        <v>-2.2765735629945993E-3</v>
      </c>
    </row>
    <row r="3731" spans="1:3" x14ac:dyDescent="0.25">
      <c r="A3731" t="s">
        <v>45</v>
      </c>
      <c r="B3731" t="s">
        <v>80</v>
      </c>
      <c r="C3731" s="18">
        <v>2.7871206402778625E-3</v>
      </c>
    </row>
    <row r="3732" spans="1:3" x14ac:dyDescent="0.25">
      <c r="A3732" t="s">
        <v>46</v>
      </c>
      <c r="B3732" t="s">
        <v>80</v>
      </c>
      <c r="C3732" s="18">
        <v>-4.85982745885849E-2</v>
      </c>
    </row>
    <row r="3733" spans="1:3" x14ac:dyDescent="0.25">
      <c r="A3733" t="s">
        <v>47</v>
      </c>
      <c r="B3733" t="s">
        <v>80</v>
      </c>
      <c r="C3733" s="18">
        <v>-4.7654509544372559E-2</v>
      </c>
    </row>
    <row r="3734" spans="1:3" x14ac:dyDescent="0.25">
      <c r="A3734" t="s">
        <v>48</v>
      </c>
      <c r="B3734" t="s">
        <v>80</v>
      </c>
      <c r="C3734" s="18">
        <v>-2.706516720354557E-2</v>
      </c>
    </row>
    <row r="3735" spans="1:3" x14ac:dyDescent="0.25">
      <c r="A3735" t="s">
        <v>49</v>
      </c>
      <c r="B3735" t="s">
        <v>80</v>
      </c>
      <c r="C3735" s="18">
        <v>-5.4430744057754055E-5</v>
      </c>
    </row>
    <row r="3736" spans="1:3" x14ac:dyDescent="0.25">
      <c r="A3736" t="s">
        <v>50</v>
      </c>
      <c r="B3736" t="s">
        <v>80</v>
      </c>
      <c r="C3736" s="18">
        <v>-2.4191448464989662E-2</v>
      </c>
    </row>
    <row r="3737" spans="1:3" x14ac:dyDescent="0.25">
      <c r="A3737" t="s">
        <v>51</v>
      </c>
      <c r="B3737" t="s">
        <v>80</v>
      </c>
      <c r="C3737" s="18">
        <v>6.2007554806768894E-3</v>
      </c>
    </row>
    <row r="3738" spans="1:3" x14ac:dyDescent="0.25">
      <c r="A3738" t="s">
        <v>52</v>
      </c>
      <c r="B3738" t="s">
        <v>80</v>
      </c>
      <c r="C3738" s="18">
        <v>3.1053882092237473E-2</v>
      </c>
    </row>
    <row r="3739" spans="1:3" x14ac:dyDescent="0.25">
      <c r="A3739" t="s">
        <v>53</v>
      </c>
      <c r="B3739" t="s">
        <v>80</v>
      </c>
      <c r="C3739" s="18">
        <v>-3.9506494998931885E-2</v>
      </c>
    </row>
    <row r="3740" spans="1:3" x14ac:dyDescent="0.25">
      <c r="A3740" t="s">
        <v>54</v>
      </c>
      <c r="B3740" t="s">
        <v>80</v>
      </c>
      <c r="C3740" s="18">
        <v>-4.1498471051454544E-2</v>
      </c>
    </row>
    <row r="3741" spans="1:3" x14ac:dyDescent="0.25">
      <c r="A3741" t="s">
        <v>55</v>
      </c>
      <c r="B3741" t="s">
        <v>80</v>
      </c>
      <c r="C3741" s="18">
        <v>-1.6766989603638649E-2</v>
      </c>
    </row>
    <row r="3742" spans="1:3" x14ac:dyDescent="0.25">
      <c r="A3742" t="s">
        <v>56</v>
      </c>
      <c r="B3742" t="s">
        <v>80</v>
      </c>
      <c r="C3742" s="18">
        <v>-5.2760832011699677E-2</v>
      </c>
    </row>
    <row r="3743" spans="1:3" x14ac:dyDescent="0.25">
      <c r="A3743" t="s">
        <v>57</v>
      </c>
      <c r="B3743" t="s">
        <v>80</v>
      </c>
      <c r="C3743" s="18">
        <v>-3.9620376192033291E-3</v>
      </c>
    </row>
    <row r="3744" spans="1:3" x14ac:dyDescent="0.25">
      <c r="A3744" t="s">
        <v>58</v>
      </c>
      <c r="B3744" t="s">
        <v>80</v>
      </c>
      <c r="C3744" s="18">
        <v>-5.8320503681898117E-2</v>
      </c>
    </row>
    <row r="3745" spans="1:3" x14ac:dyDescent="0.25">
      <c r="A3745" t="s">
        <v>65</v>
      </c>
      <c r="B3745" t="s">
        <v>80</v>
      </c>
      <c r="C3745" s="18">
        <v>-5.0109941512346268E-2</v>
      </c>
    </row>
    <row r="3746" spans="1:3" x14ac:dyDescent="0.25">
      <c r="A3746" t="s">
        <v>66</v>
      </c>
      <c r="B3746" t="s">
        <v>80</v>
      </c>
      <c r="C3746" s="18">
        <v>-3.8104921579360962E-2</v>
      </c>
    </row>
    <row r="3747" spans="1:3" x14ac:dyDescent="0.25">
      <c r="A3747" t="s">
        <v>67</v>
      </c>
      <c r="B3747" t="s">
        <v>80</v>
      </c>
      <c r="C3747" s="18">
        <v>-2.8107922524213791E-2</v>
      </c>
    </row>
    <row r="3748" spans="1:3" x14ac:dyDescent="0.25">
      <c r="A3748" t="s">
        <v>68</v>
      </c>
      <c r="B3748" t="s">
        <v>80</v>
      </c>
      <c r="C3748" s="18">
        <v>-6.1828378587961197E-2</v>
      </c>
    </row>
    <row r="3749" spans="1:3" x14ac:dyDescent="0.25">
      <c r="A3749" t="s">
        <v>77</v>
      </c>
      <c r="B3749" t="s">
        <v>80</v>
      </c>
      <c r="C3749" s="18">
        <v>-0.11579937487840652</v>
      </c>
    </row>
    <row r="3750" spans="1:3" x14ac:dyDescent="0.25">
      <c r="A3750" t="s">
        <v>78</v>
      </c>
      <c r="B3750" t="s">
        <v>80</v>
      </c>
      <c r="C3750" s="18">
        <v>-9.8823793232440948E-2</v>
      </c>
    </row>
    <row r="3751" spans="1:3" x14ac:dyDescent="0.25">
      <c r="A3751" t="s">
        <v>79</v>
      </c>
      <c r="B3751" t="s">
        <v>80</v>
      </c>
      <c r="C3751" s="18">
        <v>0.31571987271308899</v>
      </c>
    </row>
    <row r="3752" spans="1:3" x14ac:dyDescent="0.25">
      <c r="A3752" t="s">
        <v>72</v>
      </c>
      <c r="B3752" t="s">
        <v>81</v>
      </c>
      <c r="C3752" s="18">
        <v>-4.9591578543186188E-2</v>
      </c>
    </row>
    <row r="3753" spans="1:3" x14ac:dyDescent="0.25">
      <c r="A3753" t="s">
        <v>73</v>
      </c>
      <c r="B3753" t="s">
        <v>81</v>
      </c>
      <c r="C3753" s="18">
        <v>5.5967174470424652E-2</v>
      </c>
    </row>
    <row r="3754" spans="1:3" x14ac:dyDescent="0.25">
      <c r="A3754" t="s">
        <v>74</v>
      </c>
      <c r="B3754" t="s">
        <v>81</v>
      </c>
      <c r="C3754" s="18">
        <v>-6.6489793360233307E-2</v>
      </c>
    </row>
    <row r="3755" spans="1:3" x14ac:dyDescent="0.25">
      <c r="A3755" t="s">
        <v>75</v>
      </c>
      <c r="B3755" t="s">
        <v>81</v>
      </c>
      <c r="C3755" s="18">
        <v>-9.0018860995769501E-2</v>
      </c>
    </row>
    <row r="3756" spans="1:3" x14ac:dyDescent="0.25">
      <c r="A3756" t="s">
        <v>76</v>
      </c>
      <c r="B3756" t="s">
        <v>81</v>
      </c>
      <c r="C3756" s="18">
        <v>1.9553789868950844E-2</v>
      </c>
    </row>
    <row r="3757" spans="1:3" x14ac:dyDescent="0.25">
      <c r="A3757" t="s">
        <v>95</v>
      </c>
      <c r="B3757" t="s">
        <v>81</v>
      </c>
      <c r="C3757" s="18">
        <v>-8.5155656561255455E-3</v>
      </c>
    </row>
    <row r="3758" spans="1:3" x14ac:dyDescent="0.25">
      <c r="A3758" t="s">
        <v>59</v>
      </c>
      <c r="B3758" t="s">
        <v>81</v>
      </c>
      <c r="C3758" s="18">
        <v>-7.8066565096378326E-2</v>
      </c>
    </row>
    <row r="3759" spans="1:3" x14ac:dyDescent="0.25">
      <c r="A3759" t="s">
        <v>60</v>
      </c>
      <c r="B3759" t="s">
        <v>81</v>
      </c>
      <c r="C3759" s="18">
        <v>-4.5386571437120438E-2</v>
      </c>
    </row>
    <row r="3760" spans="1:3" x14ac:dyDescent="0.25">
      <c r="A3760" t="s">
        <v>61</v>
      </c>
      <c r="B3760" t="s">
        <v>81</v>
      </c>
      <c r="C3760" s="18">
        <v>-3.2299473881721497E-2</v>
      </c>
    </row>
    <row r="3761" spans="1:3" x14ac:dyDescent="0.25">
      <c r="A3761" t="s">
        <v>62</v>
      </c>
      <c r="B3761" t="s">
        <v>81</v>
      </c>
      <c r="C3761" s="18">
        <v>-1.5585492365062237E-2</v>
      </c>
    </row>
    <row r="3762" spans="1:3" x14ac:dyDescent="0.25">
      <c r="A3762" t="s">
        <v>70</v>
      </c>
      <c r="B3762" t="s">
        <v>81</v>
      </c>
      <c r="C3762" s="18">
        <v>-3.7831220775842667E-2</v>
      </c>
    </row>
    <row r="3763" spans="1:3" x14ac:dyDescent="0.25">
      <c r="A3763" t="s">
        <v>71</v>
      </c>
      <c r="B3763" t="s">
        <v>81</v>
      </c>
      <c r="C3763" s="18">
        <v>1.3274526223540306E-2</v>
      </c>
    </row>
    <row r="3764" spans="1:3" x14ac:dyDescent="0.25">
      <c r="A3764" t="s">
        <v>105</v>
      </c>
      <c r="B3764" t="s">
        <v>81</v>
      </c>
      <c r="C3764" s="18">
        <v>1.1500832624733448E-2</v>
      </c>
    </row>
    <row r="3765" spans="1:3" x14ac:dyDescent="0.25">
      <c r="A3765" t="s">
        <v>106</v>
      </c>
      <c r="B3765" t="s">
        <v>81</v>
      </c>
      <c r="C3765" s="18">
        <v>9.2227412387728691E-3</v>
      </c>
    </row>
    <row r="3766" spans="1:3" x14ac:dyDescent="0.25">
      <c r="A3766" t="s">
        <v>107</v>
      </c>
      <c r="B3766" t="s">
        <v>81</v>
      </c>
      <c r="C3766" s="18">
        <v>-3.7866987287998199E-2</v>
      </c>
    </row>
    <row r="3767" spans="1:3" x14ac:dyDescent="0.25">
      <c r="A3767" t="s">
        <v>108</v>
      </c>
      <c r="B3767" t="s">
        <v>81</v>
      </c>
      <c r="C3767" s="18">
        <v>-6.7959815263748169E-2</v>
      </c>
    </row>
    <row r="3768" spans="1:3" x14ac:dyDescent="0.25">
      <c r="A3768" t="s">
        <v>109</v>
      </c>
      <c r="B3768" t="s">
        <v>81</v>
      </c>
      <c r="C3768" s="18">
        <v>-0.10341887921094894</v>
      </c>
    </row>
    <row r="3769" spans="1:3" x14ac:dyDescent="0.25">
      <c r="A3769" t="s">
        <v>110</v>
      </c>
      <c r="B3769" t="s">
        <v>81</v>
      </c>
      <c r="C3769" s="18">
        <v>-8.1453293561935425E-2</v>
      </c>
    </row>
    <row r="3770" spans="1:3" x14ac:dyDescent="0.25">
      <c r="A3770" t="s">
        <v>111</v>
      </c>
      <c r="B3770" t="s">
        <v>81</v>
      </c>
      <c r="C3770" s="18">
        <v>-0.10984250903129578</v>
      </c>
    </row>
    <row r="3771" spans="1:3" x14ac:dyDescent="0.25">
      <c r="A3771" t="s">
        <v>112</v>
      </c>
      <c r="B3771" t="s">
        <v>81</v>
      </c>
      <c r="C3771" s="18">
        <v>-6.2379121780395508E-2</v>
      </c>
    </row>
    <row r="3772" spans="1:3" x14ac:dyDescent="0.25">
      <c r="A3772" t="s">
        <v>113</v>
      </c>
      <c r="B3772" t="s">
        <v>81</v>
      </c>
      <c r="C3772" s="18">
        <v>-0.12781308591365814</v>
      </c>
    </row>
    <row r="3773" spans="1:3" x14ac:dyDescent="0.25">
      <c r="A3773" t="s">
        <v>114</v>
      </c>
      <c r="B3773" t="s">
        <v>81</v>
      </c>
      <c r="C3773" s="18">
        <v>-3.5809658467769623E-2</v>
      </c>
    </row>
    <row r="3774" spans="1:3" x14ac:dyDescent="0.25">
      <c r="A3774" t="s">
        <v>115</v>
      </c>
      <c r="B3774" t="s">
        <v>81</v>
      </c>
      <c r="C3774" s="18">
        <v>-5.2565392106771469E-2</v>
      </c>
    </row>
    <row r="3775" spans="1:3" x14ac:dyDescent="0.25">
      <c r="A3775" t="s">
        <v>116</v>
      </c>
      <c r="B3775" t="s">
        <v>81</v>
      </c>
      <c r="C3775" s="18">
        <v>-9.2036038637161255E-2</v>
      </c>
    </row>
    <row r="3776" spans="1:3" x14ac:dyDescent="0.25">
      <c r="A3776" t="s">
        <v>117</v>
      </c>
      <c r="B3776" t="s">
        <v>81</v>
      </c>
      <c r="C3776" s="18">
        <v>-5.3750593215227127E-2</v>
      </c>
    </row>
    <row r="3777" spans="1:3" x14ac:dyDescent="0.25">
      <c r="A3777" t="s">
        <v>118</v>
      </c>
      <c r="B3777" t="s">
        <v>81</v>
      </c>
      <c r="C3777" s="18">
        <v>-0.13696424663066864</v>
      </c>
    </row>
    <row r="3778" spans="1:3" x14ac:dyDescent="0.25">
      <c r="A3778" t="s">
        <v>119</v>
      </c>
      <c r="B3778" t="s">
        <v>81</v>
      </c>
      <c r="C3778" s="18">
        <v>2.6978172361850739E-2</v>
      </c>
    </row>
    <row r="3779" spans="1:3" x14ac:dyDescent="0.25">
      <c r="A3779" t="s">
        <v>120</v>
      </c>
      <c r="B3779" t="s">
        <v>81</v>
      </c>
      <c r="C3779" s="18">
        <v>-3.3154711127281189E-2</v>
      </c>
    </row>
    <row r="3780" spans="1:3" x14ac:dyDescent="0.25">
      <c r="A3780" t="s">
        <v>121</v>
      </c>
      <c r="B3780" t="s">
        <v>81</v>
      </c>
      <c r="C3780" s="18">
        <v>1.862536184489727E-2</v>
      </c>
    </row>
    <row r="3781" spans="1:3" x14ac:dyDescent="0.25">
      <c r="A3781" t="s">
        <v>122</v>
      </c>
      <c r="B3781" t="s">
        <v>81</v>
      </c>
      <c r="C3781" s="18">
        <v>-8.2867562770843506E-2</v>
      </c>
    </row>
    <row r="3782" spans="1:3" x14ac:dyDescent="0.25">
      <c r="A3782" t="s">
        <v>64</v>
      </c>
      <c r="B3782" t="s">
        <v>81</v>
      </c>
      <c r="C3782" s="18">
        <v>-5.675046518445015E-2</v>
      </c>
    </row>
    <row r="3783" spans="1:3" x14ac:dyDescent="0.25">
      <c r="A3783" t="s">
        <v>69</v>
      </c>
      <c r="B3783" t="s">
        <v>81</v>
      </c>
      <c r="C3783" s="18">
        <v>6.3966430723667145E-2</v>
      </c>
    </row>
    <row r="3784" spans="1:3" x14ac:dyDescent="0.25">
      <c r="A3784" t="s">
        <v>91</v>
      </c>
      <c r="B3784" t="s">
        <v>81</v>
      </c>
      <c r="C3784" s="18">
        <v>-2.6141723617911339E-2</v>
      </c>
    </row>
    <row r="3785" spans="1:3" x14ac:dyDescent="0.25">
      <c r="A3785" t="s">
        <v>93</v>
      </c>
      <c r="B3785" t="s">
        <v>81</v>
      </c>
      <c r="C3785" s="18">
        <v>3.9729822427034378E-2</v>
      </c>
    </row>
    <row r="3786" spans="1:3" x14ac:dyDescent="0.25">
      <c r="A3786" t="s">
        <v>94</v>
      </c>
      <c r="B3786" t="s">
        <v>81</v>
      </c>
      <c r="C3786" s="18">
        <v>2.3352440446615219E-2</v>
      </c>
    </row>
    <row r="3787" spans="1:3" x14ac:dyDescent="0.25">
      <c r="A3787" t="s">
        <v>96</v>
      </c>
      <c r="B3787" t="s">
        <v>81</v>
      </c>
      <c r="C3787" s="18">
        <v>4.3340041302144527E-3</v>
      </c>
    </row>
    <row r="3788" spans="1:3" x14ac:dyDescent="0.25">
      <c r="A3788" t="s">
        <v>98</v>
      </c>
      <c r="B3788" t="s">
        <v>81</v>
      </c>
      <c r="C3788" s="18">
        <v>3.3194240182638168E-2</v>
      </c>
    </row>
    <row r="3789" spans="1:3" x14ac:dyDescent="0.25">
      <c r="A3789" t="s">
        <v>99</v>
      </c>
      <c r="B3789" t="s">
        <v>81</v>
      </c>
      <c r="C3789" s="18">
        <v>2.1018095314502716E-2</v>
      </c>
    </row>
    <row r="3790" spans="1:3" x14ac:dyDescent="0.25">
      <c r="A3790" t="s">
        <v>100</v>
      </c>
      <c r="B3790" t="s">
        <v>81</v>
      </c>
      <c r="C3790" s="18">
        <v>4.6329613775014877E-2</v>
      </c>
    </row>
    <row r="3791" spans="1:3" x14ac:dyDescent="0.25">
      <c r="A3791" t="s">
        <v>63</v>
      </c>
      <c r="B3791" t="s">
        <v>81</v>
      </c>
      <c r="C3791" s="18">
        <v>-3.2331328839063644E-2</v>
      </c>
    </row>
    <row r="3792" spans="1:3" x14ac:dyDescent="0.25">
      <c r="A3792" t="s">
        <v>97</v>
      </c>
      <c r="B3792" t="s">
        <v>81</v>
      </c>
      <c r="C3792" s="18">
        <v>-8.1227034330368042E-2</v>
      </c>
    </row>
    <row r="3793" spans="1:3" x14ac:dyDescent="0.25">
      <c r="A3793" t="s">
        <v>101</v>
      </c>
      <c r="B3793" t="s">
        <v>81</v>
      </c>
      <c r="C3793" s="18">
        <v>0.11318033933639526</v>
      </c>
    </row>
    <row r="3794" spans="1:3" x14ac:dyDescent="0.25">
      <c r="A3794" t="s">
        <v>137</v>
      </c>
      <c r="B3794" t="s">
        <v>81</v>
      </c>
      <c r="C3794" s="18">
        <v>-2.0147951319813728E-2</v>
      </c>
    </row>
    <row r="3795" spans="1:3" x14ac:dyDescent="0.25">
      <c r="A3795" t="s">
        <v>138</v>
      </c>
      <c r="B3795" t="s">
        <v>81</v>
      </c>
      <c r="C3795" s="18">
        <v>-7.5109727680683136E-2</v>
      </c>
    </row>
    <row r="3796" spans="1:3" x14ac:dyDescent="0.25">
      <c r="A3796" t="s">
        <v>139</v>
      </c>
      <c r="B3796" t="s">
        <v>81</v>
      </c>
      <c r="C3796" s="18">
        <v>-7.6518408954143524E-2</v>
      </c>
    </row>
    <row r="3797" spans="1:3" x14ac:dyDescent="0.25">
      <c r="A3797" t="s">
        <v>131</v>
      </c>
      <c r="B3797" t="s">
        <v>81</v>
      </c>
      <c r="C3797" s="18">
        <v>-1.2549186125397682E-2</v>
      </c>
    </row>
    <row r="3798" spans="1:3" x14ac:dyDescent="0.25">
      <c r="A3798" t="s">
        <v>132</v>
      </c>
      <c r="B3798" t="s">
        <v>81</v>
      </c>
      <c r="C3798" s="18">
        <v>-2.7517583221197128E-3</v>
      </c>
    </row>
    <row r="3799" spans="1:3" x14ac:dyDescent="0.25">
      <c r="A3799" t="s">
        <v>143</v>
      </c>
      <c r="B3799" t="s">
        <v>81</v>
      </c>
      <c r="C3799" s="18">
        <v>-2.7517583221197128E-3</v>
      </c>
    </row>
    <row r="3800" spans="1:3" x14ac:dyDescent="0.25">
      <c r="A3800" t="s">
        <v>129</v>
      </c>
      <c r="B3800" t="s">
        <v>81</v>
      </c>
      <c r="C3800" s="18">
        <v>-2.8656378388404846E-2</v>
      </c>
    </row>
    <row r="3801" spans="1:3" x14ac:dyDescent="0.25">
      <c r="A3801" t="s">
        <v>140</v>
      </c>
      <c r="B3801" t="s">
        <v>81</v>
      </c>
      <c r="C3801" s="18">
        <v>-7.3935434222221375E-2</v>
      </c>
    </row>
    <row r="3802" spans="1:3" x14ac:dyDescent="0.25">
      <c r="A3802" t="s">
        <v>90</v>
      </c>
      <c r="B3802" t="s">
        <v>81</v>
      </c>
      <c r="C3802" s="18">
        <v>5.5357601493597031E-2</v>
      </c>
    </row>
    <row r="3803" spans="1:3" x14ac:dyDescent="0.25">
      <c r="A3803" t="s">
        <v>127</v>
      </c>
      <c r="B3803" t="s">
        <v>81</v>
      </c>
      <c r="C3803" s="18">
        <v>-1.0078861378133297E-2</v>
      </c>
    </row>
    <row r="3804" spans="1:3" x14ac:dyDescent="0.25">
      <c r="A3804" t="s">
        <v>141</v>
      </c>
      <c r="B3804" t="s">
        <v>81</v>
      </c>
      <c r="C3804" s="18">
        <v>1.4826382510364056E-2</v>
      </c>
    </row>
    <row r="3805" spans="1:3" x14ac:dyDescent="0.25">
      <c r="A3805" t="s">
        <v>133</v>
      </c>
      <c r="B3805" t="s">
        <v>81</v>
      </c>
      <c r="C3805" s="18">
        <v>1.3017384335398674E-3</v>
      </c>
    </row>
    <row r="3806" spans="1:3" x14ac:dyDescent="0.25">
      <c r="A3806" t="s">
        <v>134</v>
      </c>
      <c r="B3806" t="s">
        <v>81</v>
      </c>
      <c r="C3806" s="18">
        <v>-6.7215479910373688E-2</v>
      </c>
    </row>
    <row r="3807" spans="1:3" x14ac:dyDescent="0.25">
      <c r="A3807" t="s">
        <v>130</v>
      </c>
      <c r="B3807" t="s">
        <v>81</v>
      </c>
      <c r="C3807" s="18">
        <v>-2.9573231935501099E-2</v>
      </c>
    </row>
    <row r="3808" spans="1:3" x14ac:dyDescent="0.25">
      <c r="A3808" t="s">
        <v>142</v>
      </c>
      <c r="B3808" t="s">
        <v>81</v>
      </c>
      <c r="C3808" s="18">
        <v>-6.7224964499473572E-2</v>
      </c>
    </row>
    <row r="3809" spans="1:3" x14ac:dyDescent="0.25">
      <c r="A3809" t="s">
        <v>135</v>
      </c>
      <c r="B3809" t="s">
        <v>81</v>
      </c>
      <c r="C3809" s="18">
        <v>3.7469338625669479E-2</v>
      </c>
    </row>
    <row r="3810" spans="1:3" x14ac:dyDescent="0.25">
      <c r="A3810" t="s">
        <v>102</v>
      </c>
      <c r="B3810" t="s">
        <v>81</v>
      </c>
      <c r="C3810" s="18">
        <v>1.6767468303442001E-2</v>
      </c>
    </row>
    <row r="3811" spans="1:3" x14ac:dyDescent="0.25">
      <c r="A3811" t="s">
        <v>103</v>
      </c>
      <c r="B3811" t="s">
        <v>81</v>
      </c>
      <c r="C3811" s="18">
        <v>-5.478342529386282E-3</v>
      </c>
    </row>
    <row r="3812" spans="1:3" x14ac:dyDescent="0.25">
      <c r="A3812" t="s">
        <v>104</v>
      </c>
      <c r="B3812" t="s">
        <v>81</v>
      </c>
      <c r="C3812" s="18">
        <v>-8.498193696141243E-3</v>
      </c>
    </row>
    <row r="3813" spans="1:3" x14ac:dyDescent="0.25">
      <c r="A3813" t="s">
        <v>123</v>
      </c>
      <c r="B3813" t="s">
        <v>81</v>
      </c>
      <c r="C3813" s="18">
        <v>8.3914346992969513E-2</v>
      </c>
    </row>
    <row r="3814" spans="1:3" x14ac:dyDescent="0.25">
      <c r="A3814" t="s">
        <v>124</v>
      </c>
      <c r="B3814" t="s">
        <v>81</v>
      </c>
      <c r="C3814" s="18">
        <v>3.0675746500492096E-2</v>
      </c>
    </row>
    <row r="3815" spans="1:3" x14ac:dyDescent="0.25">
      <c r="A3815" t="s">
        <v>125</v>
      </c>
      <c r="B3815" t="s">
        <v>81</v>
      </c>
      <c r="C3815" s="18">
        <v>3.2496631145477295E-2</v>
      </c>
    </row>
    <row r="3816" spans="1:3" x14ac:dyDescent="0.25">
      <c r="A3816" t="s">
        <v>44</v>
      </c>
      <c r="B3816" t="s">
        <v>81</v>
      </c>
      <c r="C3816" s="18">
        <v>2.6819260790944099E-2</v>
      </c>
    </row>
    <row r="3817" spans="1:3" x14ac:dyDescent="0.25">
      <c r="A3817" t="s">
        <v>45</v>
      </c>
      <c r="B3817" t="s">
        <v>81</v>
      </c>
      <c r="C3817" s="18">
        <v>-2.1807104349136353E-2</v>
      </c>
    </row>
    <row r="3818" spans="1:3" x14ac:dyDescent="0.25">
      <c r="A3818" t="s">
        <v>46</v>
      </c>
      <c r="B3818" t="s">
        <v>81</v>
      </c>
      <c r="C3818" s="18">
        <v>0.1160910427570343</v>
      </c>
    </row>
    <row r="3819" spans="1:3" x14ac:dyDescent="0.25">
      <c r="A3819" t="s">
        <v>47</v>
      </c>
      <c r="B3819" t="s">
        <v>81</v>
      </c>
      <c r="C3819" s="18">
        <v>2.4115679785609245E-2</v>
      </c>
    </row>
    <row r="3820" spans="1:3" x14ac:dyDescent="0.25">
      <c r="A3820" t="s">
        <v>48</v>
      </c>
      <c r="B3820" t="s">
        <v>81</v>
      </c>
      <c r="C3820" s="18">
        <v>-7.1566149592399597E-2</v>
      </c>
    </row>
    <row r="3821" spans="1:3" x14ac:dyDescent="0.25">
      <c r="A3821" t="s">
        <v>49</v>
      </c>
      <c r="B3821" t="s">
        <v>81</v>
      </c>
      <c r="C3821" s="18">
        <v>-8.2998000085353851E-2</v>
      </c>
    </row>
    <row r="3822" spans="1:3" x14ac:dyDescent="0.25">
      <c r="A3822" t="s">
        <v>50</v>
      </c>
      <c r="B3822" t="s">
        <v>81</v>
      </c>
      <c r="C3822" s="18">
        <v>-1.9742520526051521E-2</v>
      </c>
    </row>
    <row r="3823" spans="1:3" x14ac:dyDescent="0.25">
      <c r="A3823" t="s">
        <v>51</v>
      </c>
      <c r="B3823" t="s">
        <v>81</v>
      </c>
      <c r="C3823" s="18">
        <v>9.5285668969154358E-2</v>
      </c>
    </row>
    <row r="3824" spans="1:3" x14ac:dyDescent="0.25">
      <c r="A3824" t="s">
        <v>52</v>
      </c>
      <c r="B3824" t="s">
        <v>81</v>
      </c>
      <c r="C3824" s="18">
        <v>0.11855978518724442</v>
      </c>
    </row>
    <row r="3825" spans="1:3" x14ac:dyDescent="0.25">
      <c r="A3825" t="s">
        <v>53</v>
      </c>
      <c r="B3825" t="s">
        <v>81</v>
      </c>
      <c r="C3825" s="18">
        <v>1.1469699529698119E-4</v>
      </c>
    </row>
    <row r="3826" spans="1:3" x14ac:dyDescent="0.25">
      <c r="A3826" t="s">
        <v>54</v>
      </c>
      <c r="B3826" t="s">
        <v>81</v>
      </c>
      <c r="C3826" s="18">
        <v>-1.7759213224053383E-2</v>
      </c>
    </row>
    <row r="3827" spans="1:3" x14ac:dyDescent="0.25">
      <c r="A3827" t="s">
        <v>55</v>
      </c>
      <c r="B3827" t="s">
        <v>81</v>
      </c>
      <c r="C3827" s="18">
        <v>0.11113033443689346</v>
      </c>
    </row>
    <row r="3828" spans="1:3" x14ac:dyDescent="0.25">
      <c r="A3828" t="s">
        <v>56</v>
      </c>
      <c r="B3828" t="s">
        <v>81</v>
      </c>
      <c r="C3828" s="18">
        <v>-1.2755255214869976E-2</v>
      </c>
    </row>
    <row r="3829" spans="1:3" x14ac:dyDescent="0.25">
      <c r="A3829" t="s">
        <v>57</v>
      </c>
      <c r="B3829" t="s">
        <v>81</v>
      </c>
      <c r="C3829" s="18">
        <v>2.0732294768095016E-2</v>
      </c>
    </row>
    <row r="3830" spans="1:3" x14ac:dyDescent="0.25">
      <c r="A3830" t="s">
        <v>58</v>
      </c>
      <c r="B3830" t="s">
        <v>81</v>
      </c>
      <c r="C3830" s="18">
        <v>-1.6388654708862305E-2</v>
      </c>
    </row>
    <row r="3831" spans="1:3" x14ac:dyDescent="0.25">
      <c r="A3831" t="s">
        <v>65</v>
      </c>
      <c r="B3831" t="s">
        <v>81</v>
      </c>
      <c r="C3831" s="18">
        <v>-8.8099807500839233E-2</v>
      </c>
    </row>
    <row r="3832" spans="1:3" x14ac:dyDescent="0.25">
      <c r="A3832" t="s">
        <v>66</v>
      </c>
      <c r="B3832" t="s">
        <v>81</v>
      </c>
      <c r="C3832" s="18">
        <v>-7.7698491513729095E-2</v>
      </c>
    </row>
    <row r="3833" spans="1:3" x14ac:dyDescent="0.25">
      <c r="A3833" t="s">
        <v>67</v>
      </c>
      <c r="B3833" t="s">
        <v>81</v>
      </c>
      <c r="C3833" s="18">
        <v>-9.124060720205307E-2</v>
      </c>
    </row>
    <row r="3834" spans="1:3" x14ac:dyDescent="0.25">
      <c r="A3834" t="s">
        <v>68</v>
      </c>
      <c r="B3834" t="s">
        <v>81</v>
      </c>
      <c r="C3834" s="18">
        <v>1.0307504562661052E-3</v>
      </c>
    </row>
    <row r="3835" spans="1:3" x14ac:dyDescent="0.25">
      <c r="A3835" t="s">
        <v>77</v>
      </c>
      <c r="B3835" t="s">
        <v>81</v>
      </c>
      <c r="C3835" s="18">
        <v>-5.2699781954288483E-2</v>
      </c>
    </row>
    <row r="3836" spans="1:3" x14ac:dyDescent="0.25">
      <c r="A3836" t="s">
        <v>78</v>
      </c>
      <c r="B3836" t="s">
        <v>81</v>
      </c>
      <c r="C3836" s="18">
        <v>-4.3500848114490509E-2</v>
      </c>
    </row>
    <row r="3837" spans="1:3" x14ac:dyDescent="0.25">
      <c r="A3837" t="s">
        <v>79</v>
      </c>
      <c r="B3837" t="s">
        <v>81</v>
      </c>
      <c r="C3837" s="18">
        <v>0.14232861995697021</v>
      </c>
    </row>
    <row r="3838" spans="1:3" x14ac:dyDescent="0.25">
      <c r="A3838" t="s">
        <v>80</v>
      </c>
      <c r="B3838" t="s">
        <v>81</v>
      </c>
      <c r="C3838" s="18">
        <v>0.20604231953620911</v>
      </c>
    </row>
    <row r="3839" spans="1:3" x14ac:dyDescent="0.25">
      <c r="A3839" t="s">
        <v>72</v>
      </c>
      <c r="B3839" t="s">
        <v>82</v>
      </c>
      <c r="C3839" s="18">
        <v>0.14291352033615112</v>
      </c>
    </row>
    <row r="3840" spans="1:3" x14ac:dyDescent="0.25">
      <c r="A3840" t="s">
        <v>73</v>
      </c>
      <c r="B3840" t="s">
        <v>82</v>
      </c>
      <c r="C3840" s="18">
        <v>8.0055192112922668E-2</v>
      </c>
    </row>
    <row r="3841" spans="1:3" x14ac:dyDescent="0.25">
      <c r="A3841" t="s">
        <v>74</v>
      </c>
      <c r="B3841" t="s">
        <v>82</v>
      </c>
      <c r="C3841" s="18">
        <v>1.345736812800169E-2</v>
      </c>
    </row>
    <row r="3842" spans="1:3" x14ac:dyDescent="0.25">
      <c r="A3842" t="s">
        <v>75</v>
      </c>
      <c r="B3842" t="s">
        <v>82</v>
      </c>
      <c r="C3842" s="18">
        <v>-5.4738115519285202E-2</v>
      </c>
    </row>
    <row r="3843" spans="1:3" x14ac:dyDescent="0.25">
      <c r="A3843" t="s">
        <v>76</v>
      </c>
      <c r="B3843" t="s">
        <v>82</v>
      </c>
      <c r="C3843" s="18">
        <v>1.1918365955352783E-2</v>
      </c>
    </row>
    <row r="3844" spans="1:3" x14ac:dyDescent="0.25">
      <c r="A3844" t="s">
        <v>95</v>
      </c>
      <c r="B3844" t="s">
        <v>82</v>
      </c>
      <c r="C3844" s="18">
        <v>-8.1956591457128525E-3</v>
      </c>
    </row>
    <row r="3845" spans="1:3" x14ac:dyDescent="0.25">
      <c r="A3845" t="s">
        <v>59</v>
      </c>
      <c r="B3845" t="s">
        <v>82</v>
      </c>
      <c r="C3845" s="18">
        <v>-5.9258654713630676E-2</v>
      </c>
    </row>
    <row r="3846" spans="1:3" x14ac:dyDescent="0.25">
      <c r="A3846" t="s">
        <v>60</v>
      </c>
      <c r="B3846" t="s">
        <v>82</v>
      </c>
      <c r="C3846" s="18">
        <v>-2.9317736625671387E-2</v>
      </c>
    </row>
    <row r="3847" spans="1:3" x14ac:dyDescent="0.25">
      <c r="A3847" t="s">
        <v>61</v>
      </c>
      <c r="B3847" t="s">
        <v>82</v>
      </c>
      <c r="C3847" s="18">
        <v>1.0235744528472424E-2</v>
      </c>
    </row>
    <row r="3848" spans="1:3" x14ac:dyDescent="0.25">
      <c r="A3848" t="s">
        <v>62</v>
      </c>
      <c r="B3848" t="s">
        <v>82</v>
      </c>
      <c r="C3848" s="18">
        <v>-0.1230240985751152</v>
      </c>
    </row>
    <row r="3849" spans="1:3" x14ac:dyDescent="0.25">
      <c r="A3849" t="s">
        <v>70</v>
      </c>
      <c r="B3849" t="s">
        <v>82</v>
      </c>
      <c r="C3849" s="18">
        <v>-2.0374288782477379E-2</v>
      </c>
    </row>
    <row r="3850" spans="1:3" x14ac:dyDescent="0.25">
      <c r="A3850" t="s">
        <v>71</v>
      </c>
      <c r="B3850" t="s">
        <v>82</v>
      </c>
      <c r="C3850" s="18">
        <v>-4.7133468091487885E-2</v>
      </c>
    </row>
    <row r="3851" spans="1:3" x14ac:dyDescent="0.25">
      <c r="A3851" t="s">
        <v>105</v>
      </c>
      <c r="B3851" t="s">
        <v>82</v>
      </c>
      <c r="C3851" s="18">
        <v>-0.1047699972987175</v>
      </c>
    </row>
    <row r="3852" spans="1:3" x14ac:dyDescent="0.25">
      <c r="A3852" t="s">
        <v>106</v>
      </c>
      <c r="B3852" t="s">
        <v>82</v>
      </c>
      <c r="C3852" s="18">
        <v>0.11226324737071991</v>
      </c>
    </row>
    <row r="3853" spans="1:3" x14ac:dyDescent="0.25">
      <c r="A3853" t="s">
        <v>107</v>
      </c>
      <c r="B3853" t="s">
        <v>82</v>
      </c>
      <c r="C3853" s="18">
        <v>-5.1924251019954681E-2</v>
      </c>
    </row>
    <row r="3854" spans="1:3" x14ac:dyDescent="0.25">
      <c r="A3854" t="s">
        <v>108</v>
      </c>
      <c r="B3854" t="s">
        <v>82</v>
      </c>
      <c r="C3854" s="18">
        <v>6.3449718058109283E-2</v>
      </c>
    </row>
    <row r="3855" spans="1:3" x14ac:dyDescent="0.25">
      <c r="A3855" t="s">
        <v>109</v>
      </c>
      <c r="B3855" t="s">
        <v>82</v>
      </c>
      <c r="C3855" s="18">
        <v>-7.131563127040863E-2</v>
      </c>
    </row>
    <row r="3856" spans="1:3" x14ac:dyDescent="0.25">
      <c r="A3856" t="s">
        <v>110</v>
      </c>
      <c r="B3856" t="s">
        <v>82</v>
      </c>
      <c r="C3856" s="18">
        <v>-6.1489496380090714E-2</v>
      </c>
    </row>
    <row r="3857" spans="1:3" x14ac:dyDescent="0.25">
      <c r="A3857" t="s">
        <v>111</v>
      </c>
      <c r="B3857" t="s">
        <v>82</v>
      </c>
      <c r="C3857" s="18">
        <v>-5.9578817337751389E-2</v>
      </c>
    </row>
    <row r="3858" spans="1:3" x14ac:dyDescent="0.25">
      <c r="A3858" t="s">
        <v>112</v>
      </c>
      <c r="B3858" t="s">
        <v>82</v>
      </c>
      <c r="C3858" s="18">
        <v>-2.0850727334618568E-2</v>
      </c>
    </row>
    <row r="3859" spans="1:3" x14ac:dyDescent="0.25">
      <c r="A3859" t="s">
        <v>113</v>
      </c>
      <c r="B3859" t="s">
        <v>82</v>
      </c>
      <c r="C3859" s="18">
        <v>-5.9265591204166412E-2</v>
      </c>
    </row>
    <row r="3860" spans="1:3" x14ac:dyDescent="0.25">
      <c r="A3860" t="s">
        <v>114</v>
      </c>
      <c r="B3860" t="s">
        <v>82</v>
      </c>
      <c r="C3860" s="18">
        <v>-1.3373984256759286E-3</v>
      </c>
    </row>
    <row r="3861" spans="1:3" x14ac:dyDescent="0.25">
      <c r="A3861" t="s">
        <v>115</v>
      </c>
      <c r="B3861" t="s">
        <v>82</v>
      </c>
      <c r="C3861" s="18">
        <v>-1.3189078308641911E-2</v>
      </c>
    </row>
    <row r="3862" spans="1:3" x14ac:dyDescent="0.25">
      <c r="A3862" t="s">
        <v>116</v>
      </c>
      <c r="B3862" t="s">
        <v>82</v>
      </c>
      <c r="C3862" s="18">
        <v>-2.7957914397120476E-2</v>
      </c>
    </row>
    <row r="3863" spans="1:3" x14ac:dyDescent="0.25">
      <c r="A3863" t="s">
        <v>117</v>
      </c>
      <c r="B3863" t="s">
        <v>82</v>
      </c>
      <c r="C3863" s="18">
        <v>-7.8586451709270477E-2</v>
      </c>
    </row>
    <row r="3864" spans="1:3" x14ac:dyDescent="0.25">
      <c r="A3864" t="s">
        <v>118</v>
      </c>
      <c r="B3864" t="s">
        <v>82</v>
      </c>
      <c r="C3864" s="18">
        <v>-8.4916345775127411E-2</v>
      </c>
    </row>
    <row r="3865" spans="1:3" x14ac:dyDescent="0.25">
      <c r="A3865" t="s">
        <v>119</v>
      </c>
      <c r="B3865" t="s">
        <v>82</v>
      </c>
      <c r="C3865" s="18">
        <v>-0.10446631163358688</v>
      </c>
    </row>
    <row r="3866" spans="1:3" x14ac:dyDescent="0.25">
      <c r="A3866" t="s">
        <v>120</v>
      </c>
      <c r="B3866" t="s">
        <v>82</v>
      </c>
      <c r="C3866" s="18">
        <v>-3.7217665463685989E-2</v>
      </c>
    </row>
    <row r="3867" spans="1:3" x14ac:dyDescent="0.25">
      <c r="A3867" t="s">
        <v>121</v>
      </c>
      <c r="B3867" t="s">
        <v>82</v>
      </c>
      <c r="C3867" s="18">
        <v>-2.4908609688282013E-2</v>
      </c>
    </row>
    <row r="3868" spans="1:3" x14ac:dyDescent="0.25">
      <c r="A3868" t="s">
        <v>122</v>
      </c>
      <c r="B3868" t="s">
        <v>82</v>
      </c>
      <c r="C3868" s="18">
        <v>-7.1804285049438477E-2</v>
      </c>
    </row>
    <row r="3869" spans="1:3" x14ac:dyDescent="0.25">
      <c r="A3869" t="s">
        <v>64</v>
      </c>
      <c r="B3869" t="s">
        <v>82</v>
      </c>
      <c r="C3869" s="18">
        <v>6.1722468584775925E-2</v>
      </c>
    </row>
    <row r="3870" spans="1:3" x14ac:dyDescent="0.25">
      <c r="A3870" t="s">
        <v>69</v>
      </c>
      <c r="B3870" t="s">
        <v>82</v>
      </c>
      <c r="C3870" s="18">
        <v>-1.55292684212327E-2</v>
      </c>
    </row>
    <row r="3871" spans="1:3" x14ac:dyDescent="0.25">
      <c r="A3871" t="s">
        <v>91</v>
      </c>
      <c r="B3871" t="s">
        <v>82</v>
      </c>
      <c r="C3871" s="18">
        <v>2.3020241409540176E-2</v>
      </c>
    </row>
    <row r="3872" spans="1:3" x14ac:dyDescent="0.25">
      <c r="A3872" t="s">
        <v>93</v>
      </c>
      <c r="B3872" t="s">
        <v>82</v>
      </c>
      <c r="C3872" s="18">
        <v>-2.4325069040060043E-2</v>
      </c>
    </row>
    <row r="3873" spans="1:3" x14ac:dyDescent="0.25">
      <c r="A3873" t="s">
        <v>94</v>
      </c>
      <c r="B3873" t="s">
        <v>82</v>
      </c>
      <c r="C3873" s="18">
        <v>3.3170703798532486E-2</v>
      </c>
    </row>
    <row r="3874" spans="1:3" x14ac:dyDescent="0.25">
      <c r="A3874" t="s">
        <v>96</v>
      </c>
      <c r="B3874" t="s">
        <v>82</v>
      </c>
      <c r="C3874" s="18">
        <v>-2.773527754470706E-3</v>
      </c>
    </row>
    <row r="3875" spans="1:3" x14ac:dyDescent="0.25">
      <c r="A3875" t="s">
        <v>98</v>
      </c>
      <c r="B3875" t="s">
        <v>82</v>
      </c>
      <c r="C3875" s="18">
        <v>3.2975167036056519E-2</v>
      </c>
    </row>
    <row r="3876" spans="1:3" x14ac:dyDescent="0.25">
      <c r="A3876" t="s">
        <v>99</v>
      </c>
      <c r="B3876" t="s">
        <v>82</v>
      </c>
      <c r="C3876" s="18">
        <v>-5.9994477778673172E-2</v>
      </c>
    </row>
    <row r="3877" spans="1:3" x14ac:dyDescent="0.25">
      <c r="A3877" t="s">
        <v>100</v>
      </c>
      <c r="B3877" t="s">
        <v>82</v>
      </c>
      <c r="C3877" s="18">
        <v>-3.1262572854757309E-2</v>
      </c>
    </row>
    <row r="3878" spans="1:3" x14ac:dyDescent="0.25">
      <c r="A3878" t="s">
        <v>63</v>
      </c>
      <c r="B3878" t="s">
        <v>82</v>
      </c>
      <c r="C3878" s="18">
        <v>-2.1008575335144997E-2</v>
      </c>
    </row>
    <row r="3879" spans="1:3" x14ac:dyDescent="0.25">
      <c r="A3879" t="s">
        <v>97</v>
      </c>
      <c r="B3879" t="s">
        <v>82</v>
      </c>
      <c r="C3879" s="18">
        <v>-3.4219183027744293E-2</v>
      </c>
    </row>
    <row r="3880" spans="1:3" x14ac:dyDescent="0.25">
      <c r="A3880" t="s">
        <v>101</v>
      </c>
      <c r="B3880" t="s">
        <v>82</v>
      </c>
      <c r="C3880" s="18">
        <v>6.5659652464091778E-3</v>
      </c>
    </row>
    <row r="3881" spans="1:3" x14ac:dyDescent="0.25">
      <c r="A3881" t="s">
        <v>137</v>
      </c>
      <c r="B3881" t="s">
        <v>82</v>
      </c>
      <c r="C3881" s="18">
        <v>-4.4092673808336258E-2</v>
      </c>
    </row>
    <row r="3882" spans="1:3" x14ac:dyDescent="0.25">
      <c r="A3882" t="s">
        <v>138</v>
      </c>
      <c r="B3882" t="s">
        <v>82</v>
      </c>
      <c r="C3882" s="18">
        <v>-7.4917055666446686E-2</v>
      </c>
    </row>
    <row r="3883" spans="1:3" x14ac:dyDescent="0.25">
      <c r="A3883" t="s">
        <v>139</v>
      </c>
      <c r="B3883" t="s">
        <v>82</v>
      </c>
      <c r="C3883" s="18">
        <v>-0.10711893439292908</v>
      </c>
    </row>
    <row r="3884" spans="1:3" x14ac:dyDescent="0.25">
      <c r="A3884" t="s">
        <v>131</v>
      </c>
      <c r="B3884" t="s">
        <v>82</v>
      </c>
      <c r="C3884" s="18">
        <v>5.8792732656002045E-2</v>
      </c>
    </row>
    <row r="3885" spans="1:3" x14ac:dyDescent="0.25">
      <c r="A3885" t="s">
        <v>132</v>
      </c>
      <c r="B3885" t="s">
        <v>82</v>
      </c>
      <c r="C3885" s="18">
        <v>-4.1641876101493835E-2</v>
      </c>
    </row>
    <row r="3886" spans="1:3" x14ac:dyDescent="0.25">
      <c r="A3886" t="s">
        <v>143</v>
      </c>
      <c r="B3886" t="s">
        <v>82</v>
      </c>
      <c r="C3886" s="18">
        <v>-4.1641876101493835E-2</v>
      </c>
    </row>
    <row r="3887" spans="1:3" x14ac:dyDescent="0.25">
      <c r="A3887" t="s">
        <v>129</v>
      </c>
      <c r="B3887" t="s">
        <v>82</v>
      </c>
      <c r="C3887" s="18">
        <v>-8.4972511976957321E-3</v>
      </c>
    </row>
    <row r="3888" spans="1:3" x14ac:dyDescent="0.25">
      <c r="A3888" t="s">
        <v>140</v>
      </c>
      <c r="B3888" t="s">
        <v>82</v>
      </c>
      <c r="C3888" s="18">
        <v>-1.7621910199522972E-2</v>
      </c>
    </row>
    <row r="3889" spans="1:3" x14ac:dyDescent="0.25">
      <c r="A3889" t="s">
        <v>90</v>
      </c>
      <c r="B3889" t="s">
        <v>82</v>
      </c>
      <c r="C3889" s="18">
        <v>-2.8105212841182947E-3</v>
      </c>
    </row>
    <row r="3890" spans="1:3" x14ac:dyDescent="0.25">
      <c r="A3890" t="s">
        <v>127</v>
      </c>
      <c r="B3890" t="s">
        <v>82</v>
      </c>
      <c r="C3890" s="18">
        <v>1.6068598255515099E-2</v>
      </c>
    </row>
    <row r="3891" spans="1:3" x14ac:dyDescent="0.25">
      <c r="A3891" t="s">
        <v>141</v>
      </c>
      <c r="B3891" t="s">
        <v>82</v>
      </c>
      <c r="C3891" s="18">
        <v>-0.10031872987747192</v>
      </c>
    </row>
    <row r="3892" spans="1:3" x14ac:dyDescent="0.25">
      <c r="A3892" t="s">
        <v>133</v>
      </c>
      <c r="B3892" t="s">
        <v>82</v>
      </c>
      <c r="C3892" s="18">
        <v>5.5817298591136932E-2</v>
      </c>
    </row>
    <row r="3893" spans="1:3" x14ac:dyDescent="0.25">
      <c r="A3893" t="s">
        <v>134</v>
      </c>
      <c r="B3893" t="s">
        <v>82</v>
      </c>
      <c r="C3893" s="18">
        <v>-3.197333961725235E-2</v>
      </c>
    </row>
    <row r="3894" spans="1:3" x14ac:dyDescent="0.25">
      <c r="A3894" t="s">
        <v>130</v>
      </c>
      <c r="B3894" t="s">
        <v>82</v>
      </c>
      <c r="C3894" s="18">
        <v>3.0389690771698952E-2</v>
      </c>
    </row>
    <row r="3895" spans="1:3" x14ac:dyDescent="0.25">
      <c r="A3895" t="s">
        <v>142</v>
      </c>
      <c r="B3895" t="s">
        <v>82</v>
      </c>
      <c r="C3895" s="18">
        <v>4.2373999021947384E-3</v>
      </c>
    </row>
    <row r="3896" spans="1:3" x14ac:dyDescent="0.25">
      <c r="A3896" t="s">
        <v>135</v>
      </c>
      <c r="B3896" t="s">
        <v>82</v>
      </c>
      <c r="C3896" s="18">
        <v>-2.4042190983891487E-2</v>
      </c>
    </row>
    <row r="3897" spans="1:3" x14ac:dyDescent="0.25">
      <c r="A3897" t="s">
        <v>102</v>
      </c>
      <c r="B3897" t="s">
        <v>82</v>
      </c>
      <c r="C3897" s="18">
        <v>-2.5405492633581161E-2</v>
      </c>
    </row>
    <row r="3898" spans="1:3" x14ac:dyDescent="0.25">
      <c r="A3898" t="s">
        <v>103</v>
      </c>
      <c r="B3898" t="s">
        <v>82</v>
      </c>
      <c r="C3898" s="18">
        <v>-4.9984250217676163E-2</v>
      </c>
    </row>
    <row r="3899" spans="1:3" x14ac:dyDescent="0.25">
      <c r="A3899" t="s">
        <v>104</v>
      </c>
      <c r="B3899" t="s">
        <v>82</v>
      </c>
      <c r="C3899" s="18">
        <v>-2.1661100909113884E-2</v>
      </c>
    </row>
    <row r="3900" spans="1:3" x14ac:dyDescent="0.25">
      <c r="A3900" t="s">
        <v>123</v>
      </c>
      <c r="B3900" t="s">
        <v>82</v>
      </c>
      <c r="C3900" s="18">
        <v>0.12421688437461853</v>
      </c>
    </row>
    <row r="3901" spans="1:3" x14ac:dyDescent="0.25">
      <c r="A3901" t="s">
        <v>124</v>
      </c>
      <c r="B3901" t="s">
        <v>82</v>
      </c>
      <c r="C3901" s="18">
        <v>0.12513419985771179</v>
      </c>
    </row>
    <row r="3902" spans="1:3" x14ac:dyDescent="0.25">
      <c r="A3902" t="s">
        <v>125</v>
      </c>
      <c r="B3902" t="s">
        <v>82</v>
      </c>
      <c r="C3902" s="18">
        <v>7.8347302973270416E-2</v>
      </c>
    </row>
    <row r="3903" spans="1:3" x14ac:dyDescent="0.25">
      <c r="A3903" t="s">
        <v>44</v>
      </c>
      <c r="B3903" t="s">
        <v>82</v>
      </c>
      <c r="C3903" s="18">
        <v>2.7638254687190056E-2</v>
      </c>
    </row>
    <row r="3904" spans="1:3" x14ac:dyDescent="0.25">
      <c r="A3904" t="s">
        <v>45</v>
      </c>
      <c r="B3904" t="s">
        <v>82</v>
      </c>
      <c r="C3904" s="18">
        <v>1.918160542845726E-2</v>
      </c>
    </row>
    <row r="3905" spans="1:3" x14ac:dyDescent="0.25">
      <c r="A3905" t="s">
        <v>46</v>
      </c>
      <c r="B3905" t="s">
        <v>82</v>
      </c>
      <c r="C3905" s="18">
        <v>3.972238302230835E-2</v>
      </c>
    </row>
    <row r="3906" spans="1:3" x14ac:dyDescent="0.25">
      <c r="A3906" t="s">
        <v>47</v>
      </c>
      <c r="B3906" t="s">
        <v>82</v>
      </c>
      <c r="C3906" s="18">
        <v>7.0667141117155552E-3</v>
      </c>
    </row>
    <row r="3907" spans="1:3" x14ac:dyDescent="0.25">
      <c r="A3907" t="s">
        <v>48</v>
      </c>
      <c r="B3907" t="s">
        <v>82</v>
      </c>
      <c r="C3907" s="18">
        <v>-5.6253328919410706E-2</v>
      </c>
    </row>
    <row r="3908" spans="1:3" x14ac:dyDescent="0.25">
      <c r="A3908" t="s">
        <v>49</v>
      </c>
      <c r="B3908" t="s">
        <v>82</v>
      </c>
      <c r="C3908" s="18">
        <v>-1.9308050395920873E-3</v>
      </c>
    </row>
    <row r="3909" spans="1:3" x14ac:dyDescent="0.25">
      <c r="A3909" t="s">
        <v>50</v>
      </c>
      <c r="B3909" t="s">
        <v>82</v>
      </c>
      <c r="C3909" s="18">
        <v>-0.10392863303422928</v>
      </c>
    </row>
    <row r="3910" spans="1:3" x14ac:dyDescent="0.25">
      <c r="A3910" t="s">
        <v>51</v>
      </c>
      <c r="B3910" t="s">
        <v>82</v>
      </c>
      <c r="C3910" s="18">
        <v>0.11226772516965866</v>
      </c>
    </row>
    <row r="3911" spans="1:3" x14ac:dyDescent="0.25">
      <c r="A3911" t="s">
        <v>52</v>
      </c>
      <c r="B3911" t="s">
        <v>82</v>
      </c>
      <c r="C3911" s="18">
        <v>1.9252154976129532E-2</v>
      </c>
    </row>
    <row r="3912" spans="1:3" x14ac:dyDescent="0.25">
      <c r="A3912" t="s">
        <v>53</v>
      </c>
      <c r="B3912" t="s">
        <v>82</v>
      </c>
      <c r="C3912" s="18">
        <v>3.4730546176433563E-2</v>
      </c>
    </row>
    <row r="3913" spans="1:3" x14ac:dyDescent="0.25">
      <c r="A3913" t="s">
        <v>54</v>
      </c>
      <c r="B3913" t="s">
        <v>82</v>
      </c>
      <c r="C3913" s="18">
        <v>-4.742952436208725E-2</v>
      </c>
    </row>
    <row r="3914" spans="1:3" x14ac:dyDescent="0.25">
      <c r="A3914" t="s">
        <v>55</v>
      </c>
      <c r="B3914" t="s">
        <v>82</v>
      </c>
      <c r="C3914" s="18">
        <v>8.8336452841758728E-2</v>
      </c>
    </row>
    <row r="3915" spans="1:3" x14ac:dyDescent="0.25">
      <c r="A3915" t="s">
        <v>56</v>
      </c>
      <c r="B3915" t="s">
        <v>82</v>
      </c>
      <c r="C3915" s="18">
        <v>-7.4771761894226074E-2</v>
      </c>
    </row>
    <row r="3916" spans="1:3" x14ac:dyDescent="0.25">
      <c r="A3916" t="s">
        <v>57</v>
      </c>
      <c r="B3916" t="s">
        <v>82</v>
      </c>
      <c r="C3916" s="18">
        <v>-4.6023000031709671E-2</v>
      </c>
    </row>
    <row r="3917" spans="1:3" x14ac:dyDescent="0.25">
      <c r="A3917" t="s">
        <v>58</v>
      </c>
      <c r="B3917" t="s">
        <v>82</v>
      </c>
      <c r="C3917" s="18">
        <v>8.8678501546382904E-2</v>
      </c>
    </row>
    <row r="3918" spans="1:3" x14ac:dyDescent="0.25">
      <c r="A3918" t="s">
        <v>65</v>
      </c>
      <c r="B3918" t="s">
        <v>82</v>
      </c>
      <c r="C3918" s="18">
        <v>-8.1938579678535461E-2</v>
      </c>
    </row>
    <row r="3919" spans="1:3" x14ac:dyDescent="0.25">
      <c r="A3919" t="s">
        <v>66</v>
      </c>
      <c r="B3919" t="s">
        <v>82</v>
      </c>
      <c r="C3919" s="18">
        <v>-5.4622862488031387E-2</v>
      </c>
    </row>
    <row r="3920" spans="1:3" x14ac:dyDescent="0.25">
      <c r="A3920" t="s">
        <v>67</v>
      </c>
      <c r="B3920" t="s">
        <v>82</v>
      </c>
      <c r="C3920" s="18">
        <v>-5.002284049987793E-2</v>
      </c>
    </row>
    <row r="3921" spans="1:3" x14ac:dyDescent="0.25">
      <c r="A3921" t="s">
        <v>68</v>
      </c>
      <c r="B3921" t="s">
        <v>82</v>
      </c>
      <c r="C3921" s="18">
        <v>-6.9243445992469788E-2</v>
      </c>
    </row>
    <row r="3922" spans="1:3" x14ac:dyDescent="0.25">
      <c r="A3922" t="s">
        <v>77</v>
      </c>
      <c r="B3922" t="s">
        <v>82</v>
      </c>
      <c r="C3922" s="18">
        <v>-1.7958451062440872E-2</v>
      </c>
    </row>
    <row r="3923" spans="1:3" x14ac:dyDescent="0.25">
      <c r="A3923" t="s">
        <v>78</v>
      </c>
      <c r="B3923" t="s">
        <v>82</v>
      </c>
      <c r="C3923" s="18">
        <v>-2.0154355093836784E-2</v>
      </c>
    </row>
    <row r="3924" spans="1:3" x14ac:dyDescent="0.25">
      <c r="A3924" t="s">
        <v>79</v>
      </c>
      <c r="B3924" t="s">
        <v>82</v>
      </c>
      <c r="C3924" s="18">
        <v>0.16655932366847992</v>
      </c>
    </row>
    <row r="3925" spans="1:3" x14ac:dyDescent="0.25">
      <c r="A3925" t="s">
        <v>80</v>
      </c>
      <c r="B3925" t="s">
        <v>82</v>
      </c>
      <c r="C3925" s="18">
        <v>0.17655399441719055</v>
      </c>
    </row>
    <row r="3926" spans="1:3" x14ac:dyDescent="0.25">
      <c r="A3926" t="s">
        <v>81</v>
      </c>
      <c r="B3926" t="s">
        <v>82</v>
      </c>
      <c r="C3926" s="18">
        <v>0.22999599575996399</v>
      </c>
    </row>
    <row r="3927" spans="1:3" x14ac:dyDescent="0.25">
      <c r="A3927" t="s">
        <v>72</v>
      </c>
      <c r="B3927" t="s">
        <v>83</v>
      </c>
      <c r="C3927" s="18">
        <v>0.19214352965354919</v>
      </c>
    </row>
    <row r="3928" spans="1:3" x14ac:dyDescent="0.25">
      <c r="A3928" t="s">
        <v>73</v>
      </c>
      <c r="B3928" t="s">
        <v>83</v>
      </c>
      <c r="C3928" s="18">
        <v>6.1954174190759659E-2</v>
      </c>
    </row>
    <row r="3929" spans="1:3" x14ac:dyDescent="0.25">
      <c r="A3929" t="s">
        <v>74</v>
      </c>
      <c r="B3929" t="s">
        <v>83</v>
      </c>
      <c r="C3929" s="18">
        <v>-3.8696322590112686E-2</v>
      </c>
    </row>
    <row r="3930" spans="1:3" x14ac:dyDescent="0.25">
      <c r="A3930" t="s">
        <v>75</v>
      </c>
      <c r="B3930" t="s">
        <v>83</v>
      </c>
      <c r="C3930" s="18">
        <v>-3.7428267300128937E-2</v>
      </c>
    </row>
    <row r="3931" spans="1:3" x14ac:dyDescent="0.25">
      <c r="A3931" t="s">
        <v>76</v>
      </c>
      <c r="B3931" t="s">
        <v>83</v>
      </c>
      <c r="C3931" s="18">
        <v>-4.3667536228895187E-2</v>
      </c>
    </row>
    <row r="3932" spans="1:3" x14ac:dyDescent="0.25">
      <c r="A3932" t="s">
        <v>95</v>
      </c>
      <c r="B3932" t="s">
        <v>83</v>
      </c>
      <c r="C3932" s="18">
        <v>-1.1611319147050381E-2</v>
      </c>
    </row>
    <row r="3933" spans="1:3" x14ac:dyDescent="0.25">
      <c r="A3933" t="s">
        <v>59</v>
      </c>
      <c r="B3933" t="s">
        <v>83</v>
      </c>
      <c r="C3933" s="18">
        <v>4.819023422896862E-3</v>
      </c>
    </row>
    <row r="3934" spans="1:3" x14ac:dyDescent="0.25">
      <c r="A3934" t="s">
        <v>60</v>
      </c>
      <c r="B3934" t="s">
        <v>83</v>
      </c>
      <c r="C3934" s="18">
        <v>-4.1963666677474976E-2</v>
      </c>
    </row>
    <row r="3935" spans="1:3" x14ac:dyDescent="0.25">
      <c r="A3935" t="s">
        <v>61</v>
      </c>
      <c r="B3935" t="s">
        <v>83</v>
      </c>
      <c r="C3935" s="18">
        <v>8.3013236522674561E-2</v>
      </c>
    </row>
    <row r="3936" spans="1:3" x14ac:dyDescent="0.25">
      <c r="A3936" t="s">
        <v>62</v>
      </c>
      <c r="B3936" t="s">
        <v>83</v>
      </c>
      <c r="C3936" s="18">
        <v>-4.2307231575250626E-2</v>
      </c>
    </row>
    <row r="3937" spans="1:3" x14ac:dyDescent="0.25">
      <c r="A3937" t="s">
        <v>70</v>
      </c>
      <c r="B3937" t="s">
        <v>83</v>
      </c>
      <c r="C3937" s="18">
        <v>5.8638311922550201E-2</v>
      </c>
    </row>
    <row r="3938" spans="1:3" x14ac:dyDescent="0.25">
      <c r="A3938" t="s">
        <v>71</v>
      </c>
      <c r="B3938" t="s">
        <v>83</v>
      </c>
      <c r="C3938" s="18">
        <v>-9.4438992440700531E-2</v>
      </c>
    </row>
    <row r="3939" spans="1:3" x14ac:dyDescent="0.25">
      <c r="A3939" t="s">
        <v>105</v>
      </c>
      <c r="B3939" t="s">
        <v>83</v>
      </c>
      <c r="C3939" s="18">
        <v>-2.4062186479568481E-2</v>
      </c>
    </row>
    <row r="3940" spans="1:3" x14ac:dyDescent="0.25">
      <c r="A3940" t="s">
        <v>106</v>
      </c>
      <c r="B3940" t="s">
        <v>83</v>
      </c>
      <c r="C3940" s="18">
        <v>2.1974252536892891E-2</v>
      </c>
    </row>
    <row r="3941" spans="1:3" x14ac:dyDescent="0.25">
      <c r="A3941" t="s">
        <v>107</v>
      </c>
      <c r="B3941" t="s">
        <v>83</v>
      </c>
      <c r="C3941" s="18">
        <v>-2.4097472429275513E-2</v>
      </c>
    </row>
    <row r="3942" spans="1:3" x14ac:dyDescent="0.25">
      <c r="A3942" t="s">
        <v>108</v>
      </c>
      <c r="B3942" t="s">
        <v>83</v>
      </c>
      <c r="C3942" s="18">
        <v>-5.5500376969575882E-2</v>
      </c>
    </row>
    <row r="3943" spans="1:3" x14ac:dyDescent="0.25">
      <c r="A3943" t="s">
        <v>109</v>
      </c>
      <c r="B3943" t="s">
        <v>83</v>
      </c>
      <c r="C3943" s="18">
        <v>-4.0975078940391541E-2</v>
      </c>
    </row>
    <row r="3944" spans="1:3" x14ac:dyDescent="0.25">
      <c r="A3944" t="s">
        <v>110</v>
      </c>
      <c r="B3944" t="s">
        <v>83</v>
      </c>
      <c r="C3944" s="18">
        <v>-4.3065402656793594E-2</v>
      </c>
    </row>
    <row r="3945" spans="1:3" x14ac:dyDescent="0.25">
      <c r="A3945" t="s">
        <v>111</v>
      </c>
      <c r="B3945" t="s">
        <v>83</v>
      </c>
      <c r="C3945" s="18">
        <v>-4.0849942713975906E-2</v>
      </c>
    </row>
    <row r="3946" spans="1:3" x14ac:dyDescent="0.25">
      <c r="A3946" t="s">
        <v>112</v>
      </c>
      <c r="B3946" t="s">
        <v>83</v>
      </c>
      <c r="C3946" s="18">
        <v>-7.4288749601691961E-4</v>
      </c>
    </row>
    <row r="3947" spans="1:3" x14ac:dyDescent="0.25">
      <c r="A3947" t="s">
        <v>113</v>
      </c>
      <c r="B3947" t="s">
        <v>83</v>
      </c>
      <c r="C3947" s="18">
        <v>-4.7964591532945633E-2</v>
      </c>
    </row>
    <row r="3948" spans="1:3" x14ac:dyDescent="0.25">
      <c r="A3948" t="s">
        <v>114</v>
      </c>
      <c r="B3948" t="s">
        <v>83</v>
      </c>
      <c r="C3948" s="18">
        <v>-3.0630830675363541E-2</v>
      </c>
    </row>
    <row r="3949" spans="1:3" x14ac:dyDescent="0.25">
      <c r="A3949" t="s">
        <v>115</v>
      </c>
      <c r="B3949" t="s">
        <v>83</v>
      </c>
      <c r="C3949" s="18">
        <v>-2.5173740461468697E-2</v>
      </c>
    </row>
    <row r="3950" spans="1:3" x14ac:dyDescent="0.25">
      <c r="A3950" t="s">
        <v>116</v>
      </c>
      <c r="B3950" t="s">
        <v>83</v>
      </c>
      <c r="C3950" s="18">
        <v>-3.3409226685762405E-2</v>
      </c>
    </row>
    <row r="3951" spans="1:3" x14ac:dyDescent="0.25">
      <c r="A3951" t="s">
        <v>117</v>
      </c>
      <c r="B3951" t="s">
        <v>83</v>
      </c>
      <c r="C3951" s="18">
        <v>-2.6640651747584343E-2</v>
      </c>
    </row>
    <row r="3952" spans="1:3" x14ac:dyDescent="0.25">
      <c r="A3952" t="s">
        <v>118</v>
      </c>
      <c r="B3952" t="s">
        <v>83</v>
      </c>
      <c r="C3952" s="18">
        <v>-5.5605601519346237E-2</v>
      </c>
    </row>
    <row r="3953" spans="1:3" x14ac:dyDescent="0.25">
      <c r="A3953" t="s">
        <v>119</v>
      </c>
      <c r="B3953" t="s">
        <v>83</v>
      </c>
      <c r="C3953" s="18">
        <v>-7.9004809260368347E-2</v>
      </c>
    </row>
    <row r="3954" spans="1:3" x14ac:dyDescent="0.25">
      <c r="A3954" t="s">
        <v>120</v>
      </c>
      <c r="B3954" t="s">
        <v>83</v>
      </c>
      <c r="C3954" s="18">
        <v>5.6845308281481266E-3</v>
      </c>
    </row>
    <row r="3955" spans="1:3" x14ac:dyDescent="0.25">
      <c r="A3955" t="s">
        <v>121</v>
      </c>
      <c r="B3955" t="s">
        <v>83</v>
      </c>
      <c r="C3955" s="18">
        <v>-1.6564203426241875E-2</v>
      </c>
    </row>
    <row r="3956" spans="1:3" x14ac:dyDescent="0.25">
      <c r="A3956" t="s">
        <v>122</v>
      </c>
      <c r="B3956" t="s">
        <v>83</v>
      </c>
      <c r="C3956" s="18">
        <v>-9.2705763876438141E-2</v>
      </c>
    </row>
    <row r="3957" spans="1:3" x14ac:dyDescent="0.25">
      <c r="A3957" t="s">
        <v>64</v>
      </c>
      <c r="B3957" t="s">
        <v>83</v>
      </c>
      <c r="C3957" s="18">
        <v>-6.2970094382762909E-2</v>
      </c>
    </row>
    <row r="3958" spans="1:3" x14ac:dyDescent="0.25">
      <c r="A3958" t="s">
        <v>69</v>
      </c>
      <c r="B3958" t="s">
        <v>83</v>
      </c>
      <c r="C3958" s="18">
        <v>0.12384755909442902</v>
      </c>
    </row>
    <row r="3959" spans="1:3" x14ac:dyDescent="0.25">
      <c r="A3959" t="s">
        <v>91</v>
      </c>
      <c r="B3959" t="s">
        <v>83</v>
      </c>
      <c r="C3959" s="18">
        <v>-9.7816839814186096E-2</v>
      </c>
    </row>
    <row r="3960" spans="1:3" x14ac:dyDescent="0.25">
      <c r="A3960" t="s">
        <v>93</v>
      </c>
      <c r="B3960" t="s">
        <v>83</v>
      </c>
      <c r="C3960" s="18">
        <v>8.3044925704598427E-3</v>
      </c>
    </row>
    <row r="3961" spans="1:3" x14ac:dyDescent="0.25">
      <c r="A3961" t="s">
        <v>94</v>
      </c>
      <c r="B3961" t="s">
        <v>83</v>
      </c>
      <c r="C3961" s="18">
        <v>-2.9768107458949089E-2</v>
      </c>
    </row>
    <row r="3962" spans="1:3" x14ac:dyDescent="0.25">
      <c r="A3962" t="s">
        <v>96</v>
      </c>
      <c r="B3962" t="s">
        <v>83</v>
      </c>
      <c r="C3962" s="18">
        <v>6.7144699394702911E-2</v>
      </c>
    </row>
    <row r="3963" spans="1:3" x14ac:dyDescent="0.25">
      <c r="A3963" t="s">
        <v>98</v>
      </c>
      <c r="B3963" t="s">
        <v>83</v>
      </c>
      <c r="C3963" s="18">
        <v>7.4757829308509827E-2</v>
      </c>
    </row>
    <row r="3964" spans="1:3" x14ac:dyDescent="0.25">
      <c r="A3964" t="s">
        <v>99</v>
      </c>
      <c r="B3964" t="s">
        <v>83</v>
      </c>
      <c r="C3964" s="18">
        <v>-4.0691334754228592E-2</v>
      </c>
    </row>
    <row r="3965" spans="1:3" x14ac:dyDescent="0.25">
      <c r="A3965" t="s">
        <v>100</v>
      </c>
      <c r="B3965" t="s">
        <v>83</v>
      </c>
      <c r="C3965" s="18">
        <v>-2.1399818360805511E-2</v>
      </c>
    </row>
    <row r="3966" spans="1:3" x14ac:dyDescent="0.25">
      <c r="A3966" t="s">
        <v>63</v>
      </c>
      <c r="B3966" t="s">
        <v>83</v>
      </c>
      <c r="C3966" s="18">
        <v>5.8078311383724213E-2</v>
      </c>
    </row>
    <row r="3967" spans="1:3" x14ac:dyDescent="0.25">
      <c r="A3967" t="s">
        <v>97</v>
      </c>
      <c r="B3967" t="s">
        <v>83</v>
      </c>
      <c r="C3967" s="18">
        <v>-3.7185877561569214E-2</v>
      </c>
    </row>
    <row r="3968" spans="1:3" x14ac:dyDescent="0.25">
      <c r="A3968" t="s">
        <v>101</v>
      </c>
      <c r="B3968" t="s">
        <v>83</v>
      </c>
      <c r="C3968" s="18">
        <v>5.1286987960338593E-2</v>
      </c>
    </row>
    <row r="3969" spans="1:3" x14ac:dyDescent="0.25">
      <c r="A3969" t="s">
        <v>137</v>
      </c>
      <c r="B3969" t="s">
        <v>83</v>
      </c>
      <c r="C3969" s="18">
        <v>-4.367901012301445E-2</v>
      </c>
    </row>
    <row r="3970" spans="1:3" x14ac:dyDescent="0.25">
      <c r="A3970" t="s">
        <v>138</v>
      </c>
      <c r="B3970" t="s">
        <v>83</v>
      </c>
      <c r="C3970" s="18">
        <v>-7.7869541943073273E-2</v>
      </c>
    </row>
    <row r="3971" spans="1:3" x14ac:dyDescent="0.25">
      <c r="A3971" t="s">
        <v>139</v>
      </c>
      <c r="B3971" t="s">
        <v>83</v>
      </c>
      <c r="C3971" s="18">
        <v>-5.0636030733585358E-2</v>
      </c>
    </row>
    <row r="3972" spans="1:3" x14ac:dyDescent="0.25">
      <c r="A3972" t="s">
        <v>131</v>
      </c>
      <c r="B3972" t="s">
        <v>83</v>
      </c>
      <c r="C3972" s="18">
        <v>2.8864029794931412E-2</v>
      </c>
    </row>
    <row r="3973" spans="1:3" x14ac:dyDescent="0.25">
      <c r="A3973" t="s">
        <v>132</v>
      </c>
      <c r="B3973" t="s">
        <v>83</v>
      </c>
      <c r="C3973" s="18">
        <v>4.6404753811657429E-3</v>
      </c>
    </row>
    <row r="3974" spans="1:3" x14ac:dyDescent="0.25">
      <c r="A3974" t="s">
        <v>143</v>
      </c>
      <c r="B3974" t="s">
        <v>83</v>
      </c>
      <c r="C3974" s="18">
        <v>4.6404753811657429E-3</v>
      </c>
    </row>
    <row r="3975" spans="1:3" x14ac:dyDescent="0.25">
      <c r="A3975" t="s">
        <v>129</v>
      </c>
      <c r="B3975" t="s">
        <v>83</v>
      </c>
      <c r="C3975" s="18">
        <v>-4.5893967151641846E-2</v>
      </c>
    </row>
    <row r="3976" spans="1:3" x14ac:dyDescent="0.25">
      <c r="A3976" t="s">
        <v>140</v>
      </c>
      <c r="B3976" t="s">
        <v>83</v>
      </c>
      <c r="C3976" s="18">
        <v>-8.2543119788169861E-2</v>
      </c>
    </row>
    <row r="3977" spans="1:3" x14ac:dyDescent="0.25">
      <c r="A3977" t="s">
        <v>90</v>
      </c>
      <c r="B3977" t="s">
        <v>83</v>
      </c>
      <c r="C3977" s="18">
        <v>-1.7942147329449654E-2</v>
      </c>
    </row>
    <row r="3978" spans="1:3" x14ac:dyDescent="0.25">
      <c r="A3978" t="s">
        <v>127</v>
      </c>
      <c r="B3978" t="s">
        <v>83</v>
      </c>
      <c r="C3978" s="18">
        <v>-4.0312651544809341E-2</v>
      </c>
    </row>
    <row r="3979" spans="1:3" x14ac:dyDescent="0.25">
      <c r="A3979" t="s">
        <v>141</v>
      </c>
      <c r="B3979" t="s">
        <v>83</v>
      </c>
      <c r="C3979" s="18">
        <v>-7.2265774011611938E-2</v>
      </c>
    </row>
    <row r="3980" spans="1:3" x14ac:dyDescent="0.25">
      <c r="A3980" t="s">
        <v>133</v>
      </c>
      <c r="B3980" t="s">
        <v>83</v>
      </c>
      <c r="C3980" s="18">
        <v>-3.341129794716835E-2</v>
      </c>
    </row>
    <row r="3981" spans="1:3" x14ac:dyDescent="0.25">
      <c r="A3981" t="s">
        <v>134</v>
      </c>
      <c r="B3981" t="s">
        <v>83</v>
      </c>
      <c r="C3981" s="18">
        <v>3.876781789585948E-3</v>
      </c>
    </row>
    <row r="3982" spans="1:3" x14ac:dyDescent="0.25">
      <c r="A3982" t="s">
        <v>130</v>
      </c>
      <c r="B3982" t="s">
        <v>83</v>
      </c>
      <c r="C3982" s="18">
        <v>-2.857225714251399E-3</v>
      </c>
    </row>
    <row r="3983" spans="1:3" x14ac:dyDescent="0.25">
      <c r="A3983" t="s">
        <v>142</v>
      </c>
      <c r="B3983" t="s">
        <v>83</v>
      </c>
      <c r="C3983" s="18">
        <v>-1.0675090597942472E-3</v>
      </c>
    </row>
    <row r="3984" spans="1:3" x14ac:dyDescent="0.25">
      <c r="A3984" t="s">
        <v>135</v>
      </c>
      <c r="B3984" t="s">
        <v>83</v>
      </c>
      <c r="C3984" s="18">
        <v>5.3224574774503708E-2</v>
      </c>
    </row>
    <row r="3985" spans="1:3" x14ac:dyDescent="0.25">
      <c r="A3985" t="s">
        <v>102</v>
      </c>
      <c r="B3985" t="s">
        <v>83</v>
      </c>
      <c r="C3985" s="18">
        <v>4.1002396494150162E-2</v>
      </c>
    </row>
    <row r="3986" spans="1:3" x14ac:dyDescent="0.25">
      <c r="A3986" t="s">
        <v>103</v>
      </c>
      <c r="B3986" t="s">
        <v>83</v>
      </c>
      <c r="C3986" s="18">
        <v>-3.7850819062441587E-3</v>
      </c>
    </row>
    <row r="3987" spans="1:3" x14ac:dyDescent="0.25">
      <c r="A3987" t="s">
        <v>104</v>
      </c>
      <c r="B3987" t="s">
        <v>83</v>
      </c>
      <c r="C3987" s="18">
        <v>-4.283459484577179E-2</v>
      </c>
    </row>
    <row r="3988" spans="1:3" x14ac:dyDescent="0.25">
      <c r="A3988" t="s">
        <v>123</v>
      </c>
      <c r="B3988" t="s">
        <v>83</v>
      </c>
      <c r="C3988" s="18">
        <v>1.6458677127957344E-2</v>
      </c>
    </row>
    <row r="3989" spans="1:3" x14ac:dyDescent="0.25">
      <c r="A3989" t="s">
        <v>124</v>
      </c>
      <c r="B3989" t="s">
        <v>83</v>
      </c>
      <c r="C3989" s="18">
        <v>3.9213713258504868E-2</v>
      </c>
    </row>
    <row r="3990" spans="1:3" x14ac:dyDescent="0.25">
      <c r="A3990" t="s">
        <v>125</v>
      </c>
      <c r="B3990" t="s">
        <v>83</v>
      </c>
      <c r="C3990" s="18">
        <v>-5.2438449114561081E-2</v>
      </c>
    </row>
    <row r="3991" spans="1:3" x14ac:dyDescent="0.25">
      <c r="A3991" t="s">
        <v>44</v>
      </c>
      <c r="B3991" t="s">
        <v>83</v>
      </c>
      <c r="C3991" s="18">
        <v>-2.0561902783811092E-3</v>
      </c>
    </row>
    <row r="3992" spans="1:3" x14ac:dyDescent="0.25">
      <c r="A3992" t="s">
        <v>45</v>
      </c>
      <c r="B3992" t="s">
        <v>83</v>
      </c>
      <c r="C3992" s="18">
        <v>3.6646023392677307E-2</v>
      </c>
    </row>
    <row r="3993" spans="1:3" x14ac:dyDescent="0.25">
      <c r="A3993" t="s">
        <v>46</v>
      </c>
      <c r="B3993" t="s">
        <v>83</v>
      </c>
      <c r="C3993" s="18">
        <v>-4.4871531426906586E-2</v>
      </c>
    </row>
    <row r="3994" spans="1:3" x14ac:dyDescent="0.25">
      <c r="A3994" t="s">
        <v>47</v>
      </c>
      <c r="B3994" t="s">
        <v>83</v>
      </c>
      <c r="C3994" s="18">
        <v>9.0808935463428497E-2</v>
      </c>
    </row>
    <row r="3995" spans="1:3" x14ac:dyDescent="0.25">
      <c r="A3995" t="s">
        <v>48</v>
      </c>
      <c r="B3995" t="s">
        <v>83</v>
      </c>
      <c r="C3995" s="18">
        <v>-1.8775023519992828E-2</v>
      </c>
    </row>
    <row r="3996" spans="1:3" x14ac:dyDescent="0.25">
      <c r="A3996" t="s">
        <v>49</v>
      </c>
      <c r="B3996" t="s">
        <v>83</v>
      </c>
      <c r="C3996" s="18">
        <v>4.3040156364440918E-2</v>
      </c>
    </row>
    <row r="3997" spans="1:3" x14ac:dyDescent="0.25">
      <c r="A3997" t="s">
        <v>50</v>
      </c>
      <c r="B3997" t="s">
        <v>83</v>
      </c>
      <c r="C3997" s="18">
        <v>-1.5271684154868126E-2</v>
      </c>
    </row>
    <row r="3998" spans="1:3" x14ac:dyDescent="0.25">
      <c r="A3998" t="s">
        <v>51</v>
      </c>
      <c r="B3998" t="s">
        <v>83</v>
      </c>
      <c r="C3998" s="18">
        <v>-7.1821119636297226E-3</v>
      </c>
    </row>
    <row r="3999" spans="1:3" x14ac:dyDescent="0.25">
      <c r="A3999" t="s">
        <v>52</v>
      </c>
      <c r="B3999" t="s">
        <v>83</v>
      </c>
      <c r="C3999" s="18">
        <v>-6.6006416454911232E-4</v>
      </c>
    </row>
    <row r="4000" spans="1:3" x14ac:dyDescent="0.25">
      <c r="A4000" t="s">
        <v>53</v>
      </c>
      <c r="B4000" t="s">
        <v>83</v>
      </c>
      <c r="C4000" s="18">
        <v>-3.1308576464653015E-2</v>
      </c>
    </row>
    <row r="4001" spans="1:3" x14ac:dyDescent="0.25">
      <c r="A4001" t="s">
        <v>54</v>
      </c>
      <c r="B4001" t="s">
        <v>83</v>
      </c>
      <c r="C4001" s="18">
        <v>-3.6655794829130173E-2</v>
      </c>
    </row>
    <row r="4002" spans="1:3" x14ac:dyDescent="0.25">
      <c r="A4002" t="s">
        <v>55</v>
      </c>
      <c r="B4002" t="s">
        <v>83</v>
      </c>
      <c r="C4002" s="18">
        <v>-2.3470884189009666E-2</v>
      </c>
    </row>
    <row r="4003" spans="1:3" x14ac:dyDescent="0.25">
      <c r="A4003" t="s">
        <v>56</v>
      </c>
      <c r="B4003" t="s">
        <v>83</v>
      </c>
      <c r="C4003" s="18">
        <v>-2.2664666175842285E-2</v>
      </c>
    </row>
    <row r="4004" spans="1:3" x14ac:dyDescent="0.25">
      <c r="A4004" t="s">
        <v>57</v>
      </c>
      <c r="B4004" t="s">
        <v>83</v>
      </c>
      <c r="C4004" s="18">
        <v>-1.9980248063802719E-2</v>
      </c>
    </row>
    <row r="4005" spans="1:3" x14ac:dyDescent="0.25">
      <c r="A4005" t="s">
        <v>58</v>
      </c>
      <c r="B4005" t="s">
        <v>83</v>
      </c>
      <c r="C4005" s="18">
        <v>-4.1363239288330078E-2</v>
      </c>
    </row>
    <row r="4006" spans="1:3" x14ac:dyDescent="0.25">
      <c r="A4006" t="s">
        <v>65</v>
      </c>
      <c r="B4006" t="s">
        <v>83</v>
      </c>
      <c r="C4006" s="18">
        <v>-3.6302197724580765E-2</v>
      </c>
    </row>
    <row r="4007" spans="1:3" x14ac:dyDescent="0.25">
      <c r="A4007" t="s">
        <v>66</v>
      </c>
      <c r="B4007" t="s">
        <v>83</v>
      </c>
      <c r="C4007" s="18">
        <v>-3.3606443554162979E-2</v>
      </c>
    </row>
    <row r="4008" spans="1:3" x14ac:dyDescent="0.25">
      <c r="A4008" t="s">
        <v>67</v>
      </c>
      <c r="B4008" t="s">
        <v>83</v>
      </c>
      <c r="C4008" s="18">
        <v>-2.5686692446470261E-2</v>
      </c>
    </row>
    <row r="4009" spans="1:3" x14ac:dyDescent="0.25">
      <c r="A4009" t="s">
        <v>68</v>
      </c>
      <c r="B4009" t="s">
        <v>83</v>
      </c>
      <c r="C4009" s="18">
        <v>-4.895608127117157E-2</v>
      </c>
    </row>
    <row r="4010" spans="1:3" x14ac:dyDescent="0.25">
      <c r="A4010" t="s">
        <v>77</v>
      </c>
      <c r="B4010" t="s">
        <v>83</v>
      </c>
      <c r="C4010" s="18">
        <v>-0.10704022645950317</v>
      </c>
    </row>
    <row r="4011" spans="1:3" x14ac:dyDescent="0.25">
      <c r="A4011" t="s">
        <v>78</v>
      </c>
      <c r="B4011" t="s">
        <v>83</v>
      </c>
      <c r="C4011" s="18">
        <v>-5.5010516196489334E-2</v>
      </c>
    </row>
    <row r="4012" spans="1:3" x14ac:dyDescent="0.25">
      <c r="A4012" t="s">
        <v>79</v>
      </c>
      <c r="B4012" t="s">
        <v>83</v>
      </c>
      <c r="C4012" s="18">
        <v>0.21271899342536926</v>
      </c>
    </row>
    <row r="4013" spans="1:3" x14ac:dyDescent="0.25">
      <c r="A4013" t="s">
        <v>80</v>
      </c>
      <c r="B4013" t="s">
        <v>83</v>
      </c>
      <c r="C4013" s="18">
        <v>0.38106152415275574</v>
      </c>
    </row>
    <row r="4014" spans="1:3" x14ac:dyDescent="0.25">
      <c r="A4014" t="s">
        <v>81</v>
      </c>
      <c r="B4014" t="s">
        <v>83</v>
      </c>
      <c r="C4014" s="18">
        <v>0.19607900083065033</v>
      </c>
    </row>
    <row r="4015" spans="1:3" x14ac:dyDescent="0.25">
      <c r="A4015" t="s">
        <v>82</v>
      </c>
      <c r="B4015" t="s">
        <v>83</v>
      </c>
      <c r="C4015" s="18">
        <v>8.7203532457351685E-2</v>
      </c>
    </row>
    <row r="4016" spans="1:3" x14ac:dyDescent="0.25">
      <c r="A4016" t="s">
        <v>72</v>
      </c>
      <c r="B4016" t="s">
        <v>84</v>
      </c>
      <c r="C4016" s="18">
        <v>-8.1162974238395691E-2</v>
      </c>
    </row>
    <row r="4017" spans="1:3" x14ac:dyDescent="0.25">
      <c r="A4017" t="s">
        <v>73</v>
      </c>
      <c r="B4017" t="s">
        <v>84</v>
      </c>
      <c r="C4017" s="18">
        <v>6.9987237453460693E-2</v>
      </c>
    </row>
    <row r="4018" spans="1:3" x14ac:dyDescent="0.25">
      <c r="A4018" t="s">
        <v>74</v>
      </c>
      <c r="B4018" t="s">
        <v>84</v>
      </c>
      <c r="C4018" s="18">
        <v>-5.5452673695981503E-3</v>
      </c>
    </row>
    <row r="4019" spans="1:3" x14ac:dyDescent="0.25">
      <c r="A4019" t="s">
        <v>75</v>
      </c>
      <c r="B4019" t="s">
        <v>84</v>
      </c>
      <c r="C4019" s="18">
        <v>-5.18961101770401E-2</v>
      </c>
    </row>
    <row r="4020" spans="1:3" x14ac:dyDescent="0.25">
      <c r="A4020" t="s">
        <v>76</v>
      </c>
      <c r="B4020" t="s">
        <v>84</v>
      </c>
      <c r="C4020" s="18">
        <v>-8.4372527897357941E-2</v>
      </c>
    </row>
    <row r="4021" spans="1:3" x14ac:dyDescent="0.25">
      <c r="A4021" t="s">
        <v>95</v>
      </c>
      <c r="B4021" t="s">
        <v>84</v>
      </c>
      <c r="C4021" s="18">
        <v>-9.4940565526485443E-2</v>
      </c>
    </row>
    <row r="4022" spans="1:3" x14ac:dyDescent="0.25">
      <c r="A4022" t="s">
        <v>59</v>
      </c>
      <c r="B4022" t="s">
        <v>84</v>
      </c>
      <c r="C4022" s="18">
        <v>-3.9941377937793732E-2</v>
      </c>
    </row>
    <row r="4023" spans="1:3" x14ac:dyDescent="0.25">
      <c r="A4023" t="s">
        <v>60</v>
      </c>
      <c r="B4023" t="s">
        <v>84</v>
      </c>
      <c r="C4023" s="18">
        <v>-3.2526507973670959E-2</v>
      </c>
    </row>
    <row r="4024" spans="1:3" x14ac:dyDescent="0.25">
      <c r="A4024" t="s">
        <v>61</v>
      </c>
      <c r="B4024" t="s">
        <v>84</v>
      </c>
      <c r="C4024" s="18">
        <v>0.10749145597219467</v>
      </c>
    </row>
    <row r="4025" spans="1:3" x14ac:dyDescent="0.25">
      <c r="A4025" t="s">
        <v>62</v>
      </c>
      <c r="B4025" t="s">
        <v>84</v>
      </c>
      <c r="C4025" s="18">
        <v>1.43642732873559E-2</v>
      </c>
    </row>
    <row r="4026" spans="1:3" x14ac:dyDescent="0.25">
      <c r="A4026" t="s">
        <v>70</v>
      </c>
      <c r="B4026" t="s">
        <v>84</v>
      </c>
      <c r="C4026" s="18">
        <v>0.10673817992210388</v>
      </c>
    </row>
    <row r="4027" spans="1:3" x14ac:dyDescent="0.25">
      <c r="A4027" t="s">
        <v>71</v>
      </c>
      <c r="B4027" t="s">
        <v>84</v>
      </c>
      <c r="C4027" s="18">
        <v>-8.2974791526794434E-2</v>
      </c>
    </row>
    <row r="4028" spans="1:3" x14ac:dyDescent="0.25">
      <c r="A4028" t="s">
        <v>105</v>
      </c>
      <c r="B4028" t="s">
        <v>84</v>
      </c>
      <c r="C4028" s="18">
        <v>0.1132657378911972</v>
      </c>
    </row>
    <row r="4029" spans="1:3" x14ac:dyDescent="0.25">
      <c r="A4029" t="s">
        <v>106</v>
      </c>
      <c r="B4029" t="s">
        <v>84</v>
      </c>
      <c r="C4029" s="18">
        <v>4.7139674425125122E-2</v>
      </c>
    </row>
    <row r="4030" spans="1:3" x14ac:dyDescent="0.25">
      <c r="A4030" t="s">
        <v>107</v>
      </c>
      <c r="B4030" t="s">
        <v>84</v>
      </c>
      <c r="C4030" s="18">
        <v>-3.4779820125550032E-3</v>
      </c>
    </row>
    <row r="4031" spans="1:3" x14ac:dyDescent="0.25">
      <c r="A4031" t="s">
        <v>108</v>
      </c>
      <c r="B4031" t="s">
        <v>84</v>
      </c>
      <c r="C4031" s="18">
        <v>-8.3604994870256633E-5</v>
      </c>
    </row>
    <row r="4032" spans="1:3" x14ac:dyDescent="0.25">
      <c r="A4032" t="s">
        <v>109</v>
      </c>
      <c r="B4032" t="s">
        <v>84</v>
      </c>
      <c r="C4032" s="18">
        <v>-3.4498877823352814E-2</v>
      </c>
    </row>
    <row r="4033" spans="1:3" x14ac:dyDescent="0.25">
      <c r="A4033" t="s">
        <v>110</v>
      </c>
      <c r="B4033" t="s">
        <v>84</v>
      </c>
      <c r="C4033" s="18">
        <v>-3.9598435163497925E-2</v>
      </c>
    </row>
    <row r="4034" spans="1:3" x14ac:dyDescent="0.25">
      <c r="A4034" t="s">
        <v>111</v>
      </c>
      <c r="B4034" t="s">
        <v>84</v>
      </c>
      <c r="C4034" s="18">
        <v>-7.2887204587459564E-2</v>
      </c>
    </row>
    <row r="4035" spans="1:3" x14ac:dyDescent="0.25">
      <c r="A4035" t="s">
        <v>112</v>
      </c>
      <c r="B4035" t="s">
        <v>84</v>
      </c>
      <c r="C4035" s="18">
        <v>5.0039313733577728E-2</v>
      </c>
    </row>
    <row r="4036" spans="1:3" x14ac:dyDescent="0.25">
      <c r="A4036" t="s">
        <v>113</v>
      </c>
      <c r="B4036" t="s">
        <v>84</v>
      </c>
      <c r="C4036" s="18">
        <v>-4.9677520990371704E-2</v>
      </c>
    </row>
    <row r="4037" spans="1:3" x14ac:dyDescent="0.25">
      <c r="A4037" t="s">
        <v>114</v>
      </c>
      <c r="B4037" t="s">
        <v>84</v>
      </c>
      <c r="C4037" s="18">
        <v>-2.6938248425722122E-2</v>
      </c>
    </row>
    <row r="4038" spans="1:3" x14ac:dyDescent="0.25">
      <c r="A4038" t="s">
        <v>115</v>
      </c>
      <c r="B4038" t="s">
        <v>84</v>
      </c>
      <c r="C4038" s="18">
        <v>0.10686510801315308</v>
      </c>
    </row>
    <row r="4039" spans="1:3" x14ac:dyDescent="0.25">
      <c r="A4039" t="s">
        <v>116</v>
      </c>
      <c r="B4039" t="s">
        <v>84</v>
      </c>
      <c r="C4039" s="18">
        <v>-6.3936144113540649E-2</v>
      </c>
    </row>
    <row r="4040" spans="1:3" x14ac:dyDescent="0.25">
      <c r="A4040" t="s">
        <v>117</v>
      </c>
      <c r="B4040" t="s">
        <v>84</v>
      </c>
      <c r="C4040" s="18">
        <v>-8.528171107172966E-3</v>
      </c>
    </row>
    <row r="4041" spans="1:3" x14ac:dyDescent="0.25">
      <c r="A4041" t="s">
        <v>118</v>
      </c>
      <c r="B4041" t="s">
        <v>84</v>
      </c>
      <c r="C4041" s="18">
        <v>-6.7499533295631409E-2</v>
      </c>
    </row>
    <row r="4042" spans="1:3" x14ac:dyDescent="0.25">
      <c r="A4042" t="s">
        <v>119</v>
      </c>
      <c r="B4042" t="s">
        <v>84</v>
      </c>
      <c r="C4042" s="18">
        <v>-3.1294147484004498E-3</v>
      </c>
    </row>
    <row r="4043" spans="1:3" x14ac:dyDescent="0.25">
      <c r="A4043" t="s">
        <v>120</v>
      </c>
      <c r="B4043" t="s">
        <v>84</v>
      </c>
      <c r="C4043" s="18">
        <v>-1.6641683876514435E-2</v>
      </c>
    </row>
    <row r="4044" spans="1:3" x14ac:dyDescent="0.25">
      <c r="A4044" t="s">
        <v>121</v>
      </c>
      <c r="B4044" t="s">
        <v>84</v>
      </c>
      <c r="C4044" s="18">
        <v>5.3610585629940033E-2</v>
      </c>
    </row>
    <row r="4045" spans="1:3" x14ac:dyDescent="0.25">
      <c r="A4045" t="s">
        <v>122</v>
      </c>
      <c r="B4045" t="s">
        <v>84</v>
      </c>
      <c r="C4045" s="18">
        <v>-1.0238030925393105E-2</v>
      </c>
    </row>
    <row r="4046" spans="1:3" x14ac:dyDescent="0.25">
      <c r="A4046" t="s">
        <v>64</v>
      </c>
      <c r="B4046" t="s">
        <v>84</v>
      </c>
      <c r="C4046" s="18">
        <v>-4.1859578341245651E-2</v>
      </c>
    </row>
    <row r="4047" spans="1:3" x14ac:dyDescent="0.25">
      <c r="A4047" t="s">
        <v>69</v>
      </c>
      <c r="B4047" t="s">
        <v>84</v>
      </c>
      <c r="C4047" s="18">
        <v>3.1688589602708817E-2</v>
      </c>
    </row>
    <row r="4048" spans="1:3" x14ac:dyDescent="0.25">
      <c r="A4048" t="s">
        <v>91</v>
      </c>
      <c r="B4048" t="s">
        <v>84</v>
      </c>
      <c r="C4048" s="18">
        <v>-8.5527032613754272E-2</v>
      </c>
    </row>
    <row r="4049" spans="1:3" x14ac:dyDescent="0.25">
      <c r="A4049" t="s">
        <v>93</v>
      </c>
      <c r="B4049" t="s">
        <v>84</v>
      </c>
      <c r="C4049" s="18">
        <v>-8.9702736586332321E-3</v>
      </c>
    </row>
    <row r="4050" spans="1:3" x14ac:dyDescent="0.25">
      <c r="A4050" t="s">
        <v>94</v>
      </c>
      <c r="B4050" t="s">
        <v>84</v>
      </c>
      <c r="C4050" s="18">
        <v>-8.7064607068896294E-3</v>
      </c>
    </row>
    <row r="4051" spans="1:3" x14ac:dyDescent="0.25">
      <c r="A4051" t="s">
        <v>96</v>
      </c>
      <c r="B4051" t="s">
        <v>84</v>
      </c>
      <c r="C4051" s="18">
        <v>3.3068160992115736E-3</v>
      </c>
    </row>
    <row r="4052" spans="1:3" x14ac:dyDescent="0.25">
      <c r="A4052" t="s">
        <v>98</v>
      </c>
      <c r="B4052" t="s">
        <v>84</v>
      </c>
      <c r="C4052" s="18">
        <v>-5.2001770585775375E-2</v>
      </c>
    </row>
    <row r="4053" spans="1:3" x14ac:dyDescent="0.25">
      <c r="A4053" t="s">
        <v>99</v>
      </c>
      <c r="B4053" t="s">
        <v>84</v>
      </c>
      <c r="C4053" s="18">
        <v>6.9833323359489441E-2</v>
      </c>
    </row>
    <row r="4054" spans="1:3" x14ac:dyDescent="0.25">
      <c r="A4054" t="s">
        <v>100</v>
      </c>
      <c r="B4054" t="s">
        <v>84</v>
      </c>
      <c r="C4054" s="18">
        <v>4.0295971557497978E-3</v>
      </c>
    </row>
    <row r="4055" spans="1:3" x14ac:dyDescent="0.25">
      <c r="A4055" t="s">
        <v>63</v>
      </c>
      <c r="B4055" t="s">
        <v>84</v>
      </c>
      <c r="C4055" s="18">
        <v>8.3314497023820877E-3</v>
      </c>
    </row>
    <row r="4056" spans="1:3" x14ac:dyDescent="0.25">
      <c r="A4056" t="s">
        <v>97</v>
      </c>
      <c r="B4056" t="s">
        <v>84</v>
      </c>
      <c r="C4056" s="18">
        <v>-2.3824445903301239E-2</v>
      </c>
    </row>
    <row r="4057" spans="1:3" x14ac:dyDescent="0.25">
      <c r="A4057" t="s">
        <v>101</v>
      </c>
      <c r="B4057" t="s">
        <v>84</v>
      </c>
      <c r="C4057" s="18">
        <v>3.1491484493017197E-2</v>
      </c>
    </row>
    <row r="4058" spans="1:3" x14ac:dyDescent="0.25">
      <c r="A4058" t="s">
        <v>137</v>
      </c>
      <c r="B4058" t="s">
        <v>84</v>
      </c>
      <c r="C4058" s="18">
        <v>-7.976001501083374E-2</v>
      </c>
    </row>
    <row r="4059" spans="1:3" x14ac:dyDescent="0.25">
      <c r="A4059" t="s">
        <v>138</v>
      </c>
      <c r="B4059" t="s">
        <v>84</v>
      </c>
      <c r="C4059" s="18">
        <v>-4.9430165439844131E-2</v>
      </c>
    </row>
    <row r="4060" spans="1:3" x14ac:dyDescent="0.25">
      <c r="A4060" t="s">
        <v>139</v>
      </c>
      <c r="B4060" t="s">
        <v>84</v>
      </c>
      <c r="C4060" s="18">
        <v>-4.4652286916971207E-2</v>
      </c>
    </row>
    <row r="4061" spans="1:3" x14ac:dyDescent="0.25">
      <c r="A4061" t="s">
        <v>131</v>
      </c>
      <c r="B4061" t="s">
        <v>84</v>
      </c>
      <c r="C4061" s="18">
        <v>-6.6514231264591217E-2</v>
      </c>
    </row>
    <row r="4062" spans="1:3" x14ac:dyDescent="0.25">
      <c r="A4062" t="s">
        <v>132</v>
      </c>
      <c r="B4062" t="s">
        <v>84</v>
      </c>
      <c r="C4062" s="18">
        <v>-3.0520686879754066E-2</v>
      </c>
    </row>
    <row r="4063" spans="1:3" x14ac:dyDescent="0.25">
      <c r="A4063" t="s">
        <v>143</v>
      </c>
      <c r="B4063" t="s">
        <v>84</v>
      </c>
      <c r="C4063" s="18">
        <v>-3.0520686879754066E-2</v>
      </c>
    </row>
    <row r="4064" spans="1:3" x14ac:dyDescent="0.25">
      <c r="A4064" t="s">
        <v>129</v>
      </c>
      <c r="B4064" t="s">
        <v>84</v>
      </c>
      <c r="C4064" s="18">
        <v>-2.355043962597847E-2</v>
      </c>
    </row>
    <row r="4065" spans="1:3" x14ac:dyDescent="0.25">
      <c r="A4065" t="s">
        <v>140</v>
      </c>
      <c r="B4065" t="s">
        <v>84</v>
      </c>
      <c r="C4065" s="18">
        <v>-5.1634635776281357E-2</v>
      </c>
    </row>
    <row r="4066" spans="1:3" x14ac:dyDescent="0.25">
      <c r="A4066" t="s">
        <v>90</v>
      </c>
      <c r="B4066" t="s">
        <v>84</v>
      </c>
      <c r="C4066" s="18">
        <v>3.1246347352862358E-2</v>
      </c>
    </row>
    <row r="4067" spans="1:3" x14ac:dyDescent="0.25">
      <c r="A4067" t="s">
        <v>127</v>
      </c>
      <c r="B4067" t="s">
        <v>84</v>
      </c>
      <c r="C4067" s="18">
        <v>0.11914382874965668</v>
      </c>
    </row>
    <row r="4068" spans="1:3" x14ac:dyDescent="0.25">
      <c r="A4068" t="s">
        <v>141</v>
      </c>
      <c r="B4068" t="s">
        <v>84</v>
      </c>
      <c r="C4068" s="18">
        <v>-7.3670133948326111E-2</v>
      </c>
    </row>
    <row r="4069" spans="1:3" x14ac:dyDescent="0.25">
      <c r="A4069" t="s">
        <v>133</v>
      </c>
      <c r="B4069" t="s">
        <v>84</v>
      </c>
      <c r="C4069" s="18">
        <v>0.10786035656929016</v>
      </c>
    </row>
    <row r="4070" spans="1:3" x14ac:dyDescent="0.25">
      <c r="A4070" t="s">
        <v>134</v>
      </c>
      <c r="B4070" t="s">
        <v>84</v>
      </c>
      <c r="C4070" s="18">
        <v>-1.4116083271801472E-2</v>
      </c>
    </row>
    <row r="4071" spans="1:3" x14ac:dyDescent="0.25">
      <c r="A4071" t="s">
        <v>130</v>
      </c>
      <c r="B4071" t="s">
        <v>84</v>
      </c>
      <c r="C4071" s="18">
        <v>-4.7488845884799957E-2</v>
      </c>
    </row>
    <row r="4072" spans="1:3" x14ac:dyDescent="0.25">
      <c r="A4072" t="s">
        <v>142</v>
      </c>
      <c r="B4072" t="s">
        <v>84</v>
      </c>
      <c r="C4072" s="18">
        <v>-4.3837200850248337E-2</v>
      </c>
    </row>
    <row r="4073" spans="1:3" x14ac:dyDescent="0.25">
      <c r="A4073" t="s">
        <v>135</v>
      </c>
      <c r="B4073" t="s">
        <v>84</v>
      </c>
      <c r="C4073" s="18">
        <v>-1.4139337465167046E-2</v>
      </c>
    </row>
    <row r="4074" spans="1:3" x14ac:dyDescent="0.25">
      <c r="A4074" t="s">
        <v>102</v>
      </c>
      <c r="B4074" t="s">
        <v>84</v>
      </c>
      <c r="C4074" s="18">
        <v>-1.4218177646398544E-2</v>
      </c>
    </row>
    <row r="4075" spans="1:3" x14ac:dyDescent="0.25">
      <c r="A4075" t="s">
        <v>103</v>
      </c>
      <c r="B4075" t="s">
        <v>84</v>
      </c>
      <c r="C4075" s="18">
        <v>1.9827425479888916E-2</v>
      </c>
    </row>
    <row r="4076" spans="1:3" x14ac:dyDescent="0.25">
      <c r="A4076" t="s">
        <v>104</v>
      </c>
      <c r="B4076" t="s">
        <v>84</v>
      </c>
      <c r="C4076" s="18">
        <v>-9.6630416810512543E-2</v>
      </c>
    </row>
    <row r="4077" spans="1:3" x14ac:dyDescent="0.25">
      <c r="A4077" t="s">
        <v>123</v>
      </c>
      <c r="B4077" t="s">
        <v>84</v>
      </c>
      <c r="C4077" s="18">
        <v>-0.11111845821142197</v>
      </c>
    </row>
    <row r="4078" spans="1:3" x14ac:dyDescent="0.25">
      <c r="A4078" t="s">
        <v>124</v>
      </c>
      <c r="B4078" t="s">
        <v>84</v>
      </c>
      <c r="C4078" s="18">
        <v>-0.12375224381685257</v>
      </c>
    </row>
    <row r="4079" spans="1:3" x14ac:dyDescent="0.25">
      <c r="A4079" t="s">
        <v>125</v>
      </c>
      <c r="B4079" t="s">
        <v>84</v>
      </c>
      <c r="C4079" s="18">
        <v>-3.2386355102062225E-2</v>
      </c>
    </row>
    <row r="4080" spans="1:3" x14ac:dyDescent="0.25">
      <c r="A4080" t="s">
        <v>44</v>
      </c>
      <c r="B4080" t="s">
        <v>84</v>
      </c>
      <c r="C4080" s="18">
        <v>3.8677643984556198E-2</v>
      </c>
    </row>
    <row r="4081" spans="1:3" x14ac:dyDescent="0.25">
      <c r="A4081" t="s">
        <v>45</v>
      </c>
      <c r="B4081" t="s">
        <v>84</v>
      </c>
      <c r="C4081" s="18">
        <v>-6.6790111362934113E-2</v>
      </c>
    </row>
    <row r="4082" spans="1:3" x14ac:dyDescent="0.25">
      <c r="A4082" t="s">
        <v>46</v>
      </c>
      <c r="B4082" t="s">
        <v>84</v>
      </c>
      <c r="C4082" s="18">
        <v>0.10162327438592911</v>
      </c>
    </row>
    <row r="4083" spans="1:3" x14ac:dyDescent="0.25">
      <c r="A4083" t="s">
        <v>47</v>
      </c>
      <c r="B4083" t="s">
        <v>84</v>
      </c>
      <c r="C4083" s="18">
        <v>-2.1374905481934547E-2</v>
      </c>
    </row>
    <row r="4084" spans="1:3" x14ac:dyDescent="0.25">
      <c r="A4084" t="s">
        <v>48</v>
      </c>
      <c r="B4084" t="s">
        <v>84</v>
      </c>
      <c r="C4084" s="18">
        <v>-2.0239371806383133E-2</v>
      </c>
    </row>
    <row r="4085" spans="1:3" x14ac:dyDescent="0.25">
      <c r="A4085" t="s">
        <v>49</v>
      </c>
      <c r="B4085" t="s">
        <v>84</v>
      </c>
      <c r="C4085" s="18">
        <v>1.871831901371479E-2</v>
      </c>
    </row>
    <row r="4086" spans="1:3" x14ac:dyDescent="0.25">
      <c r="A4086" t="s">
        <v>50</v>
      </c>
      <c r="B4086" t="s">
        <v>84</v>
      </c>
      <c r="C4086" s="18">
        <v>-1.8440099433064461E-2</v>
      </c>
    </row>
    <row r="4087" spans="1:3" x14ac:dyDescent="0.25">
      <c r="A4087" t="s">
        <v>51</v>
      </c>
      <c r="B4087" t="s">
        <v>84</v>
      </c>
      <c r="C4087" s="18">
        <v>1.5046223998069763E-2</v>
      </c>
    </row>
    <row r="4088" spans="1:3" x14ac:dyDescent="0.25">
      <c r="A4088" t="s">
        <v>52</v>
      </c>
      <c r="B4088" t="s">
        <v>84</v>
      </c>
      <c r="C4088" s="18">
        <v>6.3042387366294861E-2</v>
      </c>
    </row>
    <row r="4089" spans="1:3" x14ac:dyDescent="0.25">
      <c r="A4089" t="s">
        <v>53</v>
      </c>
      <c r="B4089" t="s">
        <v>84</v>
      </c>
      <c r="C4089" s="18">
        <v>1.0857352754101157E-3</v>
      </c>
    </row>
    <row r="4090" spans="1:3" x14ac:dyDescent="0.25">
      <c r="A4090" t="s">
        <v>54</v>
      </c>
      <c r="B4090" t="s">
        <v>84</v>
      </c>
      <c r="C4090" s="18">
        <v>-5.9826266020536423E-2</v>
      </c>
    </row>
    <row r="4091" spans="1:3" x14ac:dyDescent="0.25">
      <c r="A4091" t="s">
        <v>55</v>
      </c>
      <c r="B4091" t="s">
        <v>84</v>
      </c>
      <c r="C4091" s="18">
        <v>5.114876851439476E-2</v>
      </c>
    </row>
    <row r="4092" spans="1:3" x14ac:dyDescent="0.25">
      <c r="A4092" t="s">
        <v>56</v>
      </c>
      <c r="B4092" t="s">
        <v>84</v>
      </c>
      <c r="C4092" s="18">
        <v>-2.6723973453044891E-2</v>
      </c>
    </row>
    <row r="4093" spans="1:3" x14ac:dyDescent="0.25">
      <c r="A4093" t="s">
        <v>57</v>
      </c>
      <c r="B4093" t="s">
        <v>84</v>
      </c>
      <c r="C4093" s="18">
        <v>4.5040402561426163E-2</v>
      </c>
    </row>
    <row r="4094" spans="1:3" x14ac:dyDescent="0.25">
      <c r="A4094" t="s">
        <v>58</v>
      </c>
      <c r="B4094" t="s">
        <v>84</v>
      </c>
      <c r="C4094" s="18">
        <v>-2.5580676272511482E-2</v>
      </c>
    </row>
    <row r="4095" spans="1:3" x14ac:dyDescent="0.25">
      <c r="A4095" t="s">
        <v>65</v>
      </c>
      <c r="B4095" t="s">
        <v>84</v>
      </c>
      <c r="C4095" s="18">
        <v>-4.9402400851249695E-2</v>
      </c>
    </row>
    <row r="4096" spans="1:3" x14ac:dyDescent="0.25">
      <c r="A4096" t="s">
        <v>66</v>
      </c>
      <c r="B4096" t="s">
        <v>84</v>
      </c>
      <c r="C4096" s="18">
        <v>-7.6343365013599396E-2</v>
      </c>
    </row>
    <row r="4097" spans="1:3" x14ac:dyDescent="0.25">
      <c r="A4097" t="s">
        <v>67</v>
      </c>
      <c r="B4097" t="s">
        <v>84</v>
      </c>
      <c r="C4097" s="18">
        <v>-3.7057559937238693E-2</v>
      </c>
    </row>
    <row r="4098" spans="1:3" x14ac:dyDescent="0.25">
      <c r="A4098" t="s">
        <v>68</v>
      </c>
      <c r="B4098" t="s">
        <v>84</v>
      </c>
      <c r="C4098" s="18">
        <v>-3.1545523554086685E-2</v>
      </c>
    </row>
    <row r="4099" spans="1:3" x14ac:dyDescent="0.25">
      <c r="A4099" t="s">
        <v>77</v>
      </c>
      <c r="B4099" t="s">
        <v>84</v>
      </c>
      <c r="C4099" s="18">
        <v>6.7429691553115845E-2</v>
      </c>
    </row>
    <row r="4100" spans="1:3" x14ac:dyDescent="0.25">
      <c r="A4100" t="s">
        <v>78</v>
      </c>
      <c r="B4100" t="s">
        <v>84</v>
      </c>
      <c r="C4100" s="18">
        <v>0.10120522230863571</v>
      </c>
    </row>
    <row r="4101" spans="1:3" x14ac:dyDescent="0.25">
      <c r="A4101" t="s">
        <v>79</v>
      </c>
      <c r="B4101" t="s">
        <v>84</v>
      </c>
      <c r="C4101" s="18">
        <v>-4.4549949467182159E-2</v>
      </c>
    </row>
    <row r="4102" spans="1:3" x14ac:dyDescent="0.25">
      <c r="A4102" t="s">
        <v>80</v>
      </c>
      <c r="B4102" t="s">
        <v>84</v>
      </c>
      <c r="C4102" s="18">
        <v>-4.9776501953601837E-2</v>
      </c>
    </row>
    <row r="4103" spans="1:3" x14ac:dyDescent="0.25">
      <c r="A4103" t="s">
        <v>81</v>
      </c>
      <c r="B4103" t="s">
        <v>84</v>
      </c>
      <c r="C4103" s="18">
        <v>0.12177164852619171</v>
      </c>
    </row>
    <row r="4104" spans="1:3" x14ac:dyDescent="0.25">
      <c r="A4104" t="s">
        <v>82</v>
      </c>
      <c r="B4104" t="s">
        <v>84</v>
      </c>
      <c r="C4104" s="18">
        <v>-2.1759327501058578E-3</v>
      </c>
    </row>
    <row r="4105" spans="1:3" x14ac:dyDescent="0.25">
      <c r="A4105" t="s">
        <v>83</v>
      </c>
      <c r="B4105" t="s">
        <v>84</v>
      </c>
      <c r="C4105" s="18">
        <v>-1.1642114259302616E-3</v>
      </c>
    </row>
    <row r="4106" spans="1:3" x14ac:dyDescent="0.25">
      <c r="A4106" t="s">
        <v>72</v>
      </c>
      <c r="B4106" t="s">
        <v>85</v>
      </c>
      <c r="C4106" s="18">
        <v>-7.0966258645057678E-2</v>
      </c>
    </row>
    <row r="4107" spans="1:3" x14ac:dyDescent="0.25">
      <c r="A4107" t="s">
        <v>73</v>
      </c>
      <c r="B4107" t="s">
        <v>85</v>
      </c>
      <c r="C4107" s="18">
        <v>5.7957243174314499E-2</v>
      </c>
    </row>
    <row r="4108" spans="1:3" x14ac:dyDescent="0.25">
      <c r="A4108" t="s">
        <v>74</v>
      </c>
      <c r="B4108" t="s">
        <v>85</v>
      </c>
      <c r="C4108" s="18">
        <v>-6.0669155791401863E-3</v>
      </c>
    </row>
    <row r="4109" spans="1:3" x14ac:dyDescent="0.25">
      <c r="A4109" t="s">
        <v>75</v>
      </c>
      <c r="B4109" t="s">
        <v>85</v>
      </c>
      <c r="C4109" s="18">
        <v>-1.0725191794335842E-2</v>
      </c>
    </row>
    <row r="4110" spans="1:3" x14ac:dyDescent="0.25">
      <c r="A4110" t="s">
        <v>76</v>
      </c>
      <c r="B4110" t="s">
        <v>85</v>
      </c>
      <c r="C4110" s="18">
        <v>-3.4484986215829849E-2</v>
      </c>
    </row>
    <row r="4111" spans="1:3" x14ac:dyDescent="0.25">
      <c r="A4111" t="s">
        <v>95</v>
      </c>
      <c r="B4111" t="s">
        <v>85</v>
      </c>
      <c r="C4111" s="18">
        <v>-4.81686070561409E-2</v>
      </c>
    </row>
    <row r="4112" spans="1:3" x14ac:dyDescent="0.25">
      <c r="A4112" t="s">
        <v>59</v>
      </c>
      <c r="B4112" t="s">
        <v>85</v>
      </c>
      <c r="C4112" s="18">
        <v>-1.145609375089407E-2</v>
      </c>
    </row>
    <row r="4113" spans="1:3" x14ac:dyDescent="0.25">
      <c r="A4113" t="s">
        <v>60</v>
      </c>
      <c r="B4113" t="s">
        <v>85</v>
      </c>
      <c r="C4113" s="18">
        <v>-2.4383159354329109E-2</v>
      </c>
    </row>
    <row r="4114" spans="1:3" x14ac:dyDescent="0.25">
      <c r="A4114" t="s">
        <v>61</v>
      </c>
      <c r="B4114" t="s">
        <v>85</v>
      </c>
      <c r="C4114" s="18">
        <v>1.3279691338539124E-2</v>
      </c>
    </row>
    <row r="4115" spans="1:3" x14ac:dyDescent="0.25">
      <c r="A4115" t="s">
        <v>62</v>
      </c>
      <c r="B4115" t="s">
        <v>85</v>
      </c>
      <c r="C4115" s="18">
        <v>7.8057143837213516E-3</v>
      </c>
    </row>
    <row r="4116" spans="1:3" x14ac:dyDescent="0.25">
      <c r="A4116" t="s">
        <v>70</v>
      </c>
      <c r="B4116" t="s">
        <v>85</v>
      </c>
      <c r="C4116" s="18">
        <v>3.3932983875274658E-2</v>
      </c>
    </row>
    <row r="4117" spans="1:3" x14ac:dyDescent="0.25">
      <c r="A4117" t="s">
        <v>71</v>
      </c>
      <c r="B4117" t="s">
        <v>85</v>
      </c>
      <c r="C4117" s="18">
        <v>-8.6707793176174164E-2</v>
      </c>
    </row>
    <row r="4118" spans="1:3" x14ac:dyDescent="0.25">
      <c r="A4118" t="s">
        <v>105</v>
      </c>
      <c r="B4118" t="s">
        <v>85</v>
      </c>
      <c r="C4118" s="18">
        <v>5.8096077293157578E-2</v>
      </c>
    </row>
    <row r="4119" spans="1:3" x14ac:dyDescent="0.25">
      <c r="A4119" t="s">
        <v>106</v>
      </c>
      <c r="B4119" t="s">
        <v>85</v>
      </c>
      <c r="C4119" s="18">
        <v>3.0386781319975853E-2</v>
      </c>
    </row>
    <row r="4120" spans="1:3" x14ac:dyDescent="0.25">
      <c r="A4120" t="s">
        <v>107</v>
      </c>
      <c r="B4120" t="s">
        <v>85</v>
      </c>
      <c r="C4120" s="18">
        <v>-9.5789739862084389E-3</v>
      </c>
    </row>
    <row r="4121" spans="1:3" x14ac:dyDescent="0.25">
      <c r="A4121" t="s">
        <v>108</v>
      </c>
      <c r="B4121" t="s">
        <v>85</v>
      </c>
      <c r="C4121" s="18">
        <v>3.9120577275753021E-2</v>
      </c>
    </row>
    <row r="4122" spans="1:3" x14ac:dyDescent="0.25">
      <c r="A4122" t="s">
        <v>109</v>
      </c>
      <c r="B4122" t="s">
        <v>85</v>
      </c>
      <c r="C4122" s="18">
        <v>-1.0083691217005253E-2</v>
      </c>
    </row>
    <row r="4123" spans="1:3" x14ac:dyDescent="0.25">
      <c r="A4123" t="s">
        <v>110</v>
      </c>
      <c r="B4123" t="s">
        <v>85</v>
      </c>
      <c r="C4123" s="18">
        <v>-1.50954844430089E-2</v>
      </c>
    </row>
    <row r="4124" spans="1:3" x14ac:dyDescent="0.25">
      <c r="A4124" t="s">
        <v>111</v>
      </c>
      <c r="B4124" t="s">
        <v>85</v>
      </c>
      <c r="C4124" s="18">
        <v>-2.2471804171800613E-2</v>
      </c>
    </row>
    <row r="4125" spans="1:3" x14ac:dyDescent="0.25">
      <c r="A4125" t="s">
        <v>112</v>
      </c>
      <c r="B4125" t="s">
        <v>85</v>
      </c>
      <c r="C4125" s="18">
        <v>1.6312927007675171E-2</v>
      </c>
    </row>
    <row r="4126" spans="1:3" x14ac:dyDescent="0.25">
      <c r="A4126" t="s">
        <v>113</v>
      </c>
      <c r="B4126" t="s">
        <v>85</v>
      </c>
      <c r="C4126" s="18">
        <v>-1.9599024206399918E-2</v>
      </c>
    </row>
    <row r="4127" spans="1:3" x14ac:dyDescent="0.25">
      <c r="A4127" t="s">
        <v>114</v>
      </c>
      <c r="B4127" t="s">
        <v>85</v>
      </c>
      <c r="C4127" s="18">
        <v>-9.3495817855000496E-3</v>
      </c>
    </row>
    <row r="4128" spans="1:3" x14ac:dyDescent="0.25">
      <c r="A4128" t="s">
        <v>115</v>
      </c>
      <c r="B4128" t="s">
        <v>85</v>
      </c>
      <c r="C4128" s="18">
        <v>4.4268988072872162E-2</v>
      </c>
    </row>
    <row r="4129" spans="1:3" x14ac:dyDescent="0.25">
      <c r="A4129" t="s">
        <v>116</v>
      </c>
      <c r="B4129" t="s">
        <v>85</v>
      </c>
      <c r="C4129" s="18">
        <v>-4.2951054871082306E-2</v>
      </c>
    </row>
    <row r="4130" spans="1:3" x14ac:dyDescent="0.25">
      <c r="A4130" t="s">
        <v>117</v>
      </c>
      <c r="B4130" t="s">
        <v>85</v>
      </c>
      <c r="C4130" s="18">
        <v>5.3749114274978638E-2</v>
      </c>
    </row>
    <row r="4131" spans="1:3" x14ac:dyDescent="0.25">
      <c r="A4131" t="s">
        <v>118</v>
      </c>
      <c r="B4131" t="s">
        <v>85</v>
      </c>
      <c r="C4131" s="18">
        <v>-1.8460281193256378E-2</v>
      </c>
    </row>
    <row r="4132" spans="1:3" x14ac:dyDescent="0.25">
      <c r="A4132" t="s">
        <v>119</v>
      </c>
      <c r="B4132" t="s">
        <v>85</v>
      </c>
      <c r="C4132" s="18">
        <v>8.6530140833929181E-4</v>
      </c>
    </row>
    <row r="4133" spans="1:3" x14ac:dyDescent="0.25">
      <c r="A4133" t="s">
        <v>120</v>
      </c>
      <c r="B4133" t="s">
        <v>85</v>
      </c>
      <c r="C4133" s="18">
        <v>-1.5517600812017918E-2</v>
      </c>
    </row>
    <row r="4134" spans="1:3" x14ac:dyDescent="0.25">
      <c r="A4134" t="s">
        <v>121</v>
      </c>
      <c r="B4134" t="s">
        <v>85</v>
      </c>
      <c r="C4134" s="18">
        <v>4.6464256010949612E-3</v>
      </c>
    </row>
    <row r="4135" spans="1:3" x14ac:dyDescent="0.25">
      <c r="A4135" t="s">
        <v>122</v>
      </c>
      <c r="B4135" t="s">
        <v>85</v>
      </c>
      <c r="C4135" s="18">
        <v>-2.3372190073132515E-2</v>
      </c>
    </row>
    <row r="4136" spans="1:3" x14ac:dyDescent="0.25">
      <c r="A4136" t="s">
        <v>64</v>
      </c>
      <c r="B4136" t="s">
        <v>85</v>
      </c>
      <c r="C4136" s="18">
        <v>-3.5955335944890976E-2</v>
      </c>
    </row>
    <row r="4137" spans="1:3" x14ac:dyDescent="0.25">
      <c r="A4137" t="s">
        <v>69</v>
      </c>
      <c r="B4137" t="s">
        <v>85</v>
      </c>
      <c r="C4137" s="18">
        <v>6.3844751566648483E-3</v>
      </c>
    </row>
    <row r="4138" spans="1:3" x14ac:dyDescent="0.25">
      <c r="A4138" t="s">
        <v>91</v>
      </c>
      <c r="B4138" t="s">
        <v>85</v>
      </c>
      <c r="C4138" s="18">
        <v>-5.1500037312507629E-2</v>
      </c>
    </row>
    <row r="4139" spans="1:3" x14ac:dyDescent="0.25">
      <c r="A4139" t="s">
        <v>93</v>
      </c>
      <c r="B4139" t="s">
        <v>85</v>
      </c>
      <c r="C4139" s="18">
        <v>-1.8504379317164421E-2</v>
      </c>
    </row>
    <row r="4140" spans="1:3" x14ac:dyDescent="0.25">
      <c r="A4140" t="s">
        <v>94</v>
      </c>
      <c r="B4140" t="s">
        <v>85</v>
      </c>
      <c r="C4140" s="18">
        <v>-1.5307923778891563E-2</v>
      </c>
    </row>
    <row r="4141" spans="1:3" x14ac:dyDescent="0.25">
      <c r="A4141" t="s">
        <v>96</v>
      </c>
      <c r="B4141" t="s">
        <v>85</v>
      </c>
      <c r="C4141" s="18">
        <v>-3.0997281428426504E-3</v>
      </c>
    </row>
    <row r="4142" spans="1:3" x14ac:dyDescent="0.25">
      <c r="A4142" t="s">
        <v>98</v>
      </c>
      <c r="B4142" t="s">
        <v>85</v>
      </c>
      <c r="C4142" s="18">
        <v>-4.3536625802516937E-2</v>
      </c>
    </row>
    <row r="4143" spans="1:3" x14ac:dyDescent="0.25">
      <c r="A4143" t="s">
        <v>99</v>
      </c>
      <c r="B4143" t="s">
        <v>85</v>
      </c>
      <c r="C4143" s="18">
        <v>4.3608669191598892E-2</v>
      </c>
    </row>
    <row r="4144" spans="1:3" x14ac:dyDescent="0.25">
      <c r="A4144" t="s">
        <v>100</v>
      </c>
      <c r="B4144" t="s">
        <v>85</v>
      </c>
      <c r="C4144" s="18">
        <v>-8.5362875834107399E-3</v>
      </c>
    </row>
    <row r="4145" spans="1:3" x14ac:dyDescent="0.25">
      <c r="A4145" t="s">
        <v>63</v>
      </c>
      <c r="B4145" t="s">
        <v>85</v>
      </c>
      <c r="C4145" s="18">
        <v>2.9052714817225933E-3</v>
      </c>
    </row>
    <row r="4146" spans="1:3" x14ac:dyDescent="0.25">
      <c r="A4146" t="s">
        <v>97</v>
      </c>
      <c r="B4146" t="s">
        <v>85</v>
      </c>
      <c r="C4146" s="18">
        <v>-2.8045004233717918E-2</v>
      </c>
    </row>
    <row r="4147" spans="1:3" x14ac:dyDescent="0.25">
      <c r="A4147" t="s">
        <v>101</v>
      </c>
      <c r="B4147" t="s">
        <v>85</v>
      </c>
      <c r="C4147" s="18">
        <v>3.4445267170667648E-2</v>
      </c>
    </row>
    <row r="4148" spans="1:3" x14ac:dyDescent="0.25">
      <c r="A4148" t="s">
        <v>137</v>
      </c>
      <c r="B4148" t="s">
        <v>85</v>
      </c>
      <c r="C4148" s="18">
        <v>-5.4014783352613449E-2</v>
      </c>
    </row>
    <row r="4149" spans="1:3" x14ac:dyDescent="0.25">
      <c r="A4149" t="s">
        <v>138</v>
      </c>
      <c r="B4149" t="s">
        <v>85</v>
      </c>
      <c r="C4149" s="18">
        <v>-2.7116969227790833E-2</v>
      </c>
    </row>
    <row r="4150" spans="1:3" x14ac:dyDescent="0.25">
      <c r="A4150" t="s">
        <v>139</v>
      </c>
      <c r="B4150" t="s">
        <v>85</v>
      </c>
      <c r="C4150" s="18">
        <v>-2.5242714211344719E-2</v>
      </c>
    </row>
    <row r="4151" spans="1:3" x14ac:dyDescent="0.25">
      <c r="A4151" t="s">
        <v>131</v>
      </c>
      <c r="B4151" t="s">
        <v>85</v>
      </c>
      <c r="C4151" s="18">
        <v>-6.3960351049900055E-2</v>
      </c>
    </row>
    <row r="4152" spans="1:3" x14ac:dyDescent="0.25">
      <c r="A4152" t="s">
        <v>132</v>
      </c>
      <c r="B4152" t="s">
        <v>85</v>
      </c>
      <c r="C4152" s="18">
        <v>-3.230634331703186E-2</v>
      </c>
    </row>
    <row r="4153" spans="1:3" x14ac:dyDescent="0.25">
      <c r="A4153" t="s">
        <v>143</v>
      </c>
      <c r="B4153" t="s">
        <v>85</v>
      </c>
      <c r="C4153" s="18">
        <v>-3.230634331703186E-2</v>
      </c>
    </row>
    <row r="4154" spans="1:3" x14ac:dyDescent="0.25">
      <c r="A4154" t="s">
        <v>129</v>
      </c>
      <c r="B4154" t="s">
        <v>85</v>
      </c>
      <c r="C4154" s="18">
        <v>-3.5231087356805801E-2</v>
      </c>
    </row>
    <row r="4155" spans="1:3" x14ac:dyDescent="0.25">
      <c r="A4155" t="s">
        <v>140</v>
      </c>
      <c r="B4155" t="s">
        <v>85</v>
      </c>
      <c r="C4155" s="18">
        <v>-3.3904481679201126E-2</v>
      </c>
    </row>
    <row r="4156" spans="1:3" x14ac:dyDescent="0.25">
      <c r="A4156" t="s">
        <v>90</v>
      </c>
      <c r="B4156" t="s">
        <v>85</v>
      </c>
      <c r="C4156" s="18">
        <v>5.2565094083547592E-3</v>
      </c>
    </row>
    <row r="4157" spans="1:3" x14ac:dyDescent="0.25">
      <c r="A4157" t="s">
        <v>127</v>
      </c>
      <c r="B4157" t="s">
        <v>85</v>
      </c>
      <c r="C4157" s="18">
        <v>6.2589883804321289E-2</v>
      </c>
    </row>
    <row r="4158" spans="1:3" x14ac:dyDescent="0.25">
      <c r="A4158" t="s">
        <v>141</v>
      </c>
      <c r="B4158" t="s">
        <v>85</v>
      </c>
      <c r="C4158" s="18">
        <v>-4.1785899549722672E-2</v>
      </c>
    </row>
    <row r="4159" spans="1:3" x14ac:dyDescent="0.25">
      <c r="A4159" t="s">
        <v>133</v>
      </c>
      <c r="B4159" t="s">
        <v>85</v>
      </c>
      <c r="C4159" s="18">
        <v>5.220407247543335E-2</v>
      </c>
    </row>
    <row r="4160" spans="1:3" x14ac:dyDescent="0.25">
      <c r="A4160" t="s">
        <v>134</v>
      </c>
      <c r="B4160" t="s">
        <v>85</v>
      </c>
      <c r="C4160" s="18">
        <v>-2.9850935563445091E-2</v>
      </c>
    </row>
    <row r="4161" spans="1:3" x14ac:dyDescent="0.25">
      <c r="A4161" t="s">
        <v>130</v>
      </c>
      <c r="B4161" t="s">
        <v>85</v>
      </c>
      <c r="C4161" s="18">
        <v>-3.2374709844589233E-2</v>
      </c>
    </row>
    <row r="4162" spans="1:3" x14ac:dyDescent="0.25">
      <c r="A4162" t="s">
        <v>142</v>
      </c>
      <c r="B4162" t="s">
        <v>85</v>
      </c>
      <c r="C4162" s="18">
        <v>-1.8834305927157402E-2</v>
      </c>
    </row>
    <row r="4163" spans="1:3" x14ac:dyDescent="0.25">
      <c r="A4163" t="s">
        <v>135</v>
      </c>
      <c r="B4163" t="s">
        <v>85</v>
      </c>
      <c r="C4163" s="18">
        <v>-1.4670967124402523E-2</v>
      </c>
    </row>
    <row r="4164" spans="1:3" x14ac:dyDescent="0.25">
      <c r="A4164" t="s">
        <v>102</v>
      </c>
      <c r="B4164" t="s">
        <v>85</v>
      </c>
      <c r="C4164" s="18">
        <v>-4.495435394346714E-3</v>
      </c>
    </row>
    <row r="4165" spans="1:3" x14ac:dyDescent="0.25">
      <c r="A4165" t="s">
        <v>103</v>
      </c>
      <c r="B4165" t="s">
        <v>85</v>
      </c>
      <c r="C4165" s="18">
        <v>1.3677777722477913E-2</v>
      </c>
    </row>
    <row r="4166" spans="1:3" x14ac:dyDescent="0.25">
      <c r="A4166" t="s">
        <v>104</v>
      </c>
      <c r="B4166" t="s">
        <v>85</v>
      </c>
      <c r="C4166" s="18">
        <v>-7.3787234723567963E-2</v>
      </c>
    </row>
    <row r="4167" spans="1:3" x14ac:dyDescent="0.25">
      <c r="A4167" t="s">
        <v>123</v>
      </c>
      <c r="B4167" t="s">
        <v>85</v>
      </c>
      <c r="C4167" s="18">
        <v>-7.3392763733863831E-2</v>
      </c>
    </row>
    <row r="4168" spans="1:3" x14ac:dyDescent="0.25">
      <c r="A4168" t="s">
        <v>124</v>
      </c>
      <c r="B4168" t="s">
        <v>85</v>
      </c>
      <c r="C4168" s="18">
        <v>-7.6973006129264832E-2</v>
      </c>
    </row>
    <row r="4169" spans="1:3" x14ac:dyDescent="0.25">
      <c r="A4169" t="s">
        <v>125</v>
      </c>
      <c r="B4169" t="s">
        <v>85</v>
      </c>
      <c r="C4169" s="18">
        <v>-1.2921709567308426E-2</v>
      </c>
    </row>
    <row r="4170" spans="1:3" x14ac:dyDescent="0.25">
      <c r="A4170" t="s">
        <v>44</v>
      </c>
      <c r="B4170" t="s">
        <v>85</v>
      </c>
      <c r="C4170" s="18">
        <v>1.8898969516158104E-2</v>
      </c>
    </row>
    <row r="4171" spans="1:3" x14ac:dyDescent="0.25">
      <c r="A4171" t="s">
        <v>45</v>
      </c>
      <c r="B4171" t="s">
        <v>85</v>
      </c>
      <c r="C4171" s="18">
        <v>-1.6501277685165405E-2</v>
      </c>
    </row>
    <row r="4172" spans="1:3" x14ac:dyDescent="0.25">
      <c r="A4172" t="s">
        <v>46</v>
      </c>
      <c r="B4172" t="s">
        <v>85</v>
      </c>
      <c r="C4172" s="18">
        <v>6.4606614410877228E-2</v>
      </c>
    </row>
    <row r="4173" spans="1:3" x14ac:dyDescent="0.25">
      <c r="A4173" t="s">
        <v>47</v>
      </c>
      <c r="B4173" t="s">
        <v>85</v>
      </c>
      <c r="C4173" s="18">
        <v>1.2851165374740958E-3</v>
      </c>
    </row>
    <row r="4174" spans="1:3" x14ac:dyDescent="0.25">
      <c r="A4174" t="s">
        <v>48</v>
      </c>
      <c r="B4174" t="s">
        <v>85</v>
      </c>
      <c r="C4174" s="18">
        <v>-2.5046128779649734E-2</v>
      </c>
    </row>
    <row r="4175" spans="1:3" x14ac:dyDescent="0.25">
      <c r="A4175" t="s">
        <v>49</v>
      </c>
      <c r="B4175" t="s">
        <v>85</v>
      </c>
      <c r="C4175" s="18">
        <v>3.1918589025735855E-2</v>
      </c>
    </row>
    <row r="4176" spans="1:3" x14ac:dyDescent="0.25">
      <c r="A4176" t="s">
        <v>50</v>
      </c>
      <c r="B4176" t="s">
        <v>85</v>
      </c>
      <c r="C4176" s="18">
        <v>-2.4887790903449059E-2</v>
      </c>
    </row>
    <row r="4177" spans="1:3" x14ac:dyDescent="0.25">
      <c r="A4177" t="s">
        <v>51</v>
      </c>
      <c r="B4177" t="s">
        <v>85</v>
      </c>
      <c r="C4177" s="18">
        <v>3.6763234529644251E-3</v>
      </c>
    </row>
    <row r="4178" spans="1:3" x14ac:dyDescent="0.25">
      <c r="A4178" t="s">
        <v>52</v>
      </c>
      <c r="B4178" t="s">
        <v>85</v>
      </c>
      <c r="C4178" s="18">
        <v>3.1693983823060989E-2</v>
      </c>
    </row>
    <row r="4179" spans="1:3" x14ac:dyDescent="0.25">
      <c r="A4179" t="s">
        <v>53</v>
      </c>
      <c r="B4179" t="s">
        <v>85</v>
      </c>
      <c r="C4179" s="18">
        <v>-1.135949045419693E-2</v>
      </c>
    </row>
    <row r="4180" spans="1:3" x14ac:dyDescent="0.25">
      <c r="A4180" t="s">
        <v>54</v>
      </c>
      <c r="B4180" t="s">
        <v>85</v>
      </c>
      <c r="C4180" s="18">
        <v>-4.3488539755344391E-2</v>
      </c>
    </row>
    <row r="4181" spans="1:3" x14ac:dyDescent="0.25">
      <c r="A4181" t="s">
        <v>55</v>
      </c>
      <c r="B4181" t="s">
        <v>85</v>
      </c>
      <c r="C4181" s="18">
        <v>2.7398534119129181E-2</v>
      </c>
    </row>
    <row r="4182" spans="1:3" x14ac:dyDescent="0.25">
      <c r="A4182" t="s">
        <v>56</v>
      </c>
      <c r="B4182" t="s">
        <v>85</v>
      </c>
      <c r="C4182" s="18">
        <v>-3.1562186777591705E-2</v>
      </c>
    </row>
    <row r="4183" spans="1:3" x14ac:dyDescent="0.25">
      <c r="A4183" t="s">
        <v>57</v>
      </c>
      <c r="B4183" t="s">
        <v>85</v>
      </c>
      <c r="C4183" s="18">
        <v>-2.3495419882237911E-3</v>
      </c>
    </row>
    <row r="4184" spans="1:3" x14ac:dyDescent="0.25">
      <c r="A4184" t="s">
        <v>58</v>
      </c>
      <c r="B4184" t="s">
        <v>85</v>
      </c>
      <c r="C4184" s="18">
        <v>-2.5755492970347404E-2</v>
      </c>
    </row>
    <row r="4185" spans="1:3" x14ac:dyDescent="0.25">
      <c r="A4185" t="s">
        <v>65</v>
      </c>
      <c r="B4185" t="s">
        <v>85</v>
      </c>
      <c r="C4185" s="18">
        <v>-1.5772381797432899E-2</v>
      </c>
    </row>
    <row r="4186" spans="1:3" x14ac:dyDescent="0.25">
      <c r="A4186" t="s">
        <v>66</v>
      </c>
      <c r="B4186" t="s">
        <v>85</v>
      </c>
      <c r="C4186" s="18">
        <v>-7.9987816512584686E-2</v>
      </c>
    </row>
    <row r="4187" spans="1:3" x14ac:dyDescent="0.25">
      <c r="A4187" t="s">
        <v>67</v>
      </c>
      <c r="B4187" t="s">
        <v>85</v>
      </c>
      <c r="C4187" s="18">
        <v>-3.088739886879921E-2</v>
      </c>
    </row>
    <row r="4188" spans="1:3" x14ac:dyDescent="0.25">
      <c r="A4188" t="s">
        <v>68</v>
      </c>
      <c r="B4188" t="s">
        <v>85</v>
      </c>
      <c r="C4188" s="18">
        <v>-3.2558798789978027E-2</v>
      </c>
    </row>
    <row r="4189" spans="1:3" x14ac:dyDescent="0.25">
      <c r="A4189" t="s">
        <v>77</v>
      </c>
      <c r="B4189" t="s">
        <v>85</v>
      </c>
      <c r="C4189" s="18">
        <v>1.7628941684961319E-2</v>
      </c>
    </row>
    <row r="4190" spans="1:3" x14ac:dyDescent="0.25">
      <c r="A4190" t="s">
        <v>78</v>
      </c>
      <c r="B4190" t="s">
        <v>85</v>
      </c>
      <c r="C4190" s="18">
        <v>4.6841107308864594E-2</v>
      </c>
    </row>
    <row r="4191" spans="1:3" x14ac:dyDescent="0.25">
      <c r="A4191" t="s">
        <v>79</v>
      </c>
      <c r="B4191" t="s">
        <v>85</v>
      </c>
      <c r="C4191" s="18">
        <v>-3.2531894743442535E-2</v>
      </c>
    </row>
    <row r="4192" spans="1:3" x14ac:dyDescent="0.25">
      <c r="A4192" t="s">
        <v>80</v>
      </c>
      <c r="B4192" t="s">
        <v>85</v>
      </c>
      <c r="C4192" s="18">
        <v>-4.3623644858598709E-2</v>
      </c>
    </row>
    <row r="4193" spans="1:3" x14ac:dyDescent="0.25">
      <c r="A4193" t="s">
        <v>81</v>
      </c>
      <c r="B4193" t="s">
        <v>85</v>
      </c>
      <c r="C4193" s="18">
        <v>7.0999011397361755E-2</v>
      </c>
    </row>
    <row r="4194" spans="1:3" x14ac:dyDescent="0.25">
      <c r="A4194" t="s">
        <v>82</v>
      </c>
      <c r="B4194" t="s">
        <v>85</v>
      </c>
      <c r="C4194" s="18">
        <v>-1.6884177923202515E-2</v>
      </c>
    </row>
    <row r="4195" spans="1:3" x14ac:dyDescent="0.25">
      <c r="A4195" t="s">
        <v>83</v>
      </c>
      <c r="B4195" t="s">
        <v>85</v>
      </c>
      <c r="C4195" s="18">
        <v>-4.4655809178948402E-3</v>
      </c>
    </row>
    <row r="4196" spans="1:3" x14ac:dyDescent="0.25">
      <c r="A4196" t="s">
        <v>84</v>
      </c>
      <c r="B4196" t="s">
        <v>85</v>
      </c>
      <c r="C4196" s="18">
        <v>0.29853576421737671</v>
      </c>
    </row>
    <row r="4197" spans="1:3" x14ac:dyDescent="0.25">
      <c r="A4197" t="s">
        <v>72</v>
      </c>
      <c r="B4197" t="s">
        <v>86</v>
      </c>
      <c r="C4197" s="18">
        <v>-5.2335731685161591E-2</v>
      </c>
    </row>
    <row r="4198" spans="1:3" x14ac:dyDescent="0.25">
      <c r="A4198" t="s">
        <v>73</v>
      </c>
      <c r="B4198" t="s">
        <v>86</v>
      </c>
      <c r="C4198" s="18">
        <v>0.16125738620758057</v>
      </c>
    </row>
    <row r="4199" spans="1:3" x14ac:dyDescent="0.25">
      <c r="A4199" t="s">
        <v>74</v>
      </c>
      <c r="B4199" t="s">
        <v>86</v>
      </c>
      <c r="C4199" s="18">
        <v>-1.8179625272750854E-2</v>
      </c>
    </row>
    <row r="4200" spans="1:3" x14ac:dyDescent="0.25">
      <c r="A4200" t="s">
        <v>75</v>
      </c>
      <c r="B4200" t="s">
        <v>86</v>
      </c>
      <c r="C4200" s="18">
        <v>1.2853578664362431E-2</v>
      </c>
    </row>
    <row r="4201" spans="1:3" x14ac:dyDescent="0.25">
      <c r="A4201" t="s">
        <v>76</v>
      </c>
      <c r="B4201" t="s">
        <v>86</v>
      </c>
      <c r="C4201" s="18">
        <v>1.5091327950358391E-2</v>
      </c>
    </row>
    <row r="4202" spans="1:3" x14ac:dyDescent="0.25">
      <c r="A4202" t="s">
        <v>95</v>
      </c>
      <c r="B4202" t="s">
        <v>86</v>
      </c>
      <c r="C4202" s="18">
        <v>-8.8954105973243713E-2</v>
      </c>
    </row>
    <row r="4203" spans="1:3" x14ac:dyDescent="0.25">
      <c r="A4203" t="s">
        <v>59</v>
      </c>
      <c r="B4203" t="s">
        <v>86</v>
      </c>
      <c r="C4203" s="18">
        <v>-4.5712653547525406E-2</v>
      </c>
    </row>
    <row r="4204" spans="1:3" x14ac:dyDescent="0.25">
      <c r="A4204" t="s">
        <v>60</v>
      </c>
      <c r="B4204" t="s">
        <v>86</v>
      </c>
      <c r="C4204" s="18">
        <v>-6.7690253257751465E-2</v>
      </c>
    </row>
    <row r="4205" spans="1:3" x14ac:dyDescent="0.25">
      <c r="A4205" t="s">
        <v>61</v>
      </c>
      <c r="B4205" t="s">
        <v>86</v>
      </c>
      <c r="C4205" s="18">
        <v>2.990354597568512E-2</v>
      </c>
    </row>
    <row r="4206" spans="1:3" x14ac:dyDescent="0.25">
      <c r="A4206" t="s">
        <v>62</v>
      </c>
      <c r="B4206" t="s">
        <v>86</v>
      </c>
      <c r="C4206" s="18">
        <v>-5.0483375787734985E-2</v>
      </c>
    </row>
    <row r="4207" spans="1:3" x14ac:dyDescent="0.25">
      <c r="A4207" t="s">
        <v>70</v>
      </c>
      <c r="B4207" t="s">
        <v>86</v>
      </c>
      <c r="C4207" s="18">
        <v>-4.3598273769021034E-3</v>
      </c>
    </row>
    <row r="4208" spans="1:3" x14ac:dyDescent="0.25">
      <c r="A4208" t="s">
        <v>71</v>
      </c>
      <c r="B4208" t="s">
        <v>86</v>
      </c>
      <c r="C4208" s="18">
        <v>-4.848833754658699E-2</v>
      </c>
    </row>
    <row r="4209" spans="1:3" x14ac:dyDescent="0.25">
      <c r="A4209" t="s">
        <v>105</v>
      </c>
      <c r="B4209" t="s">
        <v>86</v>
      </c>
      <c r="C4209" s="18">
        <v>-3.8963217288255692E-2</v>
      </c>
    </row>
    <row r="4210" spans="1:3" x14ac:dyDescent="0.25">
      <c r="A4210" t="s">
        <v>106</v>
      </c>
      <c r="B4210" t="s">
        <v>86</v>
      </c>
      <c r="C4210" s="18">
        <v>5.2429359406232834E-2</v>
      </c>
    </row>
    <row r="4211" spans="1:3" x14ac:dyDescent="0.25">
      <c r="A4211" t="s">
        <v>107</v>
      </c>
      <c r="B4211" t="s">
        <v>86</v>
      </c>
      <c r="C4211" s="18">
        <v>-5.5467337369918823E-2</v>
      </c>
    </row>
    <row r="4212" spans="1:3" x14ac:dyDescent="0.25">
      <c r="A4212" t="s">
        <v>108</v>
      </c>
      <c r="B4212" t="s">
        <v>86</v>
      </c>
      <c r="C4212" s="18">
        <v>4.4362984597682953E-2</v>
      </c>
    </row>
    <row r="4213" spans="1:3" x14ac:dyDescent="0.25">
      <c r="A4213" t="s">
        <v>109</v>
      </c>
      <c r="B4213" t="s">
        <v>86</v>
      </c>
      <c r="C4213" s="18">
        <v>-1.0366890346631408E-3</v>
      </c>
    </row>
    <row r="4214" spans="1:3" x14ac:dyDescent="0.25">
      <c r="A4214" t="s">
        <v>110</v>
      </c>
      <c r="B4214" t="s">
        <v>86</v>
      </c>
      <c r="C4214" s="18">
        <v>-1.2996084056794643E-2</v>
      </c>
    </row>
    <row r="4215" spans="1:3" x14ac:dyDescent="0.25">
      <c r="A4215" t="s">
        <v>111</v>
      </c>
      <c r="B4215" t="s">
        <v>86</v>
      </c>
      <c r="C4215" s="18">
        <v>-1.4767980203032494E-2</v>
      </c>
    </row>
    <row r="4216" spans="1:3" x14ac:dyDescent="0.25">
      <c r="A4216" t="s">
        <v>112</v>
      </c>
      <c r="B4216" t="s">
        <v>86</v>
      </c>
      <c r="C4216" s="18">
        <v>0.10780161619186401</v>
      </c>
    </row>
    <row r="4217" spans="1:3" x14ac:dyDescent="0.25">
      <c r="A4217" t="s">
        <v>113</v>
      </c>
      <c r="B4217" t="s">
        <v>86</v>
      </c>
      <c r="C4217" s="18">
        <v>-1.0800397023558617E-2</v>
      </c>
    </row>
    <row r="4218" spans="1:3" x14ac:dyDescent="0.25">
      <c r="A4218" t="s">
        <v>114</v>
      </c>
      <c r="B4218" t="s">
        <v>86</v>
      </c>
      <c r="C4218" s="18">
        <v>-2.8925999999046326E-2</v>
      </c>
    </row>
    <row r="4219" spans="1:3" x14ac:dyDescent="0.25">
      <c r="A4219" t="s">
        <v>115</v>
      </c>
      <c r="B4219" t="s">
        <v>86</v>
      </c>
      <c r="C4219" s="18">
        <v>0.14161568880081177</v>
      </c>
    </row>
    <row r="4220" spans="1:3" x14ac:dyDescent="0.25">
      <c r="A4220" t="s">
        <v>116</v>
      </c>
      <c r="B4220" t="s">
        <v>86</v>
      </c>
      <c r="C4220" s="18">
        <v>-6.8606801331043243E-2</v>
      </c>
    </row>
    <row r="4221" spans="1:3" x14ac:dyDescent="0.25">
      <c r="A4221" t="s">
        <v>117</v>
      </c>
      <c r="B4221" t="s">
        <v>86</v>
      </c>
      <c r="C4221" s="18">
        <v>7.6183043420314789E-2</v>
      </c>
    </row>
    <row r="4222" spans="1:3" x14ac:dyDescent="0.25">
      <c r="A4222" t="s">
        <v>118</v>
      </c>
      <c r="B4222" t="s">
        <v>86</v>
      </c>
      <c r="C4222" s="18">
        <v>-2.3422835394740105E-2</v>
      </c>
    </row>
    <row r="4223" spans="1:3" x14ac:dyDescent="0.25">
      <c r="A4223" t="s">
        <v>119</v>
      </c>
      <c r="B4223" t="s">
        <v>86</v>
      </c>
      <c r="C4223" s="18">
        <v>-2.3071832954883575E-2</v>
      </c>
    </row>
    <row r="4224" spans="1:3" x14ac:dyDescent="0.25">
      <c r="A4224" t="s">
        <v>120</v>
      </c>
      <c r="B4224" t="s">
        <v>86</v>
      </c>
      <c r="C4224" s="18">
        <v>-3.7634596228599548E-2</v>
      </c>
    </row>
    <row r="4225" spans="1:3" x14ac:dyDescent="0.25">
      <c r="A4225" t="s">
        <v>121</v>
      </c>
      <c r="B4225" t="s">
        <v>86</v>
      </c>
      <c r="C4225" s="18">
        <v>-4.0024951100349426E-2</v>
      </c>
    </row>
    <row r="4226" spans="1:3" x14ac:dyDescent="0.25">
      <c r="A4226" t="s">
        <v>122</v>
      </c>
      <c r="B4226" t="s">
        <v>86</v>
      </c>
      <c r="C4226" s="18">
        <v>-0.11350097507238388</v>
      </c>
    </row>
    <row r="4227" spans="1:3" x14ac:dyDescent="0.25">
      <c r="A4227" t="s">
        <v>64</v>
      </c>
      <c r="B4227" t="s">
        <v>86</v>
      </c>
      <c r="C4227" s="18">
        <v>-2.6747088879346848E-2</v>
      </c>
    </row>
    <row r="4228" spans="1:3" x14ac:dyDescent="0.25">
      <c r="A4228" t="s">
        <v>69</v>
      </c>
      <c r="B4228" t="s">
        <v>86</v>
      </c>
      <c r="C4228" s="18">
        <v>-1.2935059145092964E-2</v>
      </c>
    </row>
    <row r="4229" spans="1:3" x14ac:dyDescent="0.25">
      <c r="A4229" t="s">
        <v>91</v>
      </c>
      <c r="B4229" t="s">
        <v>86</v>
      </c>
      <c r="C4229" s="18">
        <v>-3.0697114765644073E-2</v>
      </c>
    </row>
    <row r="4230" spans="1:3" x14ac:dyDescent="0.25">
      <c r="A4230" t="s">
        <v>93</v>
      </c>
      <c r="B4230" t="s">
        <v>86</v>
      </c>
      <c r="C4230" s="18">
        <v>-2.4641308933496475E-2</v>
      </c>
    </row>
    <row r="4231" spans="1:3" x14ac:dyDescent="0.25">
      <c r="A4231" t="s">
        <v>94</v>
      </c>
      <c r="B4231" t="s">
        <v>86</v>
      </c>
      <c r="C4231" s="18">
        <v>1.1359764263033867E-2</v>
      </c>
    </row>
    <row r="4232" spans="1:3" x14ac:dyDescent="0.25">
      <c r="A4232" t="s">
        <v>96</v>
      </c>
      <c r="B4232" t="s">
        <v>86</v>
      </c>
      <c r="C4232" s="18">
        <v>-3.9621055126190186E-2</v>
      </c>
    </row>
    <row r="4233" spans="1:3" x14ac:dyDescent="0.25">
      <c r="A4233" t="s">
        <v>98</v>
      </c>
      <c r="B4233" t="s">
        <v>86</v>
      </c>
      <c r="C4233" s="18">
        <v>4.6532442793250084E-3</v>
      </c>
    </row>
    <row r="4234" spans="1:3" x14ac:dyDescent="0.25">
      <c r="A4234" t="s">
        <v>99</v>
      </c>
      <c r="B4234" t="s">
        <v>86</v>
      </c>
      <c r="C4234" s="18">
        <v>3.2297868281602859E-2</v>
      </c>
    </row>
    <row r="4235" spans="1:3" x14ac:dyDescent="0.25">
      <c r="A4235" t="s">
        <v>100</v>
      </c>
      <c r="B4235" t="s">
        <v>86</v>
      </c>
      <c r="C4235" s="18">
        <v>-4.3367374688386917E-2</v>
      </c>
    </row>
    <row r="4236" spans="1:3" x14ac:dyDescent="0.25">
      <c r="A4236" t="s">
        <v>63</v>
      </c>
      <c r="B4236" t="s">
        <v>86</v>
      </c>
      <c r="C4236" s="18">
        <v>-5.8925691992044449E-3</v>
      </c>
    </row>
    <row r="4237" spans="1:3" x14ac:dyDescent="0.25">
      <c r="A4237" t="s">
        <v>97</v>
      </c>
      <c r="B4237" t="s">
        <v>86</v>
      </c>
      <c r="C4237" s="18">
        <v>-7.9391412436962128E-3</v>
      </c>
    </row>
    <row r="4238" spans="1:3" x14ac:dyDescent="0.25">
      <c r="A4238" t="s">
        <v>101</v>
      </c>
      <c r="B4238" t="s">
        <v>86</v>
      </c>
      <c r="C4238" s="18">
        <v>9.8867537453770638E-3</v>
      </c>
    </row>
    <row r="4239" spans="1:3" x14ac:dyDescent="0.25">
      <c r="A4239" t="s">
        <v>137</v>
      </c>
      <c r="B4239" t="s">
        <v>86</v>
      </c>
      <c r="C4239" s="18">
        <v>-3.6721527576446533E-2</v>
      </c>
    </row>
    <row r="4240" spans="1:3" x14ac:dyDescent="0.25">
      <c r="A4240" t="s">
        <v>138</v>
      </c>
      <c r="B4240" t="s">
        <v>86</v>
      </c>
      <c r="C4240" s="18">
        <v>-6.0113187879323959E-2</v>
      </c>
    </row>
    <row r="4241" spans="1:3" x14ac:dyDescent="0.25">
      <c r="A4241" t="s">
        <v>139</v>
      </c>
      <c r="B4241" t="s">
        <v>86</v>
      </c>
      <c r="C4241" s="18">
        <v>-9.4359926879405975E-2</v>
      </c>
    </row>
    <row r="4242" spans="1:3" x14ac:dyDescent="0.25">
      <c r="A4242" t="s">
        <v>131</v>
      </c>
      <c r="B4242" t="s">
        <v>86</v>
      </c>
      <c r="C4242" s="18">
        <v>-2.3076068609952927E-2</v>
      </c>
    </row>
    <row r="4243" spans="1:3" x14ac:dyDescent="0.25">
      <c r="A4243" t="s">
        <v>132</v>
      </c>
      <c r="B4243" t="s">
        <v>86</v>
      </c>
      <c r="C4243" s="18">
        <v>-3.1863715499639511E-2</v>
      </c>
    </row>
    <row r="4244" spans="1:3" x14ac:dyDescent="0.25">
      <c r="A4244" t="s">
        <v>143</v>
      </c>
      <c r="B4244" t="s">
        <v>86</v>
      </c>
      <c r="C4244" s="18">
        <v>-3.1863715499639511E-2</v>
      </c>
    </row>
    <row r="4245" spans="1:3" x14ac:dyDescent="0.25">
      <c r="A4245" t="s">
        <v>129</v>
      </c>
      <c r="B4245" t="s">
        <v>86</v>
      </c>
      <c r="C4245" s="18">
        <v>-1.1624883860349655E-2</v>
      </c>
    </row>
    <row r="4246" spans="1:3" x14ac:dyDescent="0.25">
      <c r="A4246" t="s">
        <v>140</v>
      </c>
      <c r="B4246" t="s">
        <v>86</v>
      </c>
      <c r="C4246" s="18">
        <v>-6.7232288420200348E-2</v>
      </c>
    </row>
    <row r="4247" spans="1:3" x14ac:dyDescent="0.25">
      <c r="A4247" t="s">
        <v>90</v>
      </c>
      <c r="B4247" t="s">
        <v>86</v>
      </c>
      <c r="C4247" s="18">
        <v>-1.4379342086613178E-2</v>
      </c>
    </row>
    <row r="4248" spans="1:3" x14ac:dyDescent="0.25">
      <c r="A4248" t="s">
        <v>127</v>
      </c>
      <c r="B4248" t="s">
        <v>86</v>
      </c>
      <c r="C4248" s="18">
        <v>0.1186792403459549</v>
      </c>
    </row>
    <row r="4249" spans="1:3" x14ac:dyDescent="0.25">
      <c r="A4249" t="s">
        <v>141</v>
      </c>
      <c r="B4249" t="s">
        <v>86</v>
      </c>
      <c r="C4249" s="18">
        <v>-8.4280349314212799E-2</v>
      </c>
    </row>
    <row r="4250" spans="1:3" x14ac:dyDescent="0.25">
      <c r="A4250" t="s">
        <v>133</v>
      </c>
      <c r="B4250" t="s">
        <v>86</v>
      </c>
      <c r="C4250" s="18">
        <v>0.1070445328950882</v>
      </c>
    </row>
    <row r="4251" spans="1:3" x14ac:dyDescent="0.25">
      <c r="A4251" t="s">
        <v>134</v>
      </c>
      <c r="B4251" t="s">
        <v>86</v>
      </c>
      <c r="C4251" s="18">
        <v>-2.7081115171313286E-2</v>
      </c>
    </row>
    <row r="4252" spans="1:3" x14ac:dyDescent="0.25">
      <c r="A4252" t="s">
        <v>130</v>
      </c>
      <c r="B4252" t="s">
        <v>86</v>
      </c>
      <c r="C4252" s="18">
        <v>-1.2327889911830425E-2</v>
      </c>
    </row>
    <row r="4253" spans="1:3" x14ac:dyDescent="0.25">
      <c r="A4253" t="s">
        <v>142</v>
      </c>
      <c r="B4253" t="s">
        <v>86</v>
      </c>
      <c r="C4253" s="18">
        <v>-7.2139918804168701E-2</v>
      </c>
    </row>
    <row r="4254" spans="1:3" x14ac:dyDescent="0.25">
      <c r="A4254" t="s">
        <v>135</v>
      </c>
      <c r="B4254" t="s">
        <v>86</v>
      </c>
      <c r="C4254" s="18">
        <v>7.7811673283576965E-2</v>
      </c>
    </row>
    <row r="4255" spans="1:3" x14ac:dyDescent="0.25">
      <c r="A4255" t="s">
        <v>102</v>
      </c>
      <c r="B4255" t="s">
        <v>86</v>
      </c>
      <c r="C4255" s="18">
        <v>-5.0445057451725006E-2</v>
      </c>
    </row>
    <row r="4256" spans="1:3" x14ac:dyDescent="0.25">
      <c r="A4256" t="s">
        <v>103</v>
      </c>
      <c r="B4256" t="s">
        <v>86</v>
      </c>
      <c r="C4256" s="18">
        <v>-4.5071937143802643E-2</v>
      </c>
    </row>
    <row r="4257" spans="1:3" x14ac:dyDescent="0.25">
      <c r="A4257" t="s">
        <v>104</v>
      </c>
      <c r="B4257" t="s">
        <v>86</v>
      </c>
      <c r="C4257" s="18">
        <v>-7.2824001312255859E-2</v>
      </c>
    </row>
    <row r="4258" spans="1:3" x14ac:dyDescent="0.25">
      <c r="A4258" t="s">
        <v>123</v>
      </c>
      <c r="B4258" t="s">
        <v>86</v>
      </c>
      <c r="C4258" s="18">
        <v>-2.6280883699655533E-2</v>
      </c>
    </row>
    <row r="4259" spans="1:3" x14ac:dyDescent="0.25">
      <c r="A4259" t="s">
        <v>124</v>
      </c>
      <c r="B4259" t="s">
        <v>86</v>
      </c>
      <c r="C4259" s="18">
        <v>-6.1112292110919952E-2</v>
      </c>
    </row>
    <row r="4260" spans="1:3" x14ac:dyDescent="0.25">
      <c r="A4260" t="s">
        <v>125</v>
      </c>
      <c r="B4260" t="s">
        <v>86</v>
      </c>
      <c r="C4260" s="18">
        <v>-3.5958763211965561E-2</v>
      </c>
    </row>
    <row r="4261" spans="1:3" x14ac:dyDescent="0.25">
      <c r="A4261" t="s">
        <v>44</v>
      </c>
      <c r="B4261" t="s">
        <v>86</v>
      </c>
      <c r="C4261" s="18">
        <v>1.6797022894024849E-2</v>
      </c>
    </row>
    <row r="4262" spans="1:3" x14ac:dyDescent="0.25">
      <c r="A4262" t="s">
        <v>45</v>
      </c>
      <c r="B4262" t="s">
        <v>86</v>
      </c>
      <c r="C4262" s="18">
        <v>-2.4400826543569565E-2</v>
      </c>
    </row>
    <row r="4263" spans="1:3" x14ac:dyDescent="0.25">
      <c r="A4263" t="s">
        <v>46</v>
      </c>
      <c r="B4263" t="s">
        <v>86</v>
      </c>
      <c r="C4263" s="18">
        <v>3.7268407642841339E-2</v>
      </c>
    </row>
    <row r="4264" spans="1:3" x14ac:dyDescent="0.25">
      <c r="A4264" t="s">
        <v>47</v>
      </c>
      <c r="B4264" t="s">
        <v>86</v>
      </c>
      <c r="C4264" s="18">
        <v>-7.2975670918822289E-3</v>
      </c>
    </row>
    <row r="4265" spans="1:3" x14ac:dyDescent="0.25">
      <c r="A4265" t="s">
        <v>48</v>
      </c>
      <c r="B4265" t="s">
        <v>86</v>
      </c>
      <c r="C4265" s="18">
        <v>6.4820617437362671E-2</v>
      </c>
    </row>
    <row r="4266" spans="1:3" x14ac:dyDescent="0.25">
      <c r="A4266" t="s">
        <v>49</v>
      </c>
      <c r="B4266" t="s">
        <v>86</v>
      </c>
      <c r="C4266" s="18">
        <v>-1.2707303278148174E-2</v>
      </c>
    </row>
    <row r="4267" spans="1:3" x14ac:dyDescent="0.25">
      <c r="A4267" t="s">
        <v>50</v>
      </c>
      <c r="B4267" t="s">
        <v>86</v>
      </c>
      <c r="C4267" s="18">
        <v>-3.0864818021655083E-2</v>
      </c>
    </row>
    <row r="4268" spans="1:3" x14ac:dyDescent="0.25">
      <c r="A4268" t="s">
        <v>51</v>
      </c>
      <c r="B4268" t="s">
        <v>86</v>
      </c>
      <c r="C4268" s="18">
        <v>-5.559949204325676E-3</v>
      </c>
    </row>
    <row r="4269" spans="1:3" x14ac:dyDescent="0.25">
      <c r="A4269" t="s">
        <v>52</v>
      </c>
      <c r="B4269" t="s">
        <v>86</v>
      </c>
      <c r="C4269" s="18">
        <v>5.8373354375362396E-2</v>
      </c>
    </row>
    <row r="4270" spans="1:3" x14ac:dyDescent="0.25">
      <c r="A4270" t="s">
        <v>53</v>
      </c>
      <c r="B4270" t="s">
        <v>86</v>
      </c>
      <c r="C4270" s="18">
        <v>-4.7777076251804829E-3</v>
      </c>
    </row>
    <row r="4271" spans="1:3" x14ac:dyDescent="0.25">
      <c r="A4271" t="s">
        <v>54</v>
      </c>
      <c r="B4271" t="s">
        <v>86</v>
      </c>
      <c r="C4271" s="18">
        <v>-2.7185417711734772E-2</v>
      </c>
    </row>
    <row r="4272" spans="1:3" x14ac:dyDescent="0.25">
      <c r="A4272" t="s">
        <v>55</v>
      </c>
      <c r="B4272" t="s">
        <v>86</v>
      </c>
      <c r="C4272" s="18">
        <v>2.0251104608178139E-2</v>
      </c>
    </row>
    <row r="4273" spans="1:3" x14ac:dyDescent="0.25">
      <c r="A4273" t="s">
        <v>56</v>
      </c>
      <c r="B4273" t="s">
        <v>86</v>
      </c>
      <c r="C4273" s="18">
        <v>-1.4916227199137211E-2</v>
      </c>
    </row>
    <row r="4274" spans="1:3" x14ac:dyDescent="0.25">
      <c r="A4274" t="s">
        <v>57</v>
      </c>
      <c r="B4274" t="s">
        <v>86</v>
      </c>
      <c r="C4274" s="18">
        <v>-2.6396494358778E-2</v>
      </c>
    </row>
    <row r="4275" spans="1:3" x14ac:dyDescent="0.25">
      <c r="A4275" t="s">
        <v>58</v>
      </c>
      <c r="B4275" t="s">
        <v>86</v>
      </c>
      <c r="C4275" s="18">
        <v>-2.8355496004223824E-2</v>
      </c>
    </row>
    <row r="4276" spans="1:3" x14ac:dyDescent="0.25">
      <c r="A4276" t="s">
        <v>65</v>
      </c>
      <c r="B4276" t="s">
        <v>86</v>
      </c>
      <c r="C4276" s="18">
        <v>-5.5876895785331726E-2</v>
      </c>
    </row>
    <row r="4277" spans="1:3" x14ac:dyDescent="0.25">
      <c r="A4277" t="s">
        <v>66</v>
      </c>
      <c r="B4277" t="s">
        <v>86</v>
      </c>
      <c r="C4277" s="18">
        <v>-4.667484387755394E-2</v>
      </c>
    </row>
    <row r="4278" spans="1:3" x14ac:dyDescent="0.25">
      <c r="A4278" t="s">
        <v>67</v>
      </c>
      <c r="B4278" t="s">
        <v>86</v>
      </c>
      <c r="C4278" s="18">
        <v>-4.0082309395074844E-2</v>
      </c>
    </row>
    <row r="4279" spans="1:3" x14ac:dyDescent="0.25">
      <c r="A4279" t="s">
        <v>68</v>
      </c>
      <c r="B4279" t="s">
        <v>86</v>
      </c>
      <c r="C4279" s="18">
        <v>-1.4684180729091167E-2</v>
      </c>
    </row>
    <row r="4280" spans="1:3" x14ac:dyDescent="0.25">
      <c r="A4280" t="s">
        <v>77</v>
      </c>
      <c r="B4280" t="s">
        <v>86</v>
      </c>
      <c r="C4280" s="18">
        <v>1.8037242814898491E-2</v>
      </c>
    </row>
    <row r="4281" spans="1:3" x14ac:dyDescent="0.25">
      <c r="A4281" t="s">
        <v>78</v>
      </c>
      <c r="B4281" t="s">
        <v>86</v>
      </c>
      <c r="C4281" s="18">
        <v>5.5132541805505753E-2</v>
      </c>
    </row>
    <row r="4282" spans="1:3" x14ac:dyDescent="0.25">
      <c r="A4282" t="s">
        <v>79</v>
      </c>
      <c r="B4282" t="s">
        <v>86</v>
      </c>
      <c r="C4282" s="18">
        <v>1.191310491412878E-2</v>
      </c>
    </row>
    <row r="4283" spans="1:3" x14ac:dyDescent="0.25">
      <c r="A4283" t="s">
        <v>80</v>
      </c>
      <c r="B4283" t="s">
        <v>86</v>
      </c>
      <c r="C4283" s="18">
        <v>3.0069738626480103E-2</v>
      </c>
    </row>
    <row r="4284" spans="1:3" x14ac:dyDescent="0.25">
      <c r="A4284" t="s">
        <v>81</v>
      </c>
      <c r="B4284" t="s">
        <v>86</v>
      </c>
      <c r="C4284" s="18">
        <v>0.11623408645391464</v>
      </c>
    </row>
    <row r="4285" spans="1:3" x14ac:dyDescent="0.25">
      <c r="A4285" t="s">
        <v>82</v>
      </c>
      <c r="B4285" t="s">
        <v>86</v>
      </c>
      <c r="C4285" s="18">
        <v>0.11036211252212524</v>
      </c>
    </row>
    <row r="4286" spans="1:3" x14ac:dyDescent="0.25">
      <c r="A4286" t="s">
        <v>83</v>
      </c>
      <c r="B4286" t="s">
        <v>86</v>
      </c>
      <c r="C4286" s="18">
        <v>-6.7110657691955566E-3</v>
      </c>
    </row>
    <row r="4287" spans="1:3" x14ac:dyDescent="0.25">
      <c r="A4287" t="s">
        <v>84</v>
      </c>
      <c r="B4287" t="s">
        <v>86</v>
      </c>
      <c r="C4287" s="18">
        <v>0.24942483007907867</v>
      </c>
    </row>
    <row r="4288" spans="1:3" x14ac:dyDescent="0.25">
      <c r="A4288" t="s">
        <v>85</v>
      </c>
      <c r="B4288" t="s">
        <v>86</v>
      </c>
      <c r="C4288" s="18">
        <v>0.16804046928882599</v>
      </c>
    </row>
    <row r="4289" spans="1:3" x14ac:dyDescent="0.25">
      <c r="A4289" t="s">
        <v>72</v>
      </c>
      <c r="B4289" t="s">
        <v>87</v>
      </c>
      <c r="C4289" s="18">
        <v>0.1424524337053299</v>
      </c>
    </row>
    <row r="4290" spans="1:3" x14ac:dyDescent="0.25">
      <c r="A4290" t="s">
        <v>73</v>
      </c>
      <c r="B4290" t="s">
        <v>87</v>
      </c>
      <c r="C4290" s="18">
        <v>1.1323119513690472E-2</v>
      </c>
    </row>
    <row r="4291" spans="1:3" x14ac:dyDescent="0.25">
      <c r="A4291" t="s">
        <v>74</v>
      </c>
      <c r="B4291" t="s">
        <v>87</v>
      </c>
      <c r="C4291" s="18">
        <v>8.0015897750854492E-2</v>
      </c>
    </row>
    <row r="4292" spans="1:3" x14ac:dyDescent="0.25">
      <c r="A4292" t="s">
        <v>75</v>
      </c>
      <c r="B4292" t="s">
        <v>87</v>
      </c>
      <c r="C4292" s="18">
        <v>3.192974254488945E-2</v>
      </c>
    </row>
    <row r="4293" spans="1:3" x14ac:dyDescent="0.25">
      <c r="A4293" t="s">
        <v>76</v>
      </c>
      <c r="B4293" t="s">
        <v>87</v>
      </c>
      <c r="C4293" s="18">
        <v>-2.5591618395992555E-5</v>
      </c>
    </row>
    <row r="4294" spans="1:3" x14ac:dyDescent="0.25">
      <c r="A4294" t="s">
        <v>95</v>
      </c>
      <c r="B4294" t="s">
        <v>87</v>
      </c>
      <c r="C4294" s="18">
        <v>2.3666800931096077E-2</v>
      </c>
    </row>
    <row r="4295" spans="1:3" x14ac:dyDescent="0.25">
      <c r="A4295" t="s">
        <v>59</v>
      </c>
      <c r="B4295" t="s">
        <v>87</v>
      </c>
      <c r="C4295" s="18">
        <v>-1.1514485813677311E-2</v>
      </c>
    </row>
    <row r="4296" spans="1:3" x14ac:dyDescent="0.25">
      <c r="A4296" t="s">
        <v>60</v>
      </c>
      <c r="B4296" t="s">
        <v>87</v>
      </c>
      <c r="C4296" s="18">
        <v>-4.8263091593980789E-2</v>
      </c>
    </row>
    <row r="4297" spans="1:3" x14ac:dyDescent="0.25">
      <c r="A4297" t="s">
        <v>61</v>
      </c>
      <c r="B4297" t="s">
        <v>87</v>
      </c>
      <c r="C4297" s="18">
        <v>-4.1884426027536392E-2</v>
      </c>
    </row>
    <row r="4298" spans="1:3" x14ac:dyDescent="0.25">
      <c r="A4298" t="s">
        <v>62</v>
      </c>
      <c r="B4298" t="s">
        <v>87</v>
      </c>
      <c r="C4298" s="18">
        <v>-9.5456846058368683E-2</v>
      </c>
    </row>
    <row r="4299" spans="1:3" x14ac:dyDescent="0.25">
      <c r="A4299" t="s">
        <v>70</v>
      </c>
      <c r="B4299" t="s">
        <v>87</v>
      </c>
      <c r="C4299" s="18">
        <v>-3.1138747930526733E-2</v>
      </c>
    </row>
    <row r="4300" spans="1:3" x14ac:dyDescent="0.25">
      <c r="A4300" t="s">
        <v>71</v>
      </c>
      <c r="B4300" t="s">
        <v>87</v>
      </c>
      <c r="C4300" s="18">
        <v>-1.3130332343280315E-2</v>
      </c>
    </row>
    <row r="4301" spans="1:3" x14ac:dyDescent="0.25">
      <c r="A4301" t="s">
        <v>105</v>
      </c>
      <c r="B4301" t="s">
        <v>87</v>
      </c>
      <c r="C4301" s="18">
        <v>-7.2581969201564789E-2</v>
      </c>
    </row>
    <row r="4302" spans="1:3" x14ac:dyDescent="0.25">
      <c r="A4302" t="s">
        <v>106</v>
      </c>
      <c r="B4302" t="s">
        <v>87</v>
      </c>
      <c r="C4302" s="18">
        <v>3.1275466084480286E-2</v>
      </c>
    </row>
    <row r="4303" spans="1:3" x14ac:dyDescent="0.25">
      <c r="A4303" t="s">
        <v>107</v>
      </c>
      <c r="B4303" t="s">
        <v>87</v>
      </c>
      <c r="C4303" s="18">
        <v>-1.9877037033438683E-2</v>
      </c>
    </row>
    <row r="4304" spans="1:3" x14ac:dyDescent="0.25">
      <c r="A4304" t="s">
        <v>108</v>
      </c>
      <c r="B4304" t="s">
        <v>87</v>
      </c>
      <c r="C4304" s="18">
        <v>1.8900046125054359E-2</v>
      </c>
    </row>
    <row r="4305" spans="1:3" x14ac:dyDescent="0.25">
      <c r="A4305" t="s">
        <v>109</v>
      </c>
      <c r="B4305" t="s">
        <v>87</v>
      </c>
      <c r="C4305" s="18">
        <v>-4.0829826146364212E-2</v>
      </c>
    </row>
    <row r="4306" spans="1:3" x14ac:dyDescent="0.25">
      <c r="A4306" t="s">
        <v>110</v>
      </c>
      <c r="B4306" t="s">
        <v>87</v>
      </c>
      <c r="C4306" s="18">
        <v>-3.2528538256883621E-2</v>
      </c>
    </row>
    <row r="4307" spans="1:3" x14ac:dyDescent="0.25">
      <c r="A4307" t="s">
        <v>111</v>
      </c>
      <c r="B4307" t="s">
        <v>87</v>
      </c>
      <c r="C4307" s="18">
        <v>-1.904480904340744E-2</v>
      </c>
    </row>
    <row r="4308" spans="1:3" x14ac:dyDescent="0.25">
      <c r="A4308" t="s">
        <v>112</v>
      </c>
      <c r="B4308" t="s">
        <v>87</v>
      </c>
      <c r="C4308" s="18">
        <v>1.1052714660763741E-2</v>
      </c>
    </row>
    <row r="4309" spans="1:3" x14ac:dyDescent="0.25">
      <c r="A4309" t="s">
        <v>113</v>
      </c>
      <c r="B4309" t="s">
        <v>87</v>
      </c>
      <c r="C4309" s="18">
        <v>-2.5444524362683296E-2</v>
      </c>
    </row>
    <row r="4310" spans="1:3" x14ac:dyDescent="0.25">
      <c r="A4310" t="s">
        <v>114</v>
      </c>
      <c r="B4310" t="s">
        <v>87</v>
      </c>
      <c r="C4310" s="18">
        <v>-6.1302099376916885E-2</v>
      </c>
    </row>
    <row r="4311" spans="1:3" x14ac:dyDescent="0.25">
      <c r="A4311" t="s">
        <v>115</v>
      </c>
      <c r="B4311" t="s">
        <v>87</v>
      </c>
      <c r="C4311" s="18">
        <v>-2.5953272357583046E-2</v>
      </c>
    </row>
    <row r="4312" spans="1:3" x14ac:dyDescent="0.25">
      <c r="A4312" t="s">
        <v>116</v>
      </c>
      <c r="B4312" t="s">
        <v>87</v>
      </c>
      <c r="C4312" s="18">
        <v>3.7807790795341134E-4</v>
      </c>
    </row>
    <row r="4313" spans="1:3" x14ac:dyDescent="0.25">
      <c r="A4313" t="s">
        <v>117</v>
      </c>
      <c r="B4313" t="s">
        <v>87</v>
      </c>
      <c r="C4313" s="18">
        <v>-3.6147471517324448E-2</v>
      </c>
    </row>
    <row r="4314" spans="1:3" x14ac:dyDescent="0.25">
      <c r="A4314" t="s">
        <v>118</v>
      </c>
      <c r="B4314" t="s">
        <v>87</v>
      </c>
      <c r="C4314" s="18">
        <v>-2.1080708131194115E-2</v>
      </c>
    </row>
    <row r="4315" spans="1:3" x14ac:dyDescent="0.25">
      <c r="A4315" t="s">
        <v>119</v>
      </c>
      <c r="B4315" t="s">
        <v>87</v>
      </c>
      <c r="C4315" s="18">
        <v>-6.0601510107517242E-2</v>
      </c>
    </row>
    <row r="4316" spans="1:3" x14ac:dyDescent="0.25">
      <c r="A4316" t="s">
        <v>120</v>
      </c>
      <c r="B4316" t="s">
        <v>87</v>
      </c>
      <c r="C4316" s="18">
        <v>-5.7773888111114502E-2</v>
      </c>
    </row>
    <row r="4317" spans="1:3" x14ac:dyDescent="0.25">
      <c r="A4317" t="s">
        <v>121</v>
      </c>
      <c r="B4317" t="s">
        <v>87</v>
      </c>
      <c r="C4317" s="18">
        <v>2.4327302351593971E-2</v>
      </c>
    </row>
    <row r="4318" spans="1:3" x14ac:dyDescent="0.25">
      <c r="A4318" t="s">
        <v>122</v>
      </c>
      <c r="B4318" t="s">
        <v>87</v>
      </c>
      <c r="C4318" s="18">
        <v>0.10567659139633179</v>
      </c>
    </row>
    <row r="4319" spans="1:3" x14ac:dyDescent="0.25">
      <c r="A4319" t="s">
        <v>64</v>
      </c>
      <c r="B4319" t="s">
        <v>87</v>
      </c>
      <c r="C4319" s="18">
        <v>4.7983955591917038E-2</v>
      </c>
    </row>
    <row r="4320" spans="1:3" x14ac:dyDescent="0.25">
      <c r="A4320" t="s">
        <v>69</v>
      </c>
      <c r="B4320" t="s">
        <v>87</v>
      </c>
      <c r="C4320" s="18">
        <v>-4.2496960610151291E-2</v>
      </c>
    </row>
    <row r="4321" spans="1:3" x14ac:dyDescent="0.25">
      <c r="A4321" t="s">
        <v>91</v>
      </c>
      <c r="B4321" t="s">
        <v>87</v>
      </c>
      <c r="C4321" s="18">
        <v>4.0206529200077057E-2</v>
      </c>
    </row>
    <row r="4322" spans="1:3" x14ac:dyDescent="0.25">
      <c r="A4322" t="s">
        <v>93</v>
      </c>
      <c r="B4322" t="s">
        <v>87</v>
      </c>
      <c r="C4322" s="18">
        <v>2.1629538387060165E-2</v>
      </c>
    </row>
    <row r="4323" spans="1:3" x14ac:dyDescent="0.25">
      <c r="A4323" t="s">
        <v>94</v>
      </c>
      <c r="B4323" t="s">
        <v>87</v>
      </c>
      <c r="C4323" s="18">
        <v>5.5644731037318707E-3</v>
      </c>
    </row>
    <row r="4324" spans="1:3" x14ac:dyDescent="0.25">
      <c r="A4324" t="s">
        <v>96</v>
      </c>
      <c r="B4324" t="s">
        <v>87</v>
      </c>
      <c r="C4324" s="18">
        <v>1.3323548249900341E-2</v>
      </c>
    </row>
    <row r="4325" spans="1:3" x14ac:dyDescent="0.25">
      <c r="A4325" t="s">
        <v>98</v>
      </c>
      <c r="B4325" t="s">
        <v>87</v>
      </c>
      <c r="C4325" s="18">
        <v>0.11378222703933716</v>
      </c>
    </row>
    <row r="4326" spans="1:3" x14ac:dyDescent="0.25">
      <c r="A4326" t="s">
        <v>99</v>
      </c>
      <c r="B4326" t="s">
        <v>87</v>
      </c>
      <c r="C4326" s="18">
        <v>-5.66822849214077E-2</v>
      </c>
    </row>
    <row r="4327" spans="1:3" x14ac:dyDescent="0.25">
      <c r="A4327" t="s">
        <v>100</v>
      </c>
      <c r="B4327" t="s">
        <v>87</v>
      </c>
      <c r="C4327" s="18">
        <v>-5.9908855706453323E-2</v>
      </c>
    </row>
    <row r="4328" spans="1:3" x14ac:dyDescent="0.25">
      <c r="A4328" t="s">
        <v>63</v>
      </c>
      <c r="B4328" t="s">
        <v>87</v>
      </c>
      <c r="C4328" s="18">
        <v>-4.8071678727865219E-2</v>
      </c>
    </row>
    <row r="4329" spans="1:3" x14ac:dyDescent="0.25">
      <c r="A4329" t="s">
        <v>97</v>
      </c>
      <c r="B4329" t="s">
        <v>87</v>
      </c>
      <c r="C4329" s="18">
        <v>0.10971083492040634</v>
      </c>
    </row>
    <row r="4330" spans="1:3" x14ac:dyDescent="0.25">
      <c r="A4330" t="s">
        <v>101</v>
      </c>
      <c r="B4330" t="s">
        <v>87</v>
      </c>
      <c r="C4330" s="18">
        <v>-3.4626048058271408E-2</v>
      </c>
    </row>
    <row r="4331" spans="1:3" x14ac:dyDescent="0.25">
      <c r="A4331" t="s">
        <v>137</v>
      </c>
      <c r="B4331" t="s">
        <v>87</v>
      </c>
      <c r="C4331" s="18">
        <v>2.6165887713432312E-2</v>
      </c>
    </row>
    <row r="4332" spans="1:3" x14ac:dyDescent="0.25">
      <c r="A4332" t="s">
        <v>138</v>
      </c>
      <c r="B4332" t="s">
        <v>87</v>
      </c>
      <c r="C4332" s="18">
        <v>-7.2577998042106628E-2</v>
      </c>
    </row>
    <row r="4333" spans="1:3" x14ac:dyDescent="0.25">
      <c r="A4333" t="s">
        <v>139</v>
      </c>
      <c r="B4333" t="s">
        <v>87</v>
      </c>
      <c r="C4333" s="18">
        <v>-0.10475171357393265</v>
      </c>
    </row>
    <row r="4334" spans="1:3" x14ac:dyDescent="0.25">
      <c r="A4334" t="s">
        <v>131</v>
      </c>
      <c r="B4334" t="s">
        <v>87</v>
      </c>
      <c r="C4334" s="18">
        <v>0.13499577343463898</v>
      </c>
    </row>
    <row r="4335" spans="1:3" x14ac:dyDescent="0.25">
      <c r="A4335" t="s">
        <v>132</v>
      </c>
      <c r="B4335" t="s">
        <v>87</v>
      </c>
      <c r="C4335" s="18">
        <v>5.6093908846378326E-2</v>
      </c>
    </row>
    <row r="4336" spans="1:3" x14ac:dyDescent="0.25">
      <c r="A4336" t="s">
        <v>143</v>
      </c>
      <c r="B4336" t="s">
        <v>87</v>
      </c>
      <c r="C4336" s="18">
        <v>5.6093908846378326E-2</v>
      </c>
    </row>
    <row r="4337" spans="1:3" x14ac:dyDescent="0.25">
      <c r="A4337" t="s">
        <v>129</v>
      </c>
      <c r="B4337" t="s">
        <v>87</v>
      </c>
      <c r="C4337" s="18">
        <v>5.4430089890956879E-2</v>
      </c>
    </row>
    <row r="4338" spans="1:3" x14ac:dyDescent="0.25">
      <c r="A4338" t="s">
        <v>140</v>
      </c>
      <c r="B4338" t="s">
        <v>87</v>
      </c>
      <c r="C4338" s="18">
        <v>-6.7906774580478668E-2</v>
      </c>
    </row>
    <row r="4339" spans="1:3" x14ac:dyDescent="0.25">
      <c r="A4339" t="s">
        <v>90</v>
      </c>
      <c r="B4339" t="s">
        <v>87</v>
      </c>
      <c r="C4339" s="18">
        <v>0.11669282615184784</v>
      </c>
    </row>
    <row r="4340" spans="1:3" x14ac:dyDescent="0.25">
      <c r="A4340" t="s">
        <v>127</v>
      </c>
      <c r="B4340" t="s">
        <v>87</v>
      </c>
      <c r="C4340" s="18">
        <v>4.7678788541816175E-4</v>
      </c>
    </row>
    <row r="4341" spans="1:3" x14ac:dyDescent="0.25">
      <c r="A4341" t="s">
        <v>141</v>
      </c>
      <c r="B4341" t="s">
        <v>87</v>
      </c>
      <c r="C4341" s="18">
        <v>-9.1637663543224335E-2</v>
      </c>
    </row>
    <row r="4342" spans="1:3" x14ac:dyDescent="0.25">
      <c r="A4342" t="s">
        <v>133</v>
      </c>
      <c r="B4342" t="s">
        <v>87</v>
      </c>
      <c r="C4342" s="18">
        <v>4.7678788541816175E-4</v>
      </c>
    </row>
    <row r="4343" spans="1:3" x14ac:dyDescent="0.25">
      <c r="A4343" t="s">
        <v>134</v>
      </c>
      <c r="B4343" t="s">
        <v>87</v>
      </c>
      <c r="C4343" s="18">
        <v>3.8730066269636154E-2</v>
      </c>
    </row>
    <row r="4344" spans="1:3" x14ac:dyDescent="0.25">
      <c r="A4344" t="s">
        <v>130</v>
      </c>
      <c r="B4344" t="s">
        <v>87</v>
      </c>
      <c r="C4344" s="18">
        <v>0.1276199072599411</v>
      </c>
    </row>
    <row r="4345" spans="1:3" x14ac:dyDescent="0.25">
      <c r="A4345" t="s">
        <v>142</v>
      </c>
      <c r="B4345" t="s">
        <v>87</v>
      </c>
      <c r="C4345" s="18">
        <v>-9.1839335858821869E-2</v>
      </c>
    </row>
    <row r="4346" spans="1:3" x14ac:dyDescent="0.25">
      <c r="A4346" t="s">
        <v>135</v>
      </c>
      <c r="B4346" t="s">
        <v>87</v>
      </c>
      <c r="C4346" s="18">
        <v>-3.1357426196336746E-2</v>
      </c>
    </row>
    <row r="4347" spans="1:3" x14ac:dyDescent="0.25">
      <c r="A4347" t="s">
        <v>102</v>
      </c>
      <c r="B4347" t="s">
        <v>87</v>
      </c>
      <c r="C4347" s="18">
        <v>5.0337584689259529E-3</v>
      </c>
    </row>
    <row r="4348" spans="1:3" x14ac:dyDescent="0.25">
      <c r="A4348" t="s">
        <v>103</v>
      </c>
      <c r="B4348" t="s">
        <v>87</v>
      </c>
      <c r="C4348" s="18">
        <v>-3.6681793630123138E-2</v>
      </c>
    </row>
    <row r="4349" spans="1:3" x14ac:dyDescent="0.25">
      <c r="A4349" t="s">
        <v>104</v>
      </c>
      <c r="B4349" t="s">
        <v>87</v>
      </c>
      <c r="C4349" s="18">
        <v>-1.2377254664897919E-2</v>
      </c>
    </row>
    <row r="4350" spans="1:3" x14ac:dyDescent="0.25">
      <c r="A4350" t="s">
        <v>123</v>
      </c>
      <c r="B4350" t="s">
        <v>87</v>
      </c>
      <c r="C4350" s="18">
        <v>-5.1417030394077301E-2</v>
      </c>
    </row>
    <row r="4351" spans="1:3" x14ac:dyDescent="0.25">
      <c r="A4351" t="s">
        <v>124</v>
      </c>
      <c r="B4351" t="s">
        <v>87</v>
      </c>
      <c r="C4351" s="18">
        <v>6.3393689692020416E-2</v>
      </c>
    </row>
    <row r="4352" spans="1:3" x14ac:dyDescent="0.25">
      <c r="A4352" t="s">
        <v>125</v>
      </c>
      <c r="B4352" t="s">
        <v>87</v>
      </c>
      <c r="C4352" s="18">
        <v>3.094073012471199E-2</v>
      </c>
    </row>
    <row r="4353" spans="1:3" x14ac:dyDescent="0.25">
      <c r="A4353" t="s">
        <v>44</v>
      </c>
      <c r="B4353" t="s">
        <v>87</v>
      </c>
      <c r="C4353" s="18">
        <v>-2.047390304505825E-2</v>
      </c>
    </row>
    <row r="4354" spans="1:3" x14ac:dyDescent="0.25">
      <c r="A4354" t="s">
        <v>45</v>
      </c>
      <c r="B4354" t="s">
        <v>87</v>
      </c>
      <c r="C4354" s="18">
        <v>9.8294295370578766E-2</v>
      </c>
    </row>
    <row r="4355" spans="1:3" x14ac:dyDescent="0.25">
      <c r="A4355" t="s">
        <v>46</v>
      </c>
      <c r="B4355" t="s">
        <v>87</v>
      </c>
      <c r="C4355" s="18">
        <v>1.9439609721302986E-2</v>
      </c>
    </row>
    <row r="4356" spans="1:3" x14ac:dyDescent="0.25">
      <c r="A4356" t="s">
        <v>47</v>
      </c>
      <c r="B4356" t="s">
        <v>87</v>
      </c>
      <c r="C4356" s="18">
        <v>2.6702562347054482E-2</v>
      </c>
    </row>
    <row r="4357" spans="1:3" x14ac:dyDescent="0.25">
      <c r="A4357" t="s">
        <v>48</v>
      </c>
      <c r="B4357" t="s">
        <v>87</v>
      </c>
      <c r="C4357" s="18">
        <v>-8.2251086831092834E-2</v>
      </c>
    </row>
    <row r="4358" spans="1:3" x14ac:dyDescent="0.25">
      <c r="A4358" t="s">
        <v>49</v>
      </c>
      <c r="B4358" t="s">
        <v>87</v>
      </c>
      <c r="C4358" s="18">
        <v>-7.7576977200806141E-3</v>
      </c>
    </row>
    <row r="4359" spans="1:3" x14ac:dyDescent="0.25">
      <c r="A4359" t="s">
        <v>50</v>
      </c>
      <c r="B4359" t="s">
        <v>87</v>
      </c>
      <c r="C4359" s="18">
        <v>-4.4987250119447708E-2</v>
      </c>
    </row>
    <row r="4360" spans="1:3" x14ac:dyDescent="0.25">
      <c r="A4360" t="s">
        <v>51</v>
      </c>
      <c r="B4360" t="s">
        <v>87</v>
      </c>
      <c r="C4360" s="18">
        <v>-3.7513833492994308E-2</v>
      </c>
    </row>
    <row r="4361" spans="1:3" x14ac:dyDescent="0.25">
      <c r="A4361" t="s">
        <v>52</v>
      </c>
      <c r="B4361" t="s">
        <v>87</v>
      </c>
      <c r="C4361" s="18">
        <v>-6.9479912519454956E-2</v>
      </c>
    </row>
    <row r="4362" spans="1:3" x14ac:dyDescent="0.25">
      <c r="A4362" t="s">
        <v>53</v>
      </c>
      <c r="B4362" t="s">
        <v>87</v>
      </c>
      <c r="C4362" s="18">
        <v>2.025500126183033E-2</v>
      </c>
    </row>
    <row r="4363" spans="1:3" x14ac:dyDescent="0.25">
      <c r="A4363" t="s">
        <v>54</v>
      </c>
      <c r="B4363" t="s">
        <v>87</v>
      </c>
      <c r="C4363" s="18">
        <v>-3.5341959446668625E-2</v>
      </c>
    </row>
    <row r="4364" spans="1:3" x14ac:dyDescent="0.25">
      <c r="A4364" t="s">
        <v>55</v>
      </c>
      <c r="B4364" t="s">
        <v>87</v>
      </c>
      <c r="C4364" s="18">
        <v>-4.6539708971977234E-2</v>
      </c>
    </row>
    <row r="4365" spans="1:3" x14ac:dyDescent="0.25">
      <c r="A4365" t="s">
        <v>56</v>
      </c>
      <c r="B4365" t="s">
        <v>87</v>
      </c>
      <c r="C4365" s="18">
        <v>-4.6187210828065872E-2</v>
      </c>
    </row>
    <row r="4366" spans="1:3" x14ac:dyDescent="0.25">
      <c r="A4366" t="s">
        <v>57</v>
      </c>
      <c r="B4366" t="s">
        <v>87</v>
      </c>
      <c r="C4366" s="18">
        <v>-3.7665951997041702E-2</v>
      </c>
    </row>
    <row r="4367" spans="1:3" x14ac:dyDescent="0.25">
      <c r="A4367" t="s">
        <v>58</v>
      </c>
      <c r="B4367" t="s">
        <v>87</v>
      </c>
      <c r="C4367" s="18">
        <v>5.5224105715751648E-2</v>
      </c>
    </row>
    <row r="4368" spans="1:3" x14ac:dyDescent="0.25">
      <c r="A4368" t="s">
        <v>65</v>
      </c>
      <c r="B4368" t="s">
        <v>87</v>
      </c>
      <c r="C4368" s="18">
        <v>-2.5190297514200211E-2</v>
      </c>
    </row>
    <row r="4369" spans="1:3" x14ac:dyDescent="0.25">
      <c r="A4369" t="s">
        <v>66</v>
      </c>
      <c r="B4369" t="s">
        <v>87</v>
      </c>
      <c r="C4369" s="18">
        <v>4.011237621307373E-2</v>
      </c>
    </row>
    <row r="4370" spans="1:3" x14ac:dyDescent="0.25">
      <c r="A4370" t="s">
        <v>67</v>
      </c>
      <c r="B4370" t="s">
        <v>87</v>
      </c>
      <c r="C4370" s="18">
        <v>8.7508531287312508E-3</v>
      </c>
    </row>
    <row r="4371" spans="1:3" x14ac:dyDescent="0.25">
      <c r="A4371" t="s">
        <v>68</v>
      </c>
      <c r="B4371" t="s">
        <v>87</v>
      </c>
      <c r="C4371" s="18">
        <v>-5.1923427730798721E-2</v>
      </c>
    </row>
    <row r="4372" spans="1:3" x14ac:dyDescent="0.25">
      <c r="A4372" t="s">
        <v>77</v>
      </c>
      <c r="B4372" t="s">
        <v>87</v>
      </c>
      <c r="C4372" s="18">
        <v>7.1732841432094574E-2</v>
      </c>
    </row>
    <row r="4373" spans="1:3" x14ac:dyDescent="0.25">
      <c r="A4373" t="s">
        <v>78</v>
      </c>
      <c r="B4373" t="s">
        <v>87</v>
      </c>
      <c r="C4373" s="18">
        <v>-2.6743138208985329E-2</v>
      </c>
    </row>
    <row r="4374" spans="1:3" x14ac:dyDescent="0.25">
      <c r="A4374" t="s">
        <v>79</v>
      </c>
      <c r="B4374" t="s">
        <v>87</v>
      </c>
      <c r="C4374" s="18">
        <v>1.0350811295211315E-2</v>
      </c>
    </row>
    <row r="4375" spans="1:3" x14ac:dyDescent="0.25">
      <c r="A4375" t="s">
        <v>80</v>
      </c>
      <c r="B4375" t="s">
        <v>87</v>
      </c>
      <c r="C4375" s="18">
        <v>6.4152128994464874E-2</v>
      </c>
    </row>
    <row r="4376" spans="1:3" x14ac:dyDescent="0.25">
      <c r="A4376" t="s">
        <v>81</v>
      </c>
      <c r="B4376" t="s">
        <v>87</v>
      </c>
      <c r="C4376" s="18">
        <v>-2.9591722413897514E-2</v>
      </c>
    </row>
    <row r="4377" spans="1:3" x14ac:dyDescent="0.25">
      <c r="A4377" t="s">
        <v>82</v>
      </c>
      <c r="B4377" t="s">
        <v>87</v>
      </c>
      <c r="C4377" s="18">
        <v>9.1695800423622131E-2</v>
      </c>
    </row>
    <row r="4378" spans="1:3" x14ac:dyDescent="0.25">
      <c r="A4378" t="s">
        <v>83</v>
      </c>
      <c r="B4378" t="s">
        <v>87</v>
      </c>
      <c r="C4378" s="18">
        <v>6.1681237071752548E-2</v>
      </c>
    </row>
    <row r="4379" spans="1:3" x14ac:dyDescent="0.25">
      <c r="A4379" t="s">
        <v>84</v>
      </c>
      <c r="B4379" t="s">
        <v>87</v>
      </c>
      <c r="C4379" s="18">
        <v>-8.5654102265834808E-2</v>
      </c>
    </row>
    <row r="4380" spans="1:3" x14ac:dyDescent="0.25">
      <c r="A4380" t="s">
        <v>85</v>
      </c>
      <c r="B4380" t="s">
        <v>87</v>
      </c>
      <c r="C4380" s="18">
        <v>-5.4277077317237854E-2</v>
      </c>
    </row>
    <row r="4381" spans="1:3" x14ac:dyDescent="0.25">
      <c r="A4381" t="s">
        <v>86</v>
      </c>
      <c r="B4381" t="s">
        <v>87</v>
      </c>
      <c r="C4381" s="18">
        <v>1.0895160958170891E-2</v>
      </c>
    </row>
    <row r="4382" spans="1:3" x14ac:dyDescent="0.25">
      <c r="A4382" t="s">
        <v>72</v>
      </c>
      <c r="B4382" t="s">
        <v>88</v>
      </c>
      <c r="C4382" s="18">
        <v>3.7035092711448669E-2</v>
      </c>
    </row>
    <row r="4383" spans="1:3" x14ac:dyDescent="0.25">
      <c r="A4383" t="s">
        <v>73</v>
      </c>
      <c r="B4383" t="s">
        <v>88</v>
      </c>
      <c r="C4383" s="18">
        <v>3.3761940896511078E-2</v>
      </c>
    </row>
    <row r="4384" spans="1:3" x14ac:dyDescent="0.25">
      <c r="A4384" t="s">
        <v>74</v>
      </c>
      <c r="B4384" t="s">
        <v>88</v>
      </c>
      <c r="C4384" s="18">
        <v>1.8208777531981468E-2</v>
      </c>
    </row>
    <row r="4385" spans="1:3" x14ac:dyDescent="0.25">
      <c r="A4385" t="s">
        <v>75</v>
      </c>
      <c r="B4385" t="s">
        <v>88</v>
      </c>
      <c r="C4385" s="18">
        <v>-6.8593765608966351E-3</v>
      </c>
    </row>
    <row r="4386" spans="1:3" x14ac:dyDescent="0.25">
      <c r="A4386" t="s">
        <v>76</v>
      </c>
      <c r="B4386" t="s">
        <v>88</v>
      </c>
      <c r="C4386" s="18">
        <v>3.2763839699327946E-3</v>
      </c>
    </row>
    <row r="4387" spans="1:3" x14ac:dyDescent="0.25">
      <c r="A4387" t="s">
        <v>95</v>
      </c>
      <c r="B4387" t="s">
        <v>88</v>
      </c>
      <c r="C4387" s="18">
        <v>-1.184978405945003E-3</v>
      </c>
    </row>
    <row r="4388" spans="1:3" x14ac:dyDescent="0.25">
      <c r="A4388" t="s">
        <v>59</v>
      </c>
      <c r="B4388" t="s">
        <v>88</v>
      </c>
      <c r="C4388" s="18">
        <v>-2.6307445019483566E-2</v>
      </c>
    </row>
    <row r="4389" spans="1:3" x14ac:dyDescent="0.25">
      <c r="A4389" t="s">
        <v>60</v>
      </c>
      <c r="B4389" t="s">
        <v>88</v>
      </c>
      <c r="C4389" s="18">
        <v>8.5608530789613724E-3</v>
      </c>
    </row>
    <row r="4390" spans="1:3" x14ac:dyDescent="0.25">
      <c r="A4390" t="s">
        <v>61</v>
      </c>
      <c r="B4390" t="s">
        <v>88</v>
      </c>
      <c r="C4390" s="18">
        <v>-1.9464548677206039E-2</v>
      </c>
    </row>
    <row r="4391" spans="1:3" x14ac:dyDescent="0.25">
      <c r="A4391" t="s">
        <v>62</v>
      </c>
      <c r="B4391" t="s">
        <v>88</v>
      </c>
      <c r="C4391" s="18">
        <v>-3.0864082276821136E-2</v>
      </c>
    </row>
    <row r="4392" spans="1:3" x14ac:dyDescent="0.25">
      <c r="A4392" t="s">
        <v>70</v>
      </c>
      <c r="B4392" t="s">
        <v>88</v>
      </c>
      <c r="C4392" s="18">
        <v>6.3178548589348793E-3</v>
      </c>
    </row>
    <row r="4393" spans="1:3" x14ac:dyDescent="0.25">
      <c r="A4393" t="s">
        <v>71</v>
      </c>
      <c r="B4393" t="s">
        <v>88</v>
      </c>
      <c r="C4393" s="18">
        <v>2.1627195179462433E-2</v>
      </c>
    </row>
    <row r="4394" spans="1:3" x14ac:dyDescent="0.25">
      <c r="A4394" t="s">
        <v>105</v>
      </c>
      <c r="B4394" t="s">
        <v>88</v>
      </c>
      <c r="C4394" s="18">
        <v>-2.601693756878376E-2</v>
      </c>
    </row>
    <row r="4395" spans="1:3" x14ac:dyDescent="0.25">
      <c r="A4395" t="s">
        <v>106</v>
      </c>
      <c r="B4395" t="s">
        <v>88</v>
      </c>
      <c r="C4395" s="18">
        <v>3.278191015124321E-2</v>
      </c>
    </row>
    <row r="4396" spans="1:3" x14ac:dyDescent="0.25">
      <c r="A4396" t="s">
        <v>107</v>
      </c>
      <c r="B4396" t="s">
        <v>88</v>
      </c>
      <c r="C4396" s="18">
        <v>0.17011573910713196</v>
      </c>
    </row>
    <row r="4397" spans="1:3" x14ac:dyDescent="0.25">
      <c r="A4397" t="s">
        <v>108</v>
      </c>
      <c r="B4397" t="s">
        <v>88</v>
      </c>
      <c r="C4397" s="18">
        <v>-4.1365098208189011E-2</v>
      </c>
    </row>
    <row r="4398" spans="1:3" x14ac:dyDescent="0.25">
      <c r="A4398" t="s">
        <v>109</v>
      </c>
      <c r="B4398" t="s">
        <v>88</v>
      </c>
      <c r="C4398" s="18">
        <v>-5.94460628926754E-2</v>
      </c>
    </row>
    <row r="4399" spans="1:3" x14ac:dyDescent="0.25">
      <c r="A4399" t="s">
        <v>110</v>
      </c>
      <c r="B4399" t="s">
        <v>88</v>
      </c>
      <c r="C4399" s="18">
        <v>-4.0139466524124146E-2</v>
      </c>
    </row>
    <row r="4400" spans="1:3" x14ac:dyDescent="0.25">
      <c r="A4400" t="s">
        <v>111</v>
      </c>
      <c r="B4400" t="s">
        <v>88</v>
      </c>
      <c r="C4400" s="18">
        <v>-5.8936417102813721E-2</v>
      </c>
    </row>
    <row r="4401" spans="1:3" x14ac:dyDescent="0.25">
      <c r="A4401" t="s">
        <v>112</v>
      </c>
      <c r="B4401" t="s">
        <v>88</v>
      </c>
      <c r="C4401" s="18">
        <v>-2.8841868042945862E-3</v>
      </c>
    </row>
    <row r="4402" spans="1:3" x14ac:dyDescent="0.25">
      <c r="A4402" t="s">
        <v>113</v>
      </c>
      <c r="B4402" t="s">
        <v>88</v>
      </c>
      <c r="C4402" s="18">
        <v>-7.8756913542747498E-2</v>
      </c>
    </row>
    <row r="4403" spans="1:3" x14ac:dyDescent="0.25">
      <c r="A4403" t="s">
        <v>114</v>
      </c>
      <c r="B4403" t="s">
        <v>88</v>
      </c>
      <c r="C4403" s="18">
        <v>5.4027199745178223E-2</v>
      </c>
    </row>
    <row r="4404" spans="1:3" x14ac:dyDescent="0.25">
      <c r="A4404" t="s">
        <v>115</v>
      </c>
      <c r="B4404" t="s">
        <v>88</v>
      </c>
      <c r="C4404" s="18">
        <v>-5.5646758526563644E-2</v>
      </c>
    </row>
    <row r="4405" spans="1:3" x14ac:dyDescent="0.25">
      <c r="A4405" t="s">
        <v>116</v>
      </c>
      <c r="B4405" t="s">
        <v>88</v>
      </c>
      <c r="C4405" s="18">
        <v>-3.9231047034263611E-2</v>
      </c>
    </row>
    <row r="4406" spans="1:3" x14ac:dyDescent="0.25">
      <c r="A4406" t="s">
        <v>117</v>
      </c>
      <c r="B4406" t="s">
        <v>88</v>
      </c>
      <c r="C4406" s="18">
        <v>-2.679373137652874E-2</v>
      </c>
    </row>
    <row r="4407" spans="1:3" x14ac:dyDescent="0.25">
      <c r="A4407" t="s">
        <v>118</v>
      </c>
      <c r="B4407" t="s">
        <v>88</v>
      </c>
      <c r="C4407" s="18">
        <v>-5.918559804558754E-2</v>
      </c>
    </row>
    <row r="4408" spans="1:3" x14ac:dyDescent="0.25">
      <c r="A4408" t="s">
        <v>119</v>
      </c>
      <c r="B4408" t="s">
        <v>88</v>
      </c>
      <c r="C4408" s="18">
        <v>2.6002164930105209E-2</v>
      </c>
    </row>
    <row r="4409" spans="1:3" x14ac:dyDescent="0.25">
      <c r="A4409" t="s">
        <v>120</v>
      </c>
      <c r="B4409" t="s">
        <v>88</v>
      </c>
      <c r="C4409" s="18">
        <v>-4.4178619980812073E-2</v>
      </c>
    </row>
    <row r="4410" spans="1:3" x14ac:dyDescent="0.25">
      <c r="A4410" t="s">
        <v>121</v>
      </c>
      <c r="B4410" t="s">
        <v>88</v>
      </c>
      <c r="C4410" s="18">
        <v>-2.1706670522689819E-2</v>
      </c>
    </row>
    <row r="4411" spans="1:3" x14ac:dyDescent="0.25">
      <c r="A4411" t="s">
        <v>122</v>
      </c>
      <c r="B4411" t="s">
        <v>88</v>
      </c>
      <c r="C4411" s="18">
        <v>-1.7778728157281876E-2</v>
      </c>
    </row>
    <row r="4412" spans="1:3" x14ac:dyDescent="0.25">
      <c r="A4412" t="s">
        <v>64</v>
      </c>
      <c r="B4412" t="s">
        <v>88</v>
      </c>
      <c r="C4412" s="18">
        <v>-8.4705948829650879E-3</v>
      </c>
    </row>
    <row r="4413" spans="1:3" x14ac:dyDescent="0.25">
      <c r="A4413" t="s">
        <v>69</v>
      </c>
      <c r="B4413" t="s">
        <v>88</v>
      </c>
      <c r="C4413" s="18">
        <v>-3.9999406784772873E-2</v>
      </c>
    </row>
    <row r="4414" spans="1:3" x14ac:dyDescent="0.25">
      <c r="A4414" t="s">
        <v>91</v>
      </c>
      <c r="B4414" t="s">
        <v>88</v>
      </c>
      <c r="C4414" s="18">
        <v>-3.1544830650091171E-2</v>
      </c>
    </row>
    <row r="4415" spans="1:3" x14ac:dyDescent="0.25">
      <c r="A4415" t="s">
        <v>93</v>
      </c>
      <c r="B4415" t="s">
        <v>88</v>
      </c>
      <c r="C4415" s="18">
        <v>3.8437878247350454E-3</v>
      </c>
    </row>
    <row r="4416" spans="1:3" x14ac:dyDescent="0.25">
      <c r="A4416" t="s">
        <v>94</v>
      </c>
      <c r="B4416" t="s">
        <v>88</v>
      </c>
      <c r="C4416" s="18">
        <v>-4.6542894095182419E-2</v>
      </c>
    </row>
    <row r="4417" spans="1:3" x14ac:dyDescent="0.25">
      <c r="A4417" t="s">
        <v>96</v>
      </c>
      <c r="B4417" t="s">
        <v>88</v>
      </c>
      <c r="C4417" s="18">
        <v>-4.9539241939783096E-2</v>
      </c>
    </row>
    <row r="4418" spans="1:3" x14ac:dyDescent="0.25">
      <c r="A4418" t="s">
        <v>98</v>
      </c>
      <c r="B4418" t="s">
        <v>88</v>
      </c>
      <c r="C4418" s="18">
        <v>-4.385045263916254E-3</v>
      </c>
    </row>
    <row r="4419" spans="1:3" x14ac:dyDescent="0.25">
      <c r="A4419" t="s">
        <v>99</v>
      </c>
      <c r="B4419" t="s">
        <v>88</v>
      </c>
      <c r="C4419" s="18">
        <v>2.1458322589751333E-4</v>
      </c>
    </row>
    <row r="4420" spans="1:3" x14ac:dyDescent="0.25">
      <c r="A4420" t="s">
        <v>100</v>
      </c>
      <c r="B4420" t="s">
        <v>88</v>
      </c>
      <c r="C4420" s="18">
        <v>-3.4504089504480362E-2</v>
      </c>
    </row>
    <row r="4421" spans="1:3" x14ac:dyDescent="0.25">
      <c r="A4421" t="s">
        <v>63</v>
      </c>
      <c r="B4421" t="s">
        <v>88</v>
      </c>
      <c r="C4421" s="18">
        <v>-1.0148759000003338E-2</v>
      </c>
    </row>
    <row r="4422" spans="1:3" x14ac:dyDescent="0.25">
      <c r="A4422" t="s">
        <v>97</v>
      </c>
      <c r="B4422" t="s">
        <v>88</v>
      </c>
      <c r="C4422" s="18">
        <v>4.9305412918329239E-2</v>
      </c>
    </row>
    <row r="4423" spans="1:3" x14ac:dyDescent="0.25">
      <c r="A4423" t="s">
        <v>101</v>
      </c>
      <c r="B4423" t="s">
        <v>88</v>
      </c>
      <c r="C4423" s="18">
        <v>5.5613771080970764E-2</v>
      </c>
    </row>
    <row r="4424" spans="1:3" x14ac:dyDescent="0.25">
      <c r="A4424" t="s">
        <v>137</v>
      </c>
      <c r="B4424" t="s">
        <v>88</v>
      </c>
      <c r="C4424" s="18">
        <v>-5.0975937396287918E-2</v>
      </c>
    </row>
    <row r="4425" spans="1:3" x14ac:dyDescent="0.25">
      <c r="A4425" t="s">
        <v>138</v>
      </c>
      <c r="B4425" t="s">
        <v>88</v>
      </c>
      <c r="C4425" s="18">
        <v>-3.7691261619329453E-2</v>
      </c>
    </row>
    <row r="4426" spans="1:3" x14ac:dyDescent="0.25">
      <c r="A4426" t="s">
        <v>139</v>
      </c>
      <c r="B4426" t="s">
        <v>88</v>
      </c>
      <c r="C4426" s="18">
        <v>-2.9730051755905151E-2</v>
      </c>
    </row>
    <row r="4427" spans="1:3" x14ac:dyDescent="0.25">
      <c r="A4427" t="s">
        <v>131</v>
      </c>
      <c r="B4427" t="s">
        <v>88</v>
      </c>
      <c r="C4427" s="18">
        <v>2.6731880381703377E-2</v>
      </c>
    </row>
    <row r="4428" spans="1:3" x14ac:dyDescent="0.25">
      <c r="A4428" t="s">
        <v>132</v>
      </c>
      <c r="B4428" t="s">
        <v>88</v>
      </c>
      <c r="C4428" s="18">
        <v>2.6500312611460686E-2</v>
      </c>
    </row>
    <row r="4429" spans="1:3" x14ac:dyDescent="0.25">
      <c r="A4429" t="s">
        <v>143</v>
      </c>
      <c r="B4429" t="s">
        <v>88</v>
      </c>
      <c r="C4429" s="18">
        <v>2.6500312611460686E-2</v>
      </c>
    </row>
    <row r="4430" spans="1:3" x14ac:dyDescent="0.25">
      <c r="A4430" t="s">
        <v>129</v>
      </c>
      <c r="B4430" t="s">
        <v>88</v>
      </c>
      <c r="C4430" s="18">
        <v>-3.9965161122381687E-3</v>
      </c>
    </row>
    <row r="4431" spans="1:3" x14ac:dyDescent="0.25">
      <c r="A4431" t="s">
        <v>140</v>
      </c>
      <c r="B4431" t="s">
        <v>88</v>
      </c>
      <c r="C4431" s="18">
        <v>-1.9110631197690964E-2</v>
      </c>
    </row>
    <row r="4432" spans="1:3" x14ac:dyDescent="0.25">
      <c r="A4432" t="s">
        <v>90</v>
      </c>
      <c r="B4432" t="s">
        <v>88</v>
      </c>
      <c r="C4432" s="18">
        <v>-1.8720386549830437E-2</v>
      </c>
    </row>
    <row r="4433" spans="1:3" x14ac:dyDescent="0.25">
      <c r="A4433" t="s">
        <v>127</v>
      </c>
      <c r="B4433" t="s">
        <v>88</v>
      </c>
      <c r="C4433" s="18">
        <v>-3.9356071501970291E-2</v>
      </c>
    </row>
    <row r="4434" spans="1:3" x14ac:dyDescent="0.25">
      <c r="A4434" t="s">
        <v>141</v>
      </c>
      <c r="B4434" t="s">
        <v>88</v>
      </c>
      <c r="C4434" s="18">
        <v>2.2897554561495781E-2</v>
      </c>
    </row>
    <row r="4435" spans="1:3" x14ac:dyDescent="0.25">
      <c r="A4435" t="s">
        <v>133</v>
      </c>
      <c r="B4435" t="s">
        <v>88</v>
      </c>
      <c r="C4435" s="18">
        <v>-3.9678562432527542E-2</v>
      </c>
    </row>
    <row r="4436" spans="1:3" x14ac:dyDescent="0.25">
      <c r="A4436" t="s">
        <v>134</v>
      </c>
      <c r="B4436" t="s">
        <v>88</v>
      </c>
      <c r="C4436" s="18">
        <v>4.0363341569900513E-2</v>
      </c>
    </row>
    <row r="4437" spans="1:3" x14ac:dyDescent="0.25">
      <c r="A4437" t="s">
        <v>130</v>
      </c>
      <c r="B4437" t="s">
        <v>88</v>
      </c>
      <c r="C4437" s="18">
        <v>2.9105218127369881E-3</v>
      </c>
    </row>
    <row r="4438" spans="1:3" x14ac:dyDescent="0.25">
      <c r="A4438" t="s">
        <v>142</v>
      </c>
      <c r="B4438" t="s">
        <v>88</v>
      </c>
      <c r="C4438" s="18">
        <v>-2.887486107647419E-2</v>
      </c>
    </row>
    <row r="4439" spans="1:3" x14ac:dyDescent="0.25">
      <c r="A4439" t="s">
        <v>135</v>
      </c>
      <c r="B4439" t="s">
        <v>88</v>
      </c>
      <c r="C4439" s="18">
        <v>-4.5233853161334991E-2</v>
      </c>
    </row>
    <row r="4440" spans="1:3" x14ac:dyDescent="0.25">
      <c r="A4440" t="s">
        <v>102</v>
      </c>
      <c r="B4440" t="s">
        <v>88</v>
      </c>
      <c r="C4440" s="18">
        <v>-2.2786401212215424E-2</v>
      </c>
    </row>
    <row r="4441" spans="1:3" x14ac:dyDescent="0.25">
      <c r="A4441" t="s">
        <v>103</v>
      </c>
      <c r="B4441" t="s">
        <v>88</v>
      </c>
      <c r="C4441" s="18">
        <v>-1.9904937595129013E-2</v>
      </c>
    </row>
    <row r="4442" spans="1:3" x14ac:dyDescent="0.25">
      <c r="A4442" t="s">
        <v>104</v>
      </c>
      <c r="B4442" t="s">
        <v>88</v>
      </c>
      <c r="C4442" s="18">
        <v>-2.8806561604142189E-2</v>
      </c>
    </row>
    <row r="4443" spans="1:3" x14ac:dyDescent="0.25">
      <c r="A4443" t="s">
        <v>123</v>
      </c>
      <c r="B4443" t="s">
        <v>88</v>
      </c>
      <c r="C4443" s="18">
        <v>-1.3541631400585175E-2</v>
      </c>
    </row>
    <row r="4444" spans="1:3" x14ac:dyDescent="0.25">
      <c r="A4444" t="s">
        <v>124</v>
      </c>
      <c r="B4444" t="s">
        <v>88</v>
      </c>
      <c r="C4444" s="18">
        <v>4.9800984561443329E-2</v>
      </c>
    </row>
    <row r="4445" spans="1:3" x14ac:dyDescent="0.25">
      <c r="A4445" t="s">
        <v>125</v>
      </c>
      <c r="B4445" t="s">
        <v>88</v>
      </c>
      <c r="C4445" s="18">
        <v>0.1003485843539238</v>
      </c>
    </row>
    <row r="4446" spans="1:3" x14ac:dyDescent="0.25">
      <c r="A4446" t="s">
        <v>44</v>
      </c>
      <c r="B4446" t="s">
        <v>88</v>
      </c>
      <c r="C4446" s="18">
        <v>7.1994861355051398E-4</v>
      </c>
    </row>
    <row r="4447" spans="1:3" x14ac:dyDescent="0.25">
      <c r="A4447" t="s">
        <v>45</v>
      </c>
      <c r="B4447" t="s">
        <v>88</v>
      </c>
      <c r="C4447" s="18">
        <v>-6.245375145226717E-3</v>
      </c>
    </row>
    <row r="4448" spans="1:3" x14ac:dyDescent="0.25">
      <c r="A4448" t="s">
        <v>46</v>
      </c>
      <c r="B4448" t="s">
        <v>88</v>
      </c>
      <c r="C4448" s="18">
        <v>6.8007092922925949E-3</v>
      </c>
    </row>
    <row r="4449" spans="1:3" x14ac:dyDescent="0.25">
      <c r="A4449" t="s">
        <v>47</v>
      </c>
      <c r="B4449" t="s">
        <v>88</v>
      </c>
      <c r="C4449" s="18">
        <v>2.3253033868968487E-3</v>
      </c>
    </row>
    <row r="4450" spans="1:3" x14ac:dyDescent="0.25">
      <c r="A4450" t="s">
        <v>48</v>
      </c>
      <c r="B4450" t="s">
        <v>88</v>
      </c>
      <c r="C4450" s="18">
        <v>-1.8379753455519676E-2</v>
      </c>
    </row>
    <row r="4451" spans="1:3" x14ac:dyDescent="0.25">
      <c r="A4451" t="s">
        <v>49</v>
      </c>
      <c r="B4451" t="s">
        <v>88</v>
      </c>
      <c r="C4451" s="18">
        <v>1.5245601534843445E-2</v>
      </c>
    </row>
    <row r="4452" spans="1:3" x14ac:dyDescent="0.25">
      <c r="A4452" t="s">
        <v>50</v>
      </c>
      <c r="B4452" t="s">
        <v>88</v>
      </c>
      <c r="C4452" s="18">
        <v>-5.0141442567110062E-2</v>
      </c>
    </row>
    <row r="4453" spans="1:3" x14ac:dyDescent="0.25">
      <c r="A4453" t="s">
        <v>51</v>
      </c>
      <c r="B4453" t="s">
        <v>88</v>
      </c>
      <c r="C4453" s="18">
        <v>-3.7030365318059921E-2</v>
      </c>
    </row>
    <row r="4454" spans="1:3" x14ac:dyDescent="0.25">
      <c r="A4454" t="s">
        <v>52</v>
      </c>
      <c r="B4454" t="s">
        <v>88</v>
      </c>
      <c r="C4454" s="18">
        <v>-4.8328876495361328E-2</v>
      </c>
    </row>
    <row r="4455" spans="1:3" x14ac:dyDescent="0.25">
      <c r="A4455" t="s">
        <v>53</v>
      </c>
      <c r="B4455" t="s">
        <v>88</v>
      </c>
      <c r="C4455" s="18">
        <v>-9.5777558162808418E-3</v>
      </c>
    </row>
    <row r="4456" spans="1:3" x14ac:dyDescent="0.25">
      <c r="A4456" t="s">
        <v>54</v>
      </c>
      <c r="B4456" t="s">
        <v>88</v>
      </c>
      <c r="C4456" s="18">
        <v>-4.0789663791656494E-2</v>
      </c>
    </row>
    <row r="4457" spans="1:3" x14ac:dyDescent="0.25">
      <c r="A4457" t="s">
        <v>55</v>
      </c>
      <c r="B4457" t="s">
        <v>88</v>
      </c>
      <c r="C4457" s="18">
        <v>-4.5495770871639252E-2</v>
      </c>
    </row>
    <row r="4458" spans="1:3" x14ac:dyDescent="0.25">
      <c r="A4458" t="s">
        <v>56</v>
      </c>
      <c r="B4458" t="s">
        <v>88</v>
      </c>
      <c r="C4458" s="18">
        <v>-3.5436607897281647E-2</v>
      </c>
    </row>
    <row r="4459" spans="1:3" x14ac:dyDescent="0.25">
      <c r="A4459" t="s">
        <v>57</v>
      </c>
      <c r="B4459" t="s">
        <v>88</v>
      </c>
      <c r="C4459" s="18">
        <v>-5.1306512206792831E-2</v>
      </c>
    </row>
    <row r="4460" spans="1:3" x14ac:dyDescent="0.25">
      <c r="A4460" t="s">
        <v>58</v>
      </c>
      <c r="B4460" t="s">
        <v>88</v>
      </c>
      <c r="C4460" s="18">
        <v>1.1794819496572018E-2</v>
      </c>
    </row>
    <row r="4461" spans="1:3" x14ac:dyDescent="0.25">
      <c r="A4461" t="s">
        <v>65</v>
      </c>
      <c r="B4461" t="s">
        <v>88</v>
      </c>
      <c r="C4461" s="18">
        <v>-1.3992054155096412E-3</v>
      </c>
    </row>
    <row r="4462" spans="1:3" x14ac:dyDescent="0.25">
      <c r="A4462" t="s">
        <v>66</v>
      </c>
      <c r="B4462" t="s">
        <v>88</v>
      </c>
      <c r="C4462" s="18">
        <v>-1.4721396146342158E-3</v>
      </c>
    </row>
    <row r="4463" spans="1:3" x14ac:dyDescent="0.25">
      <c r="A4463" t="s">
        <v>67</v>
      </c>
      <c r="B4463" t="s">
        <v>88</v>
      </c>
      <c r="C4463" s="18">
        <v>-2.1974757313728333E-2</v>
      </c>
    </row>
    <row r="4464" spans="1:3" x14ac:dyDescent="0.25">
      <c r="A4464" t="s">
        <v>68</v>
      </c>
      <c r="B4464" t="s">
        <v>88</v>
      </c>
      <c r="C4464" s="18">
        <v>-5.2443228662014008E-2</v>
      </c>
    </row>
    <row r="4465" spans="1:3" x14ac:dyDescent="0.25">
      <c r="A4465" t="s">
        <v>77</v>
      </c>
      <c r="B4465" t="s">
        <v>88</v>
      </c>
      <c r="C4465" s="18">
        <v>3.6167830228805542E-2</v>
      </c>
    </row>
    <row r="4466" spans="1:3" x14ac:dyDescent="0.25">
      <c r="A4466" t="s">
        <v>78</v>
      </c>
      <c r="B4466" t="s">
        <v>88</v>
      </c>
      <c r="C4466" s="18">
        <v>-1.825140044093132E-2</v>
      </c>
    </row>
    <row r="4467" spans="1:3" x14ac:dyDescent="0.25">
      <c r="A4467" t="s">
        <v>79</v>
      </c>
      <c r="B4467" t="s">
        <v>88</v>
      </c>
      <c r="C4467" s="18">
        <v>-1.8608035519719124E-2</v>
      </c>
    </row>
    <row r="4468" spans="1:3" x14ac:dyDescent="0.25">
      <c r="A4468" t="s">
        <v>80</v>
      </c>
      <c r="B4468" t="s">
        <v>88</v>
      </c>
      <c r="C4468" s="18">
        <v>-4.3983638286590576E-2</v>
      </c>
    </row>
    <row r="4469" spans="1:3" x14ac:dyDescent="0.25">
      <c r="A4469" t="s">
        <v>81</v>
      </c>
      <c r="B4469" t="s">
        <v>88</v>
      </c>
      <c r="C4469" s="18">
        <v>9.2136204242706299E-2</v>
      </c>
    </row>
    <row r="4470" spans="1:3" x14ac:dyDescent="0.25">
      <c r="A4470" t="s">
        <v>82</v>
      </c>
      <c r="B4470" t="s">
        <v>88</v>
      </c>
      <c r="C4470" s="18">
        <v>-1.3935152441263199E-2</v>
      </c>
    </row>
    <row r="4471" spans="1:3" x14ac:dyDescent="0.25">
      <c r="A4471" t="s">
        <v>83</v>
      </c>
      <c r="B4471" t="s">
        <v>88</v>
      </c>
      <c r="C4471" s="18">
        <v>-4.4706013053655624E-2</v>
      </c>
    </row>
    <row r="4472" spans="1:3" x14ac:dyDescent="0.25">
      <c r="A4472" t="s">
        <v>84</v>
      </c>
      <c r="B4472" t="s">
        <v>88</v>
      </c>
      <c r="C4472" s="18">
        <v>-3.2909609377384186E-2</v>
      </c>
    </row>
    <row r="4473" spans="1:3" x14ac:dyDescent="0.25">
      <c r="A4473" t="s">
        <v>85</v>
      </c>
      <c r="B4473" t="s">
        <v>88</v>
      </c>
      <c r="C4473" s="18">
        <v>-1.72862708568573E-2</v>
      </c>
    </row>
    <row r="4474" spans="1:3" x14ac:dyDescent="0.25">
      <c r="A4474" t="s">
        <v>86</v>
      </c>
      <c r="B4474" t="s">
        <v>88</v>
      </c>
      <c r="C4474" s="18">
        <v>-2.4780267849564552E-2</v>
      </c>
    </row>
    <row r="4475" spans="1:3" x14ac:dyDescent="0.25">
      <c r="A4475" t="s">
        <v>87</v>
      </c>
      <c r="B4475" t="s">
        <v>88</v>
      </c>
      <c r="C4475" s="18">
        <v>1.1122778989374638E-2</v>
      </c>
    </row>
    <row r="4476" spans="1:3" x14ac:dyDescent="0.25">
      <c r="A4476" t="s">
        <v>72</v>
      </c>
      <c r="B4476" t="s">
        <v>89</v>
      </c>
      <c r="C4476" s="18">
        <v>-3.3614177256822586E-2</v>
      </c>
    </row>
    <row r="4477" spans="1:3" x14ac:dyDescent="0.25">
      <c r="A4477" t="s">
        <v>73</v>
      </c>
      <c r="B4477" t="s">
        <v>89</v>
      </c>
      <c r="C4477" s="18">
        <v>2.1689487621188164E-2</v>
      </c>
    </row>
    <row r="4478" spans="1:3" x14ac:dyDescent="0.25">
      <c r="A4478" t="s">
        <v>74</v>
      </c>
      <c r="B4478" t="s">
        <v>89</v>
      </c>
      <c r="C4478" s="18">
        <v>-2.9724918305873871E-2</v>
      </c>
    </row>
    <row r="4479" spans="1:3" x14ac:dyDescent="0.25">
      <c r="A4479" t="s">
        <v>75</v>
      </c>
      <c r="B4479" t="s">
        <v>89</v>
      </c>
      <c r="C4479" s="18">
        <v>1.440547127276659E-2</v>
      </c>
    </row>
    <row r="4480" spans="1:3" x14ac:dyDescent="0.25">
      <c r="A4480" t="s">
        <v>76</v>
      </c>
      <c r="B4480" t="s">
        <v>89</v>
      </c>
      <c r="C4480" s="18">
        <v>-6.8012084811925888E-3</v>
      </c>
    </row>
    <row r="4481" spans="1:3" x14ac:dyDescent="0.25">
      <c r="A4481" t="s">
        <v>95</v>
      </c>
      <c r="B4481" t="s">
        <v>89</v>
      </c>
      <c r="C4481" s="18">
        <v>-4.4096097350120544E-2</v>
      </c>
    </row>
    <row r="4482" spans="1:3" x14ac:dyDescent="0.25">
      <c r="A4482" t="s">
        <v>59</v>
      </c>
      <c r="B4482" t="s">
        <v>89</v>
      </c>
      <c r="C4482" s="18">
        <v>-5.4952453821897507E-2</v>
      </c>
    </row>
    <row r="4483" spans="1:3" x14ac:dyDescent="0.25">
      <c r="A4483" t="s">
        <v>60</v>
      </c>
      <c r="B4483" t="s">
        <v>89</v>
      </c>
      <c r="C4483" s="18">
        <v>-5.0546899437904358E-2</v>
      </c>
    </row>
    <row r="4484" spans="1:3" x14ac:dyDescent="0.25">
      <c r="A4484" t="s">
        <v>61</v>
      </c>
      <c r="B4484" t="s">
        <v>89</v>
      </c>
      <c r="C4484" s="18">
        <v>9.9600187968462706E-4</v>
      </c>
    </row>
    <row r="4485" spans="1:3" x14ac:dyDescent="0.25">
      <c r="A4485" t="s">
        <v>62</v>
      </c>
      <c r="B4485" t="s">
        <v>89</v>
      </c>
      <c r="C4485" s="18">
        <v>-5.0092343240976334E-2</v>
      </c>
    </row>
    <row r="4486" spans="1:3" x14ac:dyDescent="0.25">
      <c r="A4486" t="s">
        <v>70</v>
      </c>
      <c r="B4486" t="s">
        <v>89</v>
      </c>
      <c r="C4486" s="18">
        <v>1.6862895339727402E-2</v>
      </c>
    </row>
    <row r="4487" spans="1:3" x14ac:dyDescent="0.25">
      <c r="A4487" t="s">
        <v>71</v>
      </c>
      <c r="B4487" t="s">
        <v>89</v>
      </c>
      <c r="C4487" s="18">
        <v>-2.0348725840449333E-2</v>
      </c>
    </row>
    <row r="4488" spans="1:3" x14ac:dyDescent="0.25">
      <c r="A4488" t="s">
        <v>105</v>
      </c>
      <c r="B4488" t="s">
        <v>89</v>
      </c>
      <c r="C4488" s="18">
        <v>-6.0572471469640732E-2</v>
      </c>
    </row>
    <row r="4489" spans="1:3" x14ac:dyDescent="0.25">
      <c r="A4489" t="s">
        <v>106</v>
      </c>
      <c r="B4489" t="s">
        <v>89</v>
      </c>
      <c r="C4489" s="18">
        <v>9.4748465344309807E-3</v>
      </c>
    </row>
    <row r="4490" spans="1:3" x14ac:dyDescent="0.25">
      <c r="A4490" t="s">
        <v>107</v>
      </c>
      <c r="B4490" t="s">
        <v>89</v>
      </c>
      <c r="C4490" s="18">
        <v>1.9038258120417595E-2</v>
      </c>
    </row>
    <row r="4491" spans="1:3" x14ac:dyDescent="0.25">
      <c r="A4491" t="s">
        <v>108</v>
      </c>
      <c r="B4491" t="s">
        <v>89</v>
      </c>
      <c r="C4491" s="18">
        <v>-6.5930716693401337E-2</v>
      </c>
    </row>
    <row r="4492" spans="1:3" x14ac:dyDescent="0.25">
      <c r="A4492" t="s">
        <v>109</v>
      </c>
      <c r="B4492" t="s">
        <v>89</v>
      </c>
      <c r="C4492" s="18">
        <v>-1.8856766109820455E-4</v>
      </c>
    </row>
    <row r="4493" spans="1:3" x14ac:dyDescent="0.25">
      <c r="A4493" t="s">
        <v>110</v>
      </c>
      <c r="B4493" t="s">
        <v>89</v>
      </c>
      <c r="C4493" s="18">
        <v>-2.2215768694877625E-2</v>
      </c>
    </row>
    <row r="4494" spans="1:3" x14ac:dyDescent="0.25">
      <c r="A4494" t="s">
        <v>111</v>
      </c>
      <c r="B4494" t="s">
        <v>89</v>
      </c>
      <c r="C4494" s="18">
        <v>-4.8518329858779907E-2</v>
      </c>
    </row>
    <row r="4495" spans="1:3" x14ac:dyDescent="0.25">
      <c r="A4495" t="s">
        <v>112</v>
      </c>
      <c r="B4495" t="s">
        <v>89</v>
      </c>
      <c r="C4495" s="18">
        <v>-5.9824157506227493E-2</v>
      </c>
    </row>
    <row r="4496" spans="1:3" x14ac:dyDescent="0.25">
      <c r="A4496" t="s">
        <v>113</v>
      </c>
      <c r="B4496" t="s">
        <v>89</v>
      </c>
      <c r="C4496" s="18">
        <v>-2.3287594318389893E-2</v>
      </c>
    </row>
    <row r="4497" spans="1:3" x14ac:dyDescent="0.25">
      <c r="A4497" t="s">
        <v>114</v>
      </c>
      <c r="B4497" t="s">
        <v>89</v>
      </c>
      <c r="C4497" s="18">
        <v>8.0496281385421753E-2</v>
      </c>
    </row>
    <row r="4498" spans="1:3" x14ac:dyDescent="0.25">
      <c r="A4498" t="s">
        <v>115</v>
      </c>
      <c r="B4498" t="s">
        <v>89</v>
      </c>
      <c r="C4498" s="18">
        <v>-3.2118316739797592E-2</v>
      </c>
    </row>
    <row r="4499" spans="1:3" x14ac:dyDescent="0.25">
      <c r="A4499" t="s">
        <v>116</v>
      </c>
      <c r="B4499" t="s">
        <v>89</v>
      </c>
      <c r="C4499" s="18">
        <v>-3.7955839186906815E-2</v>
      </c>
    </row>
    <row r="4500" spans="1:3" x14ac:dyDescent="0.25">
      <c r="A4500" t="s">
        <v>117</v>
      </c>
      <c r="B4500" t="s">
        <v>89</v>
      </c>
      <c r="C4500" s="18">
        <v>-2.8649507090449333E-2</v>
      </c>
    </row>
    <row r="4501" spans="1:3" x14ac:dyDescent="0.25">
      <c r="A4501" t="s">
        <v>118</v>
      </c>
      <c r="B4501" t="s">
        <v>89</v>
      </c>
      <c r="C4501" s="18">
        <v>-4.9250483512878418E-2</v>
      </c>
    </row>
    <row r="4502" spans="1:3" x14ac:dyDescent="0.25">
      <c r="A4502" t="s">
        <v>119</v>
      </c>
      <c r="B4502" t="s">
        <v>89</v>
      </c>
      <c r="C4502" s="18">
        <v>-7.2676329873502254E-3</v>
      </c>
    </row>
    <row r="4503" spans="1:3" x14ac:dyDescent="0.25">
      <c r="A4503" t="s">
        <v>120</v>
      </c>
      <c r="B4503" t="s">
        <v>89</v>
      </c>
      <c r="C4503" s="18">
        <v>-3.8882069289684296E-2</v>
      </c>
    </row>
    <row r="4504" spans="1:3" x14ac:dyDescent="0.25">
      <c r="A4504" t="s">
        <v>121</v>
      </c>
      <c r="B4504" t="s">
        <v>89</v>
      </c>
      <c r="C4504" s="18">
        <v>-6.9186508655548096E-2</v>
      </c>
    </row>
    <row r="4505" spans="1:3" x14ac:dyDescent="0.25">
      <c r="A4505" t="s">
        <v>122</v>
      </c>
      <c r="B4505" t="s">
        <v>89</v>
      </c>
      <c r="C4505" s="18">
        <v>-7.6429300010204315E-2</v>
      </c>
    </row>
    <row r="4506" spans="1:3" x14ac:dyDescent="0.25">
      <c r="A4506" t="s">
        <v>64</v>
      </c>
      <c r="B4506" t="s">
        <v>89</v>
      </c>
      <c r="C4506" s="18">
        <v>-1.6930088400840759E-2</v>
      </c>
    </row>
    <row r="4507" spans="1:3" x14ac:dyDescent="0.25">
      <c r="A4507" t="s">
        <v>69</v>
      </c>
      <c r="B4507" t="s">
        <v>89</v>
      </c>
      <c r="C4507" s="18">
        <v>8.7184295058250427E-2</v>
      </c>
    </row>
    <row r="4508" spans="1:3" x14ac:dyDescent="0.25">
      <c r="A4508" t="s">
        <v>91</v>
      </c>
      <c r="B4508" t="s">
        <v>89</v>
      </c>
      <c r="C4508" s="18">
        <v>-2.991674467921257E-2</v>
      </c>
    </row>
    <row r="4509" spans="1:3" x14ac:dyDescent="0.25">
      <c r="A4509" t="s">
        <v>93</v>
      </c>
      <c r="B4509" t="s">
        <v>89</v>
      </c>
      <c r="C4509" s="18">
        <v>-3.7200292572379112E-3</v>
      </c>
    </row>
    <row r="4510" spans="1:3" x14ac:dyDescent="0.25">
      <c r="A4510" t="s">
        <v>94</v>
      </c>
      <c r="B4510" t="s">
        <v>89</v>
      </c>
      <c r="C4510" s="18">
        <v>4.8204287886619568E-2</v>
      </c>
    </row>
    <row r="4511" spans="1:3" x14ac:dyDescent="0.25">
      <c r="A4511" t="s">
        <v>96</v>
      </c>
      <c r="B4511" t="s">
        <v>89</v>
      </c>
      <c r="C4511" s="18">
        <v>-3.7380632013082504E-2</v>
      </c>
    </row>
    <row r="4512" spans="1:3" x14ac:dyDescent="0.25">
      <c r="A4512" t="s">
        <v>98</v>
      </c>
      <c r="B4512" t="s">
        <v>89</v>
      </c>
      <c r="C4512" s="18">
        <v>5.2969347685575485E-2</v>
      </c>
    </row>
    <row r="4513" spans="1:3" x14ac:dyDescent="0.25">
      <c r="A4513" t="s">
        <v>99</v>
      </c>
      <c r="B4513" t="s">
        <v>89</v>
      </c>
      <c r="C4513" s="18">
        <v>-4.8759367316961288E-2</v>
      </c>
    </row>
    <row r="4514" spans="1:3" x14ac:dyDescent="0.25">
      <c r="A4514" t="s">
        <v>100</v>
      </c>
      <c r="B4514" t="s">
        <v>89</v>
      </c>
      <c r="C4514" s="18">
        <v>-5.2776038646697998E-3</v>
      </c>
    </row>
    <row r="4515" spans="1:3" x14ac:dyDescent="0.25">
      <c r="A4515" t="s">
        <v>63</v>
      </c>
      <c r="B4515" t="s">
        <v>89</v>
      </c>
      <c r="C4515" s="18">
        <v>-1.1719427071511745E-2</v>
      </c>
    </row>
    <row r="4516" spans="1:3" x14ac:dyDescent="0.25">
      <c r="A4516" t="s">
        <v>97</v>
      </c>
      <c r="B4516" t="s">
        <v>89</v>
      </c>
      <c r="C4516" s="18">
        <v>1.115967333316803E-2</v>
      </c>
    </row>
    <row r="4517" spans="1:3" x14ac:dyDescent="0.25">
      <c r="A4517" t="s">
        <v>101</v>
      </c>
      <c r="B4517" t="s">
        <v>89</v>
      </c>
      <c r="C4517" s="18">
        <v>1.3098530471324921E-3</v>
      </c>
    </row>
    <row r="4518" spans="1:3" x14ac:dyDescent="0.25">
      <c r="A4518" t="s">
        <v>137</v>
      </c>
      <c r="B4518" t="s">
        <v>89</v>
      </c>
      <c r="C4518" s="18">
        <v>3.4704904537647963E-3</v>
      </c>
    </row>
    <row r="4519" spans="1:3" x14ac:dyDescent="0.25">
      <c r="A4519" t="s">
        <v>138</v>
      </c>
      <c r="B4519" t="s">
        <v>89</v>
      </c>
      <c r="C4519" s="18">
        <v>-2.1301751956343651E-2</v>
      </c>
    </row>
    <row r="4520" spans="1:3" x14ac:dyDescent="0.25">
      <c r="A4520" t="s">
        <v>139</v>
      </c>
      <c r="B4520" t="s">
        <v>89</v>
      </c>
      <c r="C4520" s="18">
        <v>-2.2521428763866425E-2</v>
      </c>
    </row>
    <row r="4521" spans="1:3" x14ac:dyDescent="0.25">
      <c r="A4521" t="s">
        <v>131</v>
      </c>
      <c r="B4521" t="s">
        <v>89</v>
      </c>
      <c r="C4521" s="18">
        <v>-1.6423434717580676E-3</v>
      </c>
    </row>
    <row r="4522" spans="1:3" x14ac:dyDescent="0.25">
      <c r="A4522" t="s">
        <v>132</v>
      </c>
      <c r="B4522" t="s">
        <v>89</v>
      </c>
      <c r="C4522" s="18">
        <v>-4.5912377536296844E-2</v>
      </c>
    </row>
    <row r="4523" spans="1:3" x14ac:dyDescent="0.25">
      <c r="A4523" t="s">
        <v>143</v>
      </c>
      <c r="B4523" t="s">
        <v>89</v>
      </c>
      <c r="C4523" s="18">
        <v>-4.5912377536296844E-2</v>
      </c>
    </row>
    <row r="4524" spans="1:3" x14ac:dyDescent="0.25">
      <c r="A4524" t="s">
        <v>129</v>
      </c>
      <c r="B4524" t="s">
        <v>89</v>
      </c>
      <c r="C4524" s="18">
        <v>-2.987825870513916E-2</v>
      </c>
    </row>
    <row r="4525" spans="1:3" x14ac:dyDescent="0.25">
      <c r="A4525" t="s">
        <v>140</v>
      </c>
      <c r="B4525" t="s">
        <v>89</v>
      </c>
      <c r="C4525" s="18">
        <v>2.4700902868062258E-3</v>
      </c>
    </row>
    <row r="4526" spans="1:3" x14ac:dyDescent="0.25">
      <c r="A4526" t="s">
        <v>90</v>
      </c>
      <c r="B4526" t="s">
        <v>89</v>
      </c>
      <c r="C4526" s="18">
        <v>7.2465158998966217E-2</v>
      </c>
    </row>
    <row r="4527" spans="1:3" x14ac:dyDescent="0.25">
      <c r="A4527" t="s">
        <v>127</v>
      </c>
      <c r="B4527" t="s">
        <v>89</v>
      </c>
      <c r="C4527" s="18">
        <v>2.4037152528762817E-2</v>
      </c>
    </row>
    <row r="4528" spans="1:3" x14ac:dyDescent="0.25">
      <c r="A4528" t="s">
        <v>141</v>
      </c>
      <c r="B4528" t="s">
        <v>89</v>
      </c>
      <c r="C4528" s="18">
        <v>-2.4946099147200584E-2</v>
      </c>
    </row>
    <row r="4529" spans="1:3" x14ac:dyDescent="0.25">
      <c r="A4529" t="s">
        <v>133</v>
      </c>
      <c r="B4529" t="s">
        <v>89</v>
      </c>
      <c r="C4529" s="18">
        <v>3.4254185855388641E-2</v>
      </c>
    </row>
    <row r="4530" spans="1:3" x14ac:dyDescent="0.25">
      <c r="A4530" t="s">
        <v>134</v>
      </c>
      <c r="B4530" t="s">
        <v>89</v>
      </c>
      <c r="C4530" s="18">
        <v>-1.3984492979943752E-2</v>
      </c>
    </row>
    <row r="4531" spans="1:3" x14ac:dyDescent="0.25">
      <c r="A4531" t="s">
        <v>130</v>
      </c>
      <c r="B4531" t="s">
        <v>89</v>
      </c>
      <c r="C4531" s="18">
        <v>-2.9027003794908524E-2</v>
      </c>
    </row>
    <row r="4532" spans="1:3" x14ac:dyDescent="0.25">
      <c r="A4532" t="s">
        <v>142</v>
      </c>
      <c r="B4532" t="s">
        <v>89</v>
      </c>
      <c r="C4532" s="18">
        <v>3.264748677611351E-2</v>
      </c>
    </row>
    <row r="4533" spans="1:3" x14ac:dyDescent="0.25">
      <c r="A4533" t="s">
        <v>135</v>
      </c>
      <c r="B4533" t="s">
        <v>89</v>
      </c>
      <c r="C4533" s="18">
        <v>2.23064124584198E-2</v>
      </c>
    </row>
    <row r="4534" spans="1:3" x14ac:dyDescent="0.25">
      <c r="A4534" t="s">
        <v>102</v>
      </c>
      <c r="B4534" t="s">
        <v>89</v>
      </c>
      <c r="C4534" s="18">
        <v>4.2104098945856094E-2</v>
      </c>
    </row>
    <row r="4535" spans="1:3" x14ac:dyDescent="0.25">
      <c r="A4535" t="s">
        <v>103</v>
      </c>
      <c r="B4535" t="s">
        <v>89</v>
      </c>
      <c r="C4535" s="18">
        <v>2.6099096983671188E-2</v>
      </c>
    </row>
    <row r="4536" spans="1:3" x14ac:dyDescent="0.25">
      <c r="A4536" t="s">
        <v>104</v>
      </c>
      <c r="B4536" t="s">
        <v>89</v>
      </c>
      <c r="C4536" s="18">
        <v>-2.4839488789439201E-2</v>
      </c>
    </row>
    <row r="4537" spans="1:3" x14ac:dyDescent="0.25">
      <c r="A4537" t="s">
        <v>123</v>
      </c>
      <c r="B4537" t="s">
        <v>89</v>
      </c>
      <c r="C4537" s="18">
        <v>-4.7984500415623188E-3</v>
      </c>
    </row>
    <row r="4538" spans="1:3" x14ac:dyDescent="0.25">
      <c r="A4538" t="s">
        <v>124</v>
      </c>
      <c r="B4538" t="s">
        <v>89</v>
      </c>
      <c r="C4538" s="18">
        <v>2.6529325172305107E-2</v>
      </c>
    </row>
    <row r="4539" spans="1:3" x14ac:dyDescent="0.25">
      <c r="A4539" t="s">
        <v>125</v>
      </c>
      <c r="B4539" t="s">
        <v>89</v>
      </c>
      <c r="C4539" s="18">
        <v>3.3718951046466827E-2</v>
      </c>
    </row>
    <row r="4540" spans="1:3" x14ac:dyDescent="0.25">
      <c r="A4540" t="s">
        <v>44</v>
      </c>
      <c r="B4540" t="s">
        <v>89</v>
      </c>
      <c r="C4540" s="18">
        <v>-7.5962236151099205E-3</v>
      </c>
    </row>
    <row r="4541" spans="1:3" x14ac:dyDescent="0.25">
      <c r="A4541" t="s">
        <v>45</v>
      </c>
      <c r="B4541" t="s">
        <v>89</v>
      </c>
      <c r="C4541" s="18">
        <v>-1.1854890733957291E-2</v>
      </c>
    </row>
    <row r="4542" spans="1:3" x14ac:dyDescent="0.25">
      <c r="A4542" t="s">
        <v>46</v>
      </c>
      <c r="B4542" t="s">
        <v>89</v>
      </c>
      <c r="C4542" s="18">
        <v>-1.0207001119852066E-2</v>
      </c>
    </row>
    <row r="4543" spans="1:3" x14ac:dyDescent="0.25">
      <c r="A4543" t="s">
        <v>47</v>
      </c>
      <c r="B4543" t="s">
        <v>89</v>
      </c>
      <c r="C4543" s="18">
        <v>-2.6796115562319756E-2</v>
      </c>
    </row>
    <row r="4544" spans="1:3" x14ac:dyDescent="0.25">
      <c r="A4544" t="s">
        <v>48</v>
      </c>
      <c r="B4544" t="s">
        <v>89</v>
      </c>
      <c r="C4544" s="18">
        <v>-2.4584705010056496E-2</v>
      </c>
    </row>
    <row r="4545" spans="1:3" x14ac:dyDescent="0.25">
      <c r="A4545" t="s">
        <v>49</v>
      </c>
      <c r="B4545" t="s">
        <v>89</v>
      </c>
      <c r="C4545" s="18">
        <v>-2.3244963958859444E-2</v>
      </c>
    </row>
    <row r="4546" spans="1:3" x14ac:dyDescent="0.25">
      <c r="A4546" t="s">
        <v>50</v>
      </c>
      <c r="B4546" t="s">
        <v>89</v>
      </c>
      <c r="C4546" s="18">
        <v>-4.9116704612970352E-2</v>
      </c>
    </row>
    <row r="4547" spans="1:3" x14ac:dyDescent="0.25">
      <c r="A4547" t="s">
        <v>51</v>
      </c>
      <c r="B4547" t="s">
        <v>89</v>
      </c>
      <c r="C4547" s="18">
        <v>-7.2225541807711124E-3</v>
      </c>
    </row>
    <row r="4548" spans="1:3" x14ac:dyDescent="0.25">
      <c r="A4548" t="s">
        <v>52</v>
      </c>
      <c r="B4548" t="s">
        <v>89</v>
      </c>
      <c r="C4548" s="18">
        <v>-2.3178711533546448E-2</v>
      </c>
    </row>
    <row r="4549" spans="1:3" x14ac:dyDescent="0.25">
      <c r="A4549" t="s">
        <v>53</v>
      </c>
      <c r="B4549" t="s">
        <v>89</v>
      </c>
      <c r="C4549" s="18">
        <v>-3.0748980119824409E-2</v>
      </c>
    </row>
    <row r="4550" spans="1:3" x14ac:dyDescent="0.25">
      <c r="A4550" t="s">
        <v>54</v>
      </c>
      <c r="B4550" t="s">
        <v>89</v>
      </c>
      <c r="C4550" s="18">
        <v>-4.5185517519712448E-2</v>
      </c>
    </row>
    <row r="4551" spans="1:3" x14ac:dyDescent="0.25">
      <c r="A4551" t="s">
        <v>55</v>
      </c>
      <c r="B4551" t="s">
        <v>89</v>
      </c>
      <c r="C4551" s="18">
        <v>-2.9781484976410866E-2</v>
      </c>
    </row>
    <row r="4552" spans="1:3" x14ac:dyDescent="0.25">
      <c r="A4552" t="s">
        <v>56</v>
      </c>
      <c r="B4552" t="s">
        <v>89</v>
      </c>
      <c r="C4552" s="18">
        <v>-5.8562792837619781E-2</v>
      </c>
    </row>
    <row r="4553" spans="1:3" x14ac:dyDescent="0.25">
      <c r="A4553" t="s">
        <v>57</v>
      </c>
      <c r="B4553" t="s">
        <v>89</v>
      </c>
      <c r="C4553" s="18">
        <v>-2.2433264181017876E-2</v>
      </c>
    </row>
    <row r="4554" spans="1:3" x14ac:dyDescent="0.25">
      <c r="A4554" t="s">
        <v>58</v>
      </c>
      <c r="B4554" t="s">
        <v>89</v>
      </c>
      <c r="C4554" s="18">
        <v>-3.2214727252721786E-2</v>
      </c>
    </row>
    <row r="4555" spans="1:3" x14ac:dyDescent="0.25">
      <c r="A4555" t="s">
        <v>65</v>
      </c>
      <c r="B4555" t="s">
        <v>89</v>
      </c>
      <c r="C4555" s="18">
        <v>5.4187916219234467E-2</v>
      </c>
    </row>
    <row r="4556" spans="1:3" x14ac:dyDescent="0.25">
      <c r="A4556" t="s">
        <v>66</v>
      </c>
      <c r="B4556" t="s">
        <v>89</v>
      </c>
      <c r="C4556" s="18">
        <v>8.0579444766044617E-2</v>
      </c>
    </row>
    <row r="4557" spans="1:3" x14ac:dyDescent="0.25">
      <c r="A4557" t="s">
        <v>67</v>
      </c>
      <c r="B4557" t="s">
        <v>89</v>
      </c>
      <c r="C4557" s="18">
        <v>-6.5068379044532776E-2</v>
      </c>
    </row>
    <row r="4558" spans="1:3" x14ac:dyDescent="0.25">
      <c r="A4558" t="s">
        <v>68</v>
      </c>
      <c r="B4558" t="s">
        <v>89</v>
      </c>
      <c r="C4558" s="18">
        <v>-4.5091103762388229E-2</v>
      </c>
    </row>
    <row r="4559" spans="1:3" x14ac:dyDescent="0.25">
      <c r="A4559" t="s">
        <v>77</v>
      </c>
      <c r="B4559" t="s">
        <v>89</v>
      </c>
      <c r="C4559" s="18">
        <v>1.954050175845623E-2</v>
      </c>
    </row>
    <row r="4560" spans="1:3" x14ac:dyDescent="0.25">
      <c r="A4560" t="s">
        <v>78</v>
      </c>
      <c r="B4560" t="s">
        <v>89</v>
      </c>
      <c r="C4560" s="18">
        <v>-2.7213163673877716E-2</v>
      </c>
    </row>
    <row r="4561" spans="1:3" x14ac:dyDescent="0.25">
      <c r="A4561" t="s">
        <v>79</v>
      </c>
      <c r="B4561" t="s">
        <v>89</v>
      </c>
      <c r="C4561" s="18">
        <v>0.10993664711713791</v>
      </c>
    </row>
    <row r="4562" spans="1:3" x14ac:dyDescent="0.25">
      <c r="A4562" t="s">
        <v>80</v>
      </c>
      <c r="B4562" t="s">
        <v>89</v>
      </c>
      <c r="C4562" s="18">
        <v>0.17663908004760742</v>
      </c>
    </row>
    <row r="4563" spans="1:3" x14ac:dyDescent="0.25">
      <c r="A4563" t="s">
        <v>81</v>
      </c>
      <c r="B4563" t="s">
        <v>89</v>
      </c>
      <c r="C4563" s="18">
        <v>5.8751754462718964E-2</v>
      </c>
    </row>
    <row r="4564" spans="1:3" x14ac:dyDescent="0.25">
      <c r="A4564" t="s">
        <v>82</v>
      </c>
      <c r="B4564" t="s">
        <v>89</v>
      </c>
      <c r="C4564" s="18">
        <v>5.2651375532150269E-2</v>
      </c>
    </row>
    <row r="4565" spans="1:3" x14ac:dyDescent="0.25">
      <c r="A4565" t="s">
        <v>83</v>
      </c>
      <c r="B4565" t="s">
        <v>89</v>
      </c>
      <c r="C4565" s="18">
        <v>7.7590093016624451E-2</v>
      </c>
    </row>
    <row r="4566" spans="1:3" x14ac:dyDescent="0.25">
      <c r="A4566" t="s">
        <v>84</v>
      </c>
      <c r="B4566" t="s">
        <v>89</v>
      </c>
      <c r="C4566" s="18">
        <v>2.6735497638583183E-2</v>
      </c>
    </row>
    <row r="4567" spans="1:3" x14ac:dyDescent="0.25">
      <c r="A4567" t="s">
        <v>85</v>
      </c>
      <c r="B4567" t="s">
        <v>89</v>
      </c>
      <c r="C4567" s="18">
        <v>5.0002406351268291E-3</v>
      </c>
    </row>
    <row r="4568" spans="1:3" x14ac:dyDescent="0.25">
      <c r="A4568" t="s">
        <v>86</v>
      </c>
      <c r="B4568" t="s">
        <v>89</v>
      </c>
      <c r="C4568" s="18">
        <v>1.920783706009388E-2</v>
      </c>
    </row>
    <row r="4569" spans="1:3" x14ac:dyDescent="0.25">
      <c r="A4569" t="s">
        <v>87</v>
      </c>
      <c r="B4569" t="s">
        <v>89</v>
      </c>
      <c r="C4569" s="18">
        <v>-1.5275850892066956E-2</v>
      </c>
    </row>
    <row r="4570" spans="1:3" x14ac:dyDescent="0.25">
      <c r="A4570" t="s">
        <v>88</v>
      </c>
      <c r="B4570" t="s">
        <v>89</v>
      </c>
      <c r="C4570" s="18">
        <v>2.5774366222321987E-3</v>
      </c>
    </row>
    <row r="4571" spans="1:3" x14ac:dyDescent="0.25">
      <c r="A4571" t="s">
        <v>72</v>
      </c>
      <c r="B4571" t="s">
        <v>92</v>
      </c>
      <c r="C4571" s="18">
        <v>5.8891132473945618E-2</v>
      </c>
    </row>
    <row r="4572" spans="1:3" x14ac:dyDescent="0.25">
      <c r="A4572" t="s">
        <v>73</v>
      </c>
      <c r="B4572" t="s">
        <v>92</v>
      </c>
      <c r="C4572" s="18">
        <v>0.16769436001777649</v>
      </c>
    </row>
    <row r="4573" spans="1:3" x14ac:dyDescent="0.25">
      <c r="A4573" t="s">
        <v>74</v>
      </c>
      <c r="B4573" t="s">
        <v>92</v>
      </c>
      <c r="C4573" s="18">
        <v>-4.2378157377243042E-2</v>
      </c>
    </row>
    <row r="4574" spans="1:3" x14ac:dyDescent="0.25">
      <c r="A4574" t="s">
        <v>75</v>
      </c>
      <c r="B4574" t="s">
        <v>92</v>
      </c>
      <c r="C4574" s="18">
        <v>0.13038656115531921</v>
      </c>
    </row>
    <row r="4575" spans="1:3" x14ac:dyDescent="0.25">
      <c r="A4575" t="s">
        <v>76</v>
      </c>
      <c r="B4575" t="s">
        <v>92</v>
      </c>
      <c r="C4575" s="18">
        <v>8.5838757455348969E-2</v>
      </c>
    </row>
    <row r="4576" spans="1:3" x14ac:dyDescent="0.25">
      <c r="A4576" t="s">
        <v>95</v>
      </c>
      <c r="B4576" t="s">
        <v>92</v>
      </c>
      <c r="C4576" s="18">
        <v>-6.0089278966188431E-2</v>
      </c>
    </row>
    <row r="4577" spans="1:3" x14ac:dyDescent="0.25">
      <c r="A4577" t="s">
        <v>59</v>
      </c>
      <c r="B4577" t="s">
        <v>92</v>
      </c>
      <c r="C4577" s="18">
        <v>-1.1519243009388447E-2</v>
      </c>
    </row>
    <row r="4578" spans="1:3" x14ac:dyDescent="0.25">
      <c r="A4578" t="s">
        <v>60</v>
      </c>
      <c r="B4578" t="s">
        <v>92</v>
      </c>
      <c r="C4578" s="18">
        <v>-8.7073303759098053E-2</v>
      </c>
    </row>
    <row r="4579" spans="1:3" x14ac:dyDescent="0.25">
      <c r="A4579" t="s">
        <v>61</v>
      </c>
      <c r="B4579" t="s">
        <v>92</v>
      </c>
      <c r="C4579" s="18">
        <v>-4.1942991316318512E-2</v>
      </c>
    </row>
    <row r="4580" spans="1:3" x14ac:dyDescent="0.25">
      <c r="A4580" t="s">
        <v>62</v>
      </c>
      <c r="B4580" t="s">
        <v>92</v>
      </c>
      <c r="C4580" s="18">
        <v>-9.4858139753341675E-2</v>
      </c>
    </row>
    <row r="4581" spans="1:3" x14ac:dyDescent="0.25">
      <c r="A4581" t="s">
        <v>70</v>
      </c>
      <c r="B4581" t="s">
        <v>92</v>
      </c>
      <c r="C4581" s="18">
        <v>-3.567301481962204E-2</v>
      </c>
    </row>
    <row r="4582" spans="1:3" x14ac:dyDescent="0.25">
      <c r="A4582" t="s">
        <v>71</v>
      </c>
      <c r="B4582" t="s">
        <v>92</v>
      </c>
      <c r="C4582" s="18">
        <v>-0.13244020938873291</v>
      </c>
    </row>
    <row r="4583" spans="1:3" x14ac:dyDescent="0.25">
      <c r="A4583" t="s">
        <v>105</v>
      </c>
      <c r="B4583" t="s">
        <v>92</v>
      </c>
      <c r="C4583" s="18">
        <v>-6.4140141010284424E-2</v>
      </c>
    </row>
    <row r="4584" spans="1:3" x14ac:dyDescent="0.25">
      <c r="A4584" t="s">
        <v>106</v>
      </c>
      <c r="B4584" t="s">
        <v>92</v>
      </c>
      <c r="C4584" s="18">
        <v>7.9745449125766754E-2</v>
      </c>
    </row>
    <row r="4585" spans="1:3" x14ac:dyDescent="0.25">
      <c r="A4585" t="s">
        <v>107</v>
      </c>
      <c r="B4585" t="s">
        <v>92</v>
      </c>
      <c r="C4585" s="18">
        <v>-4.5603979378938675E-2</v>
      </c>
    </row>
    <row r="4586" spans="1:3" x14ac:dyDescent="0.25">
      <c r="A4586" t="s">
        <v>108</v>
      </c>
      <c r="B4586" t="s">
        <v>92</v>
      </c>
      <c r="C4586" s="18">
        <v>2.1829254925251007E-2</v>
      </c>
    </row>
    <row r="4587" spans="1:3" x14ac:dyDescent="0.25">
      <c r="A4587" t="s">
        <v>109</v>
      </c>
      <c r="B4587" t="s">
        <v>92</v>
      </c>
      <c r="C4587" s="18">
        <v>-7.0037186145782471E-2</v>
      </c>
    </row>
    <row r="4588" spans="1:3" x14ac:dyDescent="0.25">
      <c r="A4588" t="s">
        <v>110</v>
      </c>
      <c r="B4588" t="s">
        <v>92</v>
      </c>
      <c r="C4588" s="18">
        <v>-4.867679625749588E-2</v>
      </c>
    </row>
    <row r="4589" spans="1:3" x14ac:dyDescent="0.25">
      <c r="A4589" t="s">
        <v>111</v>
      </c>
      <c r="B4589" t="s">
        <v>92</v>
      </c>
      <c r="C4589" s="18">
        <v>-2.627311646938324E-2</v>
      </c>
    </row>
    <row r="4590" spans="1:3" x14ac:dyDescent="0.25">
      <c r="A4590" t="s">
        <v>112</v>
      </c>
      <c r="B4590" t="s">
        <v>92</v>
      </c>
      <c r="C4590" s="18">
        <v>3.8629341870546341E-2</v>
      </c>
    </row>
    <row r="4591" spans="1:3" x14ac:dyDescent="0.25">
      <c r="A4591" t="s">
        <v>113</v>
      </c>
      <c r="B4591" t="s">
        <v>92</v>
      </c>
      <c r="C4591" s="18">
        <v>-6.2025323510169983E-2</v>
      </c>
    </row>
    <row r="4592" spans="1:3" x14ac:dyDescent="0.25">
      <c r="A4592" t="s">
        <v>114</v>
      </c>
      <c r="B4592" t="s">
        <v>92</v>
      </c>
      <c r="C4592" s="18">
        <v>-2.626744844019413E-2</v>
      </c>
    </row>
    <row r="4593" spans="1:3" x14ac:dyDescent="0.25">
      <c r="A4593" t="s">
        <v>115</v>
      </c>
      <c r="B4593" t="s">
        <v>92</v>
      </c>
      <c r="C4593" s="18">
        <v>2.5567706674337387E-2</v>
      </c>
    </row>
    <row r="4594" spans="1:3" x14ac:dyDescent="0.25">
      <c r="A4594" t="s">
        <v>116</v>
      </c>
      <c r="B4594" t="s">
        <v>92</v>
      </c>
      <c r="C4594" s="18">
        <v>-1.4386150985956192E-2</v>
      </c>
    </row>
    <row r="4595" spans="1:3" x14ac:dyDescent="0.25">
      <c r="A4595" t="s">
        <v>117</v>
      </c>
      <c r="B4595" t="s">
        <v>92</v>
      </c>
      <c r="C4595" s="18">
        <v>1.9943889230489731E-2</v>
      </c>
    </row>
    <row r="4596" spans="1:3" x14ac:dyDescent="0.25">
      <c r="A4596" t="s">
        <v>118</v>
      </c>
      <c r="B4596" t="s">
        <v>92</v>
      </c>
      <c r="C4596" s="18">
        <v>-2.6761990040540695E-2</v>
      </c>
    </row>
    <row r="4597" spans="1:3" x14ac:dyDescent="0.25">
      <c r="A4597" t="s">
        <v>119</v>
      </c>
      <c r="B4597" t="s">
        <v>92</v>
      </c>
      <c r="C4597" s="18">
        <v>-8.3909831941127777E-2</v>
      </c>
    </row>
    <row r="4598" spans="1:3" x14ac:dyDescent="0.25">
      <c r="A4598" t="s">
        <v>120</v>
      </c>
      <c r="B4598" t="s">
        <v>92</v>
      </c>
      <c r="C4598" s="18">
        <v>-4.3072227388620377E-2</v>
      </c>
    </row>
    <row r="4599" spans="1:3" x14ac:dyDescent="0.25">
      <c r="A4599" t="s">
        <v>121</v>
      </c>
      <c r="B4599" t="s">
        <v>92</v>
      </c>
      <c r="C4599" s="18">
        <v>3.5486310720443726E-2</v>
      </c>
    </row>
    <row r="4600" spans="1:3" x14ac:dyDescent="0.25">
      <c r="A4600" t="s">
        <v>122</v>
      </c>
      <c r="B4600" t="s">
        <v>92</v>
      </c>
      <c r="C4600" s="18">
        <v>-4.0754284709692001E-2</v>
      </c>
    </row>
    <row r="4601" spans="1:3" x14ac:dyDescent="0.25">
      <c r="A4601" t="s">
        <v>64</v>
      </c>
      <c r="B4601" t="s">
        <v>92</v>
      </c>
      <c r="C4601" s="18">
        <v>5.9819207526743412E-3</v>
      </c>
    </row>
    <row r="4602" spans="1:3" x14ac:dyDescent="0.25">
      <c r="A4602" t="s">
        <v>69</v>
      </c>
      <c r="B4602" t="s">
        <v>92</v>
      </c>
      <c r="C4602" s="18">
        <v>2.3748330771923065E-2</v>
      </c>
    </row>
    <row r="4603" spans="1:3" x14ac:dyDescent="0.25">
      <c r="A4603" t="s">
        <v>91</v>
      </c>
      <c r="B4603" t="s">
        <v>92</v>
      </c>
      <c r="C4603" s="18">
        <v>5.656713992357254E-2</v>
      </c>
    </row>
    <row r="4604" spans="1:3" x14ac:dyDescent="0.25">
      <c r="A4604" t="s">
        <v>93</v>
      </c>
      <c r="B4604" t="s">
        <v>92</v>
      </c>
      <c r="C4604" s="18">
        <v>7.2458637878298759E-3</v>
      </c>
    </row>
    <row r="4605" spans="1:3" x14ac:dyDescent="0.25">
      <c r="A4605" t="s">
        <v>94</v>
      </c>
      <c r="B4605" t="s">
        <v>92</v>
      </c>
      <c r="C4605" s="18">
        <v>-3.8771003484725952E-2</v>
      </c>
    </row>
    <row r="4606" spans="1:3" x14ac:dyDescent="0.25">
      <c r="A4606" t="s">
        <v>96</v>
      </c>
      <c r="B4606" t="s">
        <v>92</v>
      </c>
      <c r="C4606" s="18">
        <v>-1.5655859897378832E-4</v>
      </c>
    </row>
    <row r="4607" spans="1:3" x14ac:dyDescent="0.25">
      <c r="A4607" t="s">
        <v>98</v>
      </c>
      <c r="B4607" t="s">
        <v>92</v>
      </c>
      <c r="C4607" s="18">
        <v>3.1371165066957474E-2</v>
      </c>
    </row>
    <row r="4608" spans="1:3" x14ac:dyDescent="0.25">
      <c r="A4608" t="s">
        <v>99</v>
      </c>
      <c r="B4608" t="s">
        <v>92</v>
      </c>
      <c r="C4608" s="18">
        <v>-5.793362483382225E-2</v>
      </c>
    </row>
    <row r="4609" spans="1:3" x14ac:dyDescent="0.25">
      <c r="A4609" t="s">
        <v>100</v>
      </c>
      <c r="B4609" t="s">
        <v>92</v>
      </c>
      <c r="C4609" s="18">
        <v>-1.0698773898184299E-2</v>
      </c>
    </row>
    <row r="4610" spans="1:3" x14ac:dyDescent="0.25">
      <c r="A4610" t="s">
        <v>63</v>
      </c>
      <c r="B4610" t="s">
        <v>92</v>
      </c>
      <c r="C4610" s="18">
        <v>-4.2304587550461292E-3</v>
      </c>
    </row>
    <row r="4611" spans="1:3" x14ac:dyDescent="0.25">
      <c r="A4611" t="s">
        <v>97</v>
      </c>
      <c r="B4611" t="s">
        <v>92</v>
      </c>
      <c r="C4611" s="18">
        <v>-5.083707720041275E-2</v>
      </c>
    </row>
    <row r="4612" spans="1:3" x14ac:dyDescent="0.25">
      <c r="A4612" t="s">
        <v>101</v>
      </c>
      <c r="B4612" t="s">
        <v>92</v>
      </c>
      <c r="C4612" s="18">
        <v>4.478185623884201E-2</v>
      </c>
    </row>
    <row r="4613" spans="1:3" x14ac:dyDescent="0.25">
      <c r="A4613" t="s">
        <v>137</v>
      </c>
      <c r="B4613" t="s">
        <v>92</v>
      </c>
      <c r="C4613" s="18">
        <v>-8.9131193235516548E-3</v>
      </c>
    </row>
    <row r="4614" spans="1:3" x14ac:dyDescent="0.25">
      <c r="A4614" t="s">
        <v>138</v>
      </c>
      <c r="B4614" t="s">
        <v>92</v>
      </c>
      <c r="C4614" s="18">
        <v>-5.0281938165426254E-2</v>
      </c>
    </row>
    <row r="4615" spans="1:3" x14ac:dyDescent="0.25">
      <c r="A4615" t="s">
        <v>139</v>
      </c>
      <c r="B4615" t="s">
        <v>92</v>
      </c>
      <c r="C4615" s="18">
        <v>-5.817655473947525E-2</v>
      </c>
    </row>
    <row r="4616" spans="1:3" x14ac:dyDescent="0.25">
      <c r="A4616" t="s">
        <v>131</v>
      </c>
      <c r="B4616" t="s">
        <v>92</v>
      </c>
      <c r="C4616" s="18">
        <v>0.1251535564661026</v>
      </c>
    </row>
    <row r="4617" spans="1:3" x14ac:dyDescent="0.25">
      <c r="A4617" t="s">
        <v>132</v>
      </c>
      <c r="B4617" t="s">
        <v>92</v>
      </c>
      <c r="C4617" s="18">
        <v>-4.8265330493450165E-2</v>
      </c>
    </row>
    <row r="4618" spans="1:3" x14ac:dyDescent="0.25">
      <c r="A4618" t="s">
        <v>143</v>
      </c>
      <c r="B4618" t="s">
        <v>92</v>
      </c>
      <c r="C4618" s="18">
        <v>-4.8265330493450165E-2</v>
      </c>
    </row>
    <row r="4619" spans="1:3" x14ac:dyDescent="0.25">
      <c r="A4619" t="s">
        <v>129</v>
      </c>
      <c r="B4619" t="s">
        <v>92</v>
      </c>
      <c r="C4619" s="18">
        <v>6.6302262246608734E-2</v>
      </c>
    </row>
    <row r="4620" spans="1:3" x14ac:dyDescent="0.25">
      <c r="A4620" t="s">
        <v>140</v>
      </c>
      <c r="B4620" t="s">
        <v>92</v>
      </c>
      <c r="C4620" s="18">
        <v>-7.1227662265300751E-2</v>
      </c>
    </row>
    <row r="4621" spans="1:3" x14ac:dyDescent="0.25">
      <c r="A4621" t="s">
        <v>90</v>
      </c>
      <c r="B4621" t="s">
        <v>92</v>
      </c>
      <c r="C4621" s="18">
        <v>-2.0467208698391914E-2</v>
      </c>
    </row>
    <row r="4622" spans="1:3" x14ac:dyDescent="0.25">
      <c r="A4622" t="s">
        <v>127</v>
      </c>
      <c r="B4622" t="s">
        <v>92</v>
      </c>
      <c r="C4622" s="18">
        <v>6.4049333333969116E-2</v>
      </c>
    </row>
    <row r="4623" spans="1:3" x14ac:dyDescent="0.25">
      <c r="A4623" t="s">
        <v>141</v>
      </c>
      <c r="B4623" t="s">
        <v>92</v>
      </c>
      <c r="C4623" s="18">
        <v>-4.5186590403318405E-2</v>
      </c>
    </row>
    <row r="4624" spans="1:3" x14ac:dyDescent="0.25">
      <c r="A4624" t="s">
        <v>133</v>
      </c>
      <c r="B4624" t="s">
        <v>92</v>
      </c>
      <c r="C4624" s="18">
        <v>4.596584290266037E-2</v>
      </c>
    </row>
    <row r="4625" spans="1:3" x14ac:dyDescent="0.25">
      <c r="A4625" t="s">
        <v>134</v>
      </c>
      <c r="B4625" t="s">
        <v>92</v>
      </c>
      <c r="C4625" s="18">
        <v>-1.3989206403493881E-2</v>
      </c>
    </row>
    <row r="4626" spans="1:3" x14ac:dyDescent="0.25">
      <c r="A4626" t="s">
        <v>130</v>
      </c>
      <c r="B4626" t="s">
        <v>92</v>
      </c>
      <c r="C4626" s="18">
        <v>3.3225812017917633E-2</v>
      </c>
    </row>
    <row r="4627" spans="1:3" x14ac:dyDescent="0.25">
      <c r="A4627" t="s">
        <v>142</v>
      </c>
      <c r="B4627" t="s">
        <v>92</v>
      </c>
      <c r="C4627" s="18">
        <v>-5.1077291369438171E-2</v>
      </c>
    </row>
    <row r="4628" spans="1:3" x14ac:dyDescent="0.25">
      <c r="A4628" t="s">
        <v>135</v>
      </c>
      <c r="B4628" t="s">
        <v>92</v>
      </c>
      <c r="C4628" s="18">
        <v>-2.5679426267743111E-2</v>
      </c>
    </row>
    <row r="4629" spans="1:3" x14ac:dyDescent="0.25">
      <c r="A4629" t="s">
        <v>102</v>
      </c>
      <c r="B4629" t="s">
        <v>92</v>
      </c>
      <c r="C4629" s="18">
        <v>-8.6210407316684723E-2</v>
      </c>
    </row>
    <row r="4630" spans="1:3" x14ac:dyDescent="0.25">
      <c r="A4630" t="s">
        <v>103</v>
      </c>
      <c r="B4630" t="s">
        <v>92</v>
      </c>
      <c r="C4630" s="18">
        <v>-5.7415075600147247E-2</v>
      </c>
    </row>
    <row r="4631" spans="1:3" x14ac:dyDescent="0.25">
      <c r="A4631" t="s">
        <v>104</v>
      </c>
      <c r="B4631" t="s">
        <v>92</v>
      </c>
      <c r="C4631" s="18">
        <v>-4.7654394060373306E-2</v>
      </c>
    </row>
    <row r="4632" spans="1:3" x14ac:dyDescent="0.25">
      <c r="A4632" t="s">
        <v>123</v>
      </c>
      <c r="B4632" t="s">
        <v>92</v>
      </c>
      <c r="C4632" s="18">
        <v>6.9888375699520111E-2</v>
      </c>
    </row>
    <row r="4633" spans="1:3" x14ac:dyDescent="0.25">
      <c r="A4633" t="s">
        <v>124</v>
      </c>
      <c r="B4633" t="s">
        <v>92</v>
      </c>
      <c r="C4633" s="18">
        <v>2.17418372631073E-3</v>
      </c>
    </row>
    <row r="4634" spans="1:3" x14ac:dyDescent="0.25">
      <c r="A4634" t="s">
        <v>125</v>
      </c>
      <c r="B4634" t="s">
        <v>92</v>
      </c>
      <c r="C4634" s="18">
        <v>3.9574228227138519E-2</v>
      </c>
    </row>
    <row r="4635" spans="1:3" x14ac:dyDescent="0.25">
      <c r="A4635" t="s">
        <v>44</v>
      </c>
      <c r="B4635" t="s">
        <v>92</v>
      </c>
      <c r="C4635" s="18">
        <v>4.2150236666202545E-2</v>
      </c>
    </row>
    <row r="4636" spans="1:3" x14ac:dyDescent="0.25">
      <c r="A4636" t="s">
        <v>45</v>
      </c>
      <c r="B4636" t="s">
        <v>92</v>
      </c>
      <c r="C4636" s="18">
        <v>4.1483733803033829E-2</v>
      </c>
    </row>
    <row r="4637" spans="1:3" x14ac:dyDescent="0.25">
      <c r="A4637" t="s">
        <v>46</v>
      </c>
      <c r="B4637" t="s">
        <v>92</v>
      </c>
      <c r="C4637" s="18">
        <v>3.6276485770940781E-2</v>
      </c>
    </row>
    <row r="4638" spans="1:3" x14ac:dyDescent="0.25">
      <c r="A4638" t="s">
        <v>47</v>
      </c>
      <c r="B4638" t="s">
        <v>92</v>
      </c>
      <c r="C4638" s="18">
        <v>0.12756192684173584</v>
      </c>
    </row>
    <row r="4639" spans="1:3" x14ac:dyDescent="0.25">
      <c r="A4639" t="s">
        <v>48</v>
      </c>
      <c r="B4639" t="s">
        <v>92</v>
      </c>
      <c r="C4639" s="18">
        <v>-1.4612690545618534E-2</v>
      </c>
    </row>
    <row r="4640" spans="1:3" x14ac:dyDescent="0.25">
      <c r="A4640" t="s">
        <v>49</v>
      </c>
      <c r="B4640" t="s">
        <v>92</v>
      </c>
      <c r="C4640" s="18">
        <v>4.181024432182312E-2</v>
      </c>
    </row>
    <row r="4641" spans="1:3" x14ac:dyDescent="0.25">
      <c r="A4641" t="s">
        <v>50</v>
      </c>
      <c r="B4641" t="s">
        <v>92</v>
      </c>
      <c r="C4641" s="18">
        <v>-4.8887260258197784E-2</v>
      </c>
    </row>
    <row r="4642" spans="1:3" x14ac:dyDescent="0.25">
      <c r="A4642" t="s">
        <v>51</v>
      </c>
      <c r="B4642" t="s">
        <v>92</v>
      </c>
      <c r="C4642" s="18">
        <v>-3.3193077892065048E-2</v>
      </c>
    </row>
    <row r="4643" spans="1:3" x14ac:dyDescent="0.25">
      <c r="A4643" t="s">
        <v>52</v>
      </c>
      <c r="B4643" t="s">
        <v>92</v>
      </c>
      <c r="C4643" s="18">
        <v>-1.9184181466698647E-2</v>
      </c>
    </row>
    <row r="4644" spans="1:3" x14ac:dyDescent="0.25">
      <c r="A4644" t="s">
        <v>53</v>
      </c>
      <c r="B4644" t="s">
        <v>92</v>
      </c>
      <c r="C4644" s="18">
        <v>-2.6114399079233408E-3</v>
      </c>
    </row>
    <row r="4645" spans="1:3" x14ac:dyDescent="0.25">
      <c r="A4645" t="s">
        <v>54</v>
      </c>
      <c r="B4645" t="s">
        <v>92</v>
      </c>
      <c r="C4645" s="18">
        <v>-1.5641624107956886E-2</v>
      </c>
    </row>
    <row r="4646" spans="1:3" x14ac:dyDescent="0.25">
      <c r="A4646" t="s">
        <v>55</v>
      </c>
      <c r="B4646" t="s">
        <v>92</v>
      </c>
      <c r="C4646" s="18">
        <v>-3.017815388739109E-2</v>
      </c>
    </row>
    <row r="4647" spans="1:3" x14ac:dyDescent="0.25">
      <c r="A4647" t="s">
        <v>56</v>
      </c>
      <c r="B4647" t="s">
        <v>92</v>
      </c>
      <c r="C4647" s="18">
        <v>-3.6395478993654251E-2</v>
      </c>
    </row>
    <row r="4648" spans="1:3" x14ac:dyDescent="0.25">
      <c r="A4648" t="s">
        <v>57</v>
      </c>
      <c r="B4648" t="s">
        <v>92</v>
      </c>
      <c r="C4648" s="18">
        <v>-8.9750975370407104E-2</v>
      </c>
    </row>
    <row r="4649" spans="1:3" x14ac:dyDescent="0.25">
      <c r="A4649" t="s">
        <v>58</v>
      </c>
      <c r="B4649" t="s">
        <v>92</v>
      </c>
      <c r="C4649" s="18">
        <v>3.6104198545217514E-2</v>
      </c>
    </row>
    <row r="4650" spans="1:3" x14ac:dyDescent="0.25">
      <c r="A4650" t="s">
        <v>65</v>
      </c>
      <c r="B4650" t="s">
        <v>92</v>
      </c>
      <c r="C4650" s="18">
        <v>-3.7792578339576721E-2</v>
      </c>
    </row>
    <row r="4651" spans="1:3" x14ac:dyDescent="0.25">
      <c r="A4651" t="s">
        <v>66</v>
      </c>
      <c r="B4651" t="s">
        <v>92</v>
      </c>
      <c r="C4651" s="18">
        <v>-9.4349510967731476E-2</v>
      </c>
    </row>
    <row r="4652" spans="1:3" x14ac:dyDescent="0.25">
      <c r="A4652" t="s">
        <v>67</v>
      </c>
      <c r="B4652" t="s">
        <v>92</v>
      </c>
      <c r="C4652" s="18">
        <v>-1.6163920983672142E-2</v>
      </c>
    </row>
    <row r="4653" spans="1:3" x14ac:dyDescent="0.25">
      <c r="A4653" t="s">
        <v>68</v>
      </c>
      <c r="B4653" t="s">
        <v>92</v>
      </c>
      <c r="C4653" s="18">
        <v>-3.5219911485910416E-2</v>
      </c>
    </row>
    <row r="4654" spans="1:3" x14ac:dyDescent="0.25">
      <c r="A4654" t="s">
        <v>77</v>
      </c>
      <c r="B4654" t="s">
        <v>92</v>
      </c>
      <c r="C4654" s="18">
        <v>4.6325661242008209E-3</v>
      </c>
    </row>
    <row r="4655" spans="1:3" x14ac:dyDescent="0.25">
      <c r="A4655" t="s">
        <v>78</v>
      </c>
      <c r="B4655" t="s">
        <v>92</v>
      </c>
      <c r="C4655" s="18">
        <v>-8.267485536634922E-3</v>
      </c>
    </row>
    <row r="4656" spans="1:3" x14ac:dyDescent="0.25">
      <c r="A4656" t="s">
        <v>79</v>
      </c>
      <c r="B4656" t="s">
        <v>92</v>
      </c>
      <c r="C4656" s="18">
        <v>3.3830367028713226E-2</v>
      </c>
    </row>
    <row r="4657" spans="1:3" x14ac:dyDescent="0.25">
      <c r="A4657" t="s">
        <v>80</v>
      </c>
      <c r="B4657" t="s">
        <v>92</v>
      </c>
      <c r="C4657" s="18">
        <v>6.8049073219299316E-2</v>
      </c>
    </row>
    <row r="4658" spans="1:3" x14ac:dyDescent="0.25">
      <c r="A4658" t="s">
        <v>81</v>
      </c>
      <c r="B4658" t="s">
        <v>92</v>
      </c>
      <c r="C4658" s="18">
        <v>3.6726143211126328E-2</v>
      </c>
    </row>
    <row r="4659" spans="1:3" x14ac:dyDescent="0.25">
      <c r="A4659" t="s">
        <v>82</v>
      </c>
      <c r="B4659" t="s">
        <v>92</v>
      </c>
      <c r="C4659" s="18">
        <v>7.1647971868515015E-2</v>
      </c>
    </row>
    <row r="4660" spans="1:3" x14ac:dyDescent="0.25">
      <c r="A4660" t="s">
        <v>83</v>
      </c>
      <c r="B4660" t="s">
        <v>92</v>
      </c>
      <c r="C4660" s="18">
        <v>0.17511378228664398</v>
      </c>
    </row>
    <row r="4661" spans="1:3" x14ac:dyDescent="0.25">
      <c r="A4661" t="s">
        <v>84</v>
      </c>
      <c r="B4661" t="s">
        <v>92</v>
      </c>
      <c r="C4661" s="18">
        <v>5.4982710629701614E-2</v>
      </c>
    </row>
    <row r="4662" spans="1:3" x14ac:dyDescent="0.25">
      <c r="A4662" t="s">
        <v>85</v>
      </c>
      <c r="B4662" t="s">
        <v>92</v>
      </c>
      <c r="C4662" s="18">
        <v>5.3098335862159729E-2</v>
      </c>
    </row>
    <row r="4663" spans="1:3" x14ac:dyDescent="0.25">
      <c r="A4663" t="s">
        <v>86</v>
      </c>
      <c r="B4663" t="s">
        <v>92</v>
      </c>
      <c r="C4663" s="18">
        <v>9.7118757665157318E-2</v>
      </c>
    </row>
    <row r="4664" spans="1:3" x14ac:dyDescent="0.25">
      <c r="A4664" t="s">
        <v>87</v>
      </c>
      <c r="B4664" t="s">
        <v>92</v>
      </c>
      <c r="C4664" s="18">
        <v>5.210531409829855E-3</v>
      </c>
    </row>
    <row r="4665" spans="1:3" x14ac:dyDescent="0.25">
      <c r="A4665" t="s">
        <v>88</v>
      </c>
      <c r="B4665" t="s">
        <v>92</v>
      </c>
      <c r="C4665" s="18">
        <v>2.5977799668908119E-2</v>
      </c>
    </row>
    <row r="4666" spans="1:3" x14ac:dyDescent="0.25">
      <c r="A4666" t="s">
        <v>89</v>
      </c>
      <c r="B4666" t="s">
        <v>92</v>
      </c>
      <c r="C4666" s="18">
        <v>1.9042951986193657E-2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E2DD-5E52-4E20-A86A-7415E2FED482}">
  <dimension ref="A1:J59"/>
  <sheetViews>
    <sheetView workbookViewId="0"/>
  </sheetViews>
  <sheetFormatPr defaultRowHeight="15" x14ac:dyDescent="0.25"/>
  <cols>
    <col min="1" max="1" width="18.7109375" style="17" customWidth="1"/>
  </cols>
  <sheetData>
    <row r="1" spans="1:4" x14ac:dyDescent="0.25">
      <c r="A1" s="17" t="s">
        <v>357</v>
      </c>
    </row>
    <row r="2" spans="1:4" x14ac:dyDescent="0.25">
      <c r="A2" s="17" t="s">
        <v>358</v>
      </c>
    </row>
    <row r="3" spans="1:4" x14ac:dyDescent="0.25">
      <c r="A3" s="17" t="s">
        <v>169</v>
      </c>
      <c r="B3" t="s">
        <v>170</v>
      </c>
    </row>
    <row r="4" spans="1:4" x14ac:dyDescent="0.25">
      <c r="A4" s="17" t="s">
        <v>171</v>
      </c>
    </row>
    <row r="6" spans="1:4" x14ac:dyDescent="0.25">
      <c r="A6" s="17" t="s">
        <v>173</v>
      </c>
      <c r="B6">
        <v>97</v>
      </c>
    </row>
    <row r="7" spans="1:4" x14ac:dyDescent="0.25">
      <c r="A7" s="17" t="s">
        <v>359</v>
      </c>
      <c r="B7">
        <v>9</v>
      </c>
    </row>
    <row r="8" spans="1:4" x14ac:dyDescent="0.25">
      <c r="A8" s="17" t="s">
        <v>360</v>
      </c>
      <c r="B8">
        <v>1</v>
      </c>
    </row>
    <row r="9" spans="1:4" x14ac:dyDescent="0.25">
      <c r="A9" s="17" t="s">
        <v>361</v>
      </c>
      <c r="B9">
        <v>9999</v>
      </c>
      <c r="C9" s="17" t="s">
        <v>396</v>
      </c>
      <c r="D9">
        <v>9999</v>
      </c>
    </row>
    <row r="28" spans="1:10" x14ac:dyDescent="0.25">
      <c r="A28" s="17" t="s">
        <v>362</v>
      </c>
      <c r="B28" s="18">
        <v>19.546391752577321</v>
      </c>
    </row>
    <row r="29" spans="1:10" x14ac:dyDescent="0.25">
      <c r="A29" s="17" t="s">
        <v>363</v>
      </c>
      <c r="B29" s="18">
        <v>1040.1134020618556</v>
      </c>
    </row>
    <row r="31" spans="1:10" x14ac:dyDescent="0.25">
      <c r="A31" s="17" t="s">
        <v>214</v>
      </c>
      <c r="B31" s="17" t="s">
        <v>42</v>
      </c>
      <c r="C31" s="17" t="s">
        <v>43</v>
      </c>
      <c r="D31" s="17" t="s">
        <v>37</v>
      </c>
      <c r="E31" s="17" t="s">
        <v>39</v>
      </c>
      <c r="F31" s="17" t="s">
        <v>166</v>
      </c>
      <c r="G31" s="17" t="s">
        <v>167</v>
      </c>
      <c r="H31" s="17" t="s">
        <v>41</v>
      </c>
      <c r="I31" s="17" t="s">
        <v>165</v>
      </c>
      <c r="J31" s="17" t="s">
        <v>40</v>
      </c>
    </row>
    <row r="32" spans="1:10" x14ac:dyDescent="0.25">
      <c r="A32" s="17" t="s">
        <v>364</v>
      </c>
      <c r="B32">
        <v>12</v>
      </c>
      <c r="C32">
        <v>40</v>
      </c>
      <c r="D32">
        <v>8</v>
      </c>
      <c r="E32">
        <v>18</v>
      </c>
      <c r="F32">
        <v>22</v>
      </c>
      <c r="G32">
        <v>16</v>
      </c>
      <c r="H32">
        <v>6</v>
      </c>
      <c r="I32">
        <v>6</v>
      </c>
      <c r="J32">
        <v>66</v>
      </c>
    </row>
    <row r="33" spans="1:10" x14ac:dyDescent="0.25">
      <c r="A33" s="17" t="s">
        <v>365</v>
      </c>
      <c r="B33" s="18">
        <v>47.166666666666664</v>
      </c>
      <c r="C33" s="18">
        <v>191.95</v>
      </c>
      <c r="D33" s="18">
        <v>34.5</v>
      </c>
      <c r="E33" s="18">
        <v>88.777777777777771</v>
      </c>
      <c r="F33" s="18">
        <v>117.36363636363636</v>
      </c>
      <c r="G33" s="18">
        <v>79.5</v>
      </c>
      <c r="H33" s="18">
        <v>23.333333333333332</v>
      </c>
      <c r="I33" s="18">
        <v>23.166666666666668</v>
      </c>
      <c r="J33" s="18">
        <v>340.030303030303</v>
      </c>
    </row>
    <row r="35" spans="1:10" x14ac:dyDescent="0.25">
      <c r="A35" s="17" t="s">
        <v>366</v>
      </c>
    </row>
    <row r="36" spans="1:10" x14ac:dyDescent="0.25">
      <c r="B36" s="17"/>
      <c r="C36" s="17"/>
      <c r="D36" s="17"/>
      <c r="E36" s="17"/>
      <c r="F36" s="17"/>
    </row>
    <row r="37" spans="1:10" x14ac:dyDescent="0.25">
      <c r="A37" s="17" t="s">
        <v>367</v>
      </c>
      <c r="B37" s="17" t="s">
        <v>368</v>
      </c>
      <c r="C37" s="17" t="s">
        <v>369</v>
      </c>
      <c r="D37" s="17" t="s">
        <v>370</v>
      </c>
      <c r="E37" s="17" t="s">
        <v>371</v>
      </c>
      <c r="F37" s="17" t="s">
        <v>372</v>
      </c>
    </row>
    <row r="38" spans="1:10" x14ac:dyDescent="0.25">
      <c r="A38" s="17" t="s">
        <v>373</v>
      </c>
      <c r="B38">
        <v>8</v>
      </c>
      <c r="C38" s="18">
        <v>94.325018223471716</v>
      </c>
      <c r="D38" s="18">
        <v>11.790627277933964</v>
      </c>
      <c r="E38" s="18">
        <v>0.28910637953179591</v>
      </c>
      <c r="F38" s="45">
        <v>5.3055483021153149E-2</v>
      </c>
    </row>
    <row r="39" spans="1:10" x14ac:dyDescent="0.25">
      <c r="A39" s="17" t="s">
        <v>374</v>
      </c>
      <c r="B39">
        <v>88</v>
      </c>
      <c r="C39" s="18">
        <v>540.28838383838388</v>
      </c>
      <c r="D39" s="18">
        <v>6.1396407254361804</v>
      </c>
      <c r="E39" s="18">
        <v>0.97961417715107979</v>
      </c>
      <c r="F39" s="45">
        <v>0.17977432192015652</v>
      </c>
    </row>
    <row r="40" spans="1:10" x14ac:dyDescent="0.25">
      <c r="A40" s="17" t="s">
        <v>375</v>
      </c>
      <c r="B40">
        <v>97</v>
      </c>
      <c r="C40" s="18">
        <v>405.5</v>
      </c>
      <c r="D40" s="18">
        <v>4.1804123711340209</v>
      </c>
      <c r="E40" s="18">
        <v>4.1804123711340209</v>
      </c>
      <c r="F40" s="45">
        <v>0.76717019505869033</v>
      </c>
    </row>
    <row r="41" spans="1:10" x14ac:dyDescent="0.25">
      <c r="A41" s="17" t="s">
        <v>226</v>
      </c>
      <c r="B41">
        <v>193</v>
      </c>
      <c r="C41" s="18">
        <v>1040.1134020618556</v>
      </c>
      <c r="D41" s="18"/>
      <c r="E41" s="18">
        <v>5.4491329278168967</v>
      </c>
      <c r="F41" s="45">
        <v>1</v>
      </c>
    </row>
    <row r="43" spans="1:10" x14ac:dyDescent="0.25">
      <c r="A43" s="17" t="s">
        <v>376</v>
      </c>
      <c r="B43" s="17" t="s">
        <v>377</v>
      </c>
      <c r="C43" s="17" t="s">
        <v>378</v>
      </c>
    </row>
    <row r="44" spans="1:10" x14ac:dyDescent="0.25">
      <c r="A44" s="17" t="s">
        <v>231</v>
      </c>
      <c r="B44" s="18">
        <v>5.3055483021153149E-2</v>
      </c>
      <c r="C44" s="18">
        <v>1E-4</v>
      </c>
    </row>
    <row r="45" spans="1:10" x14ac:dyDescent="0.25">
      <c r="A45" s="17" t="s">
        <v>229</v>
      </c>
      <c r="B45" s="18">
        <v>0.18984673198564217</v>
      </c>
      <c r="C45" s="18">
        <v>1E-4</v>
      </c>
    </row>
    <row r="46" spans="1:10" x14ac:dyDescent="0.25">
      <c r="A46" s="17" t="s">
        <v>230</v>
      </c>
      <c r="B46" s="18">
        <v>0.23282980494130967</v>
      </c>
      <c r="C46" s="18">
        <v>1E-4</v>
      </c>
    </row>
    <row r="48" spans="1:10" x14ac:dyDescent="0.25">
      <c r="A48" s="17" t="s">
        <v>379</v>
      </c>
      <c r="B48" s="18">
        <v>0.20701799673860585</v>
      </c>
    </row>
    <row r="49" spans="1:2" x14ac:dyDescent="0.25">
      <c r="A49" s="17" t="s">
        <v>380</v>
      </c>
      <c r="B49" s="18">
        <v>0.25628439969953137</v>
      </c>
    </row>
    <row r="51" spans="1:2" x14ac:dyDescent="0.25">
      <c r="A51" s="17" t="s">
        <v>232</v>
      </c>
      <c r="B51" s="18">
        <v>4.4620483268491844</v>
      </c>
    </row>
    <row r="53" spans="1:2" x14ac:dyDescent="0.25">
      <c r="A53" s="17" t="s">
        <v>381</v>
      </c>
    </row>
    <row r="55" spans="1:2" x14ac:dyDescent="0.25">
      <c r="A55" s="17" t="s">
        <v>382</v>
      </c>
    </row>
    <row r="56" spans="1:2" x14ac:dyDescent="0.25">
      <c r="A56" s="17" t="s">
        <v>383</v>
      </c>
    </row>
    <row r="57" spans="1:2" x14ac:dyDescent="0.25">
      <c r="A57" s="17" t="s">
        <v>384</v>
      </c>
    </row>
    <row r="58" spans="1:2" x14ac:dyDescent="0.25">
      <c r="A58" s="17" t="s">
        <v>385</v>
      </c>
    </row>
    <row r="59" spans="1:2" x14ac:dyDescent="0.25">
      <c r="A59" s="17" t="s">
        <v>386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FB52-8013-4140-B0AA-0FCF1EEFC954}">
  <dimension ref="A1:D112"/>
  <sheetViews>
    <sheetView workbookViewId="0"/>
  </sheetViews>
  <sheetFormatPr defaultRowHeight="15" x14ac:dyDescent="0.25"/>
  <cols>
    <col min="1" max="1" width="18.7109375" customWidth="1"/>
    <col min="2" max="6" width="12.7109375" customWidth="1"/>
  </cols>
  <sheetData>
    <row r="1" spans="1:4" x14ac:dyDescent="0.25">
      <c r="A1" s="17" t="s">
        <v>397</v>
      </c>
    </row>
    <row r="2" spans="1:4" x14ac:dyDescent="0.25">
      <c r="A2" s="17" t="s">
        <v>358</v>
      </c>
    </row>
    <row r="3" spans="1:4" x14ac:dyDescent="0.25">
      <c r="A3" s="17" t="s">
        <v>169</v>
      </c>
      <c r="B3" t="s">
        <v>170</v>
      </c>
    </row>
    <row r="4" spans="1:4" x14ac:dyDescent="0.25">
      <c r="A4" s="17" t="s">
        <v>171</v>
      </c>
    </row>
    <row r="5" spans="1:4" x14ac:dyDescent="0.25">
      <c r="A5" s="17"/>
    </row>
    <row r="6" spans="1:4" x14ac:dyDescent="0.25">
      <c r="A6" s="17" t="s">
        <v>173</v>
      </c>
      <c r="B6">
        <v>97</v>
      </c>
    </row>
    <row r="7" spans="1:4" x14ac:dyDescent="0.25">
      <c r="A7" s="17" t="s">
        <v>359</v>
      </c>
      <c r="B7">
        <v>9</v>
      </c>
    </row>
    <row r="8" spans="1:4" x14ac:dyDescent="0.25">
      <c r="A8" s="17" t="s">
        <v>360</v>
      </c>
      <c r="B8">
        <v>1</v>
      </c>
    </row>
    <row r="9" spans="1:4" x14ac:dyDescent="0.25">
      <c r="A9" s="17" t="s">
        <v>361</v>
      </c>
      <c r="B9">
        <v>9999</v>
      </c>
      <c r="C9" s="17" t="s">
        <v>396</v>
      </c>
      <c r="D9">
        <v>9999</v>
      </c>
    </row>
    <row r="11" spans="1:4" x14ac:dyDescent="0.25">
      <c r="A11" s="17" t="s">
        <v>398</v>
      </c>
    </row>
    <row r="12" spans="1:4" x14ac:dyDescent="0.25">
      <c r="A12" s="17" t="s">
        <v>230</v>
      </c>
      <c r="B12" s="17" t="s">
        <v>229</v>
      </c>
      <c r="C12" s="17" t="s">
        <v>231</v>
      </c>
    </row>
    <row r="13" spans="1:4" x14ac:dyDescent="0.25">
      <c r="A13" s="35">
        <v>3.1204744437870521E-3</v>
      </c>
      <c r="B13" s="35">
        <v>2.4659176730808075E-2</v>
      </c>
      <c r="C13" s="35">
        <v>-2.2083257229843632E-2</v>
      </c>
    </row>
    <row r="14" spans="1:4" x14ac:dyDescent="0.25">
      <c r="A14" s="35">
        <v>-1.4566822382981705E-2</v>
      </c>
      <c r="B14" s="35">
        <v>-1.065494599191622E-3</v>
      </c>
      <c r="C14" s="35">
        <v>-1.3486957503410672E-2</v>
      </c>
    </row>
    <row r="15" spans="1:4" x14ac:dyDescent="0.25">
      <c r="A15" s="35">
        <v>3.6033090015706792E-3</v>
      </c>
      <c r="B15" s="35">
        <v>1.5526437407785414E-2</v>
      </c>
      <c r="C15" s="35">
        <v>-1.2111171756425818E-2</v>
      </c>
    </row>
    <row r="16" spans="1:4" x14ac:dyDescent="0.25">
      <c r="A16" s="35">
        <v>1.5643289301788994E-2</v>
      </c>
      <c r="B16" s="35">
        <v>2.6644396763311404E-2</v>
      </c>
      <c r="C16" s="35">
        <v>-1.1302249070062933E-2</v>
      </c>
    </row>
    <row r="17" spans="1:3" x14ac:dyDescent="0.25">
      <c r="A17" s="35">
        <v>-4.2406381140895075E-3</v>
      </c>
      <c r="B17" s="35">
        <v>6.20527442227564E-3</v>
      </c>
      <c r="C17" s="35">
        <v>-1.0511137026102254E-2</v>
      </c>
    </row>
    <row r="18" spans="1:3" x14ac:dyDescent="0.25">
      <c r="A18" s="35">
        <v>2.870720619985727E-3</v>
      </c>
      <c r="B18" s="35">
        <v>1.2618532546373764E-2</v>
      </c>
      <c r="C18" s="35">
        <v>-9.8723869625858222E-3</v>
      </c>
    </row>
    <row r="19" spans="1:3" x14ac:dyDescent="0.25">
      <c r="A19" s="35">
        <v>-1.1341899474181141E-2</v>
      </c>
      <c r="B19" s="35">
        <v>-1.9762179927531524E-3</v>
      </c>
      <c r="C19" s="35">
        <v>-9.3472093581124568E-3</v>
      </c>
    </row>
    <row r="20" spans="1:3" x14ac:dyDescent="0.25">
      <c r="A20" s="35">
        <v>-4.651410300839068E-4</v>
      </c>
      <c r="B20" s="35">
        <v>8.349767762392277E-3</v>
      </c>
      <c r="C20" s="35">
        <v>-8.8891309716993619E-3</v>
      </c>
    </row>
    <row r="21" spans="1:3" x14ac:dyDescent="0.25">
      <c r="A21" s="35">
        <v>-6.0567317887290093E-3</v>
      </c>
      <c r="B21" s="35">
        <v>2.4340311991833462E-3</v>
      </c>
      <c r="C21" s="35">
        <v>-8.5114801962612868E-3</v>
      </c>
    </row>
    <row r="22" spans="1:3" x14ac:dyDescent="0.25">
      <c r="A22" s="35">
        <v>-1.0352978821676524E-3</v>
      </c>
      <c r="B22" s="35">
        <v>7.0628800118414685E-3</v>
      </c>
      <c r="C22" s="35">
        <v>-8.1557811980135231E-3</v>
      </c>
    </row>
    <row r="23" spans="1:3" x14ac:dyDescent="0.25">
      <c r="A23" s="35">
        <v>1.2651348768582187E-2</v>
      </c>
      <c r="B23" s="35">
        <v>2.0331955849892884E-2</v>
      </c>
      <c r="C23" s="35">
        <v>-7.840009814726441E-3</v>
      </c>
    </row>
    <row r="24" spans="1:3" x14ac:dyDescent="0.25">
      <c r="A24" s="35">
        <v>1.2468973813636983E-3</v>
      </c>
      <c r="B24" s="35">
        <v>8.6862899930846872E-3</v>
      </c>
      <c r="C24" s="35">
        <v>-7.5045795661083841E-3</v>
      </c>
    </row>
    <row r="25" spans="1:3" x14ac:dyDescent="0.25">
      <c r="A25" s="35">
        <v>-2.078420391850503E-2</v>
      </c>
      <c r="B25" s="35">
        <v>-1.3497926234009321E-2</v>
      </c>
      <c r="C25" s="35">
        <v>-7.1892378818872484E-3</v>
      </c>
    </row>
    <row r="26" spans="1:3" x14ac:dyDescent="0.25">
      <c r="A26" s="35">
        <v>-1.195717833077394E-2</v>
      </c>
      <c r="B26" s="35">
        <v>-4.9880124950242672E-3</v>
      </c>
      <c r="C26" s="35">
        <v>-6.9345760835969944E-3</v>
      </c>
    </row>
    <row r="27" spans="1:3" x14ac:dyDescent="0.25">
      <c r="A27" s="35">
        <v>-2.1350367075399432E-3</v>
      </c>
      <c r="B27" s="35">
        <v>4.4537363123157755E-3</v>
      </c>
      <c r="C27" s="35">
        <v>-6.618248955553011E-3</v>
      </c>
    </row>
    <row r="28" spans="1:3" x14ac:dyDescent="0.25">
      <c r="A28" s="35">
        <v>1.0543407088593037E-2</v>
      </c>
      <c r="B28" s="35">
        <v>1.6800734313266119E-2</v>
      </c>
      <c r="C28" s="35">
        <v>-6.3642513202067279E-3</v>
      </c>
    </row>
    <row r="29" spans="1:3" x14ac:dyDescent="0.25">
      <c r="A29" s="35">
        <v>1.1651273642429873E-2</v>
      </c>
      <c r="B29" s="35">
        <v>1.7639559417687578E-2</v>
      </c>
      <c r="C29" s="35">
        <v>-6.0958132350158942E-3</v>
      </c>
    </row>
    <row r="30" spans="1:3" x14ac:dyDescent="0.25">
      <c r="A30" s="35">
        <v>-2.6951496466538463E-3</v>
      </c>
      <c r="B30" s="35">
        <v>3.156912308197968E-3</v>
      </c>
      <c r="C30" s="35">
        <v>-5.8705949081738727E-3</v>
      </c>
    </row>
    <row r="31" spans="1:3" x14ac:dyDescent="0.25">
      <c r="A31" s="35">
        <v>3.4258810396412041E-4</v>
      </c>
      <c r="B31" s="35">
        <v>5.9128524746179072E-3</v>
      </c>
      <c r="C31" s="35">
        <v>-5.6033964270839351E-3</v>
      </c>
    </row>
    <row r="32" spans="1:3" x14ac:dyDescent="0.25">
      <c r="A32" s="35">
        <v>-2.0759498397024404E-2</v>
      </c>
      <c r="B32" s="35">
        <v>-1.5283731995598709E-2</v>
      </c>
      <c r="C32" s="35">
        <v>-5.3933360979425519E-3</v>
      </c>
    </row>
    <row r="33" spans="1:3" x14ac:dyDescent="0.25">
      <c r="A33" s="35">
        <v>-1.9684663965555235E-2</v>
      </c>
      <c r="B33" s="35">
        <v>-1.4416893106979797E-2</v>
      </c>
      <c r="C33" s="35">
        <v>-5.1929052979797956E-3</v>
      </c>
    </row>
    <row r="34" spans="1:3" x14ac:dyDescent="0.25">
      <c r="A34" s="35">
        <v>-1.2832845127911307E-2</v>
      </c>
      <c r="B34" s="35">
        <v>-7.7868846145670205E-3</v>
      </c>
      <c r="C34" s="35">
        <v>-5.0069718016563973E-3</v>
      </c>
    </row>
    <row r="35" spans="1:3" x14ac:dyDescent="0.25">
      <c r="A35" s="35">
        <v>7.5174219172817877E-3</v>
      </c>
      <c r="B35" s="35">
        <v>1.2269796254287119E-2</v>
      </c>
      <c r="C35" s="35">
        <v>-4.8114093494186702E-3</v>
      </c>
    </row>
    <row r="36" spans="1:3" x14ac:dyDescent="0.25">
      <c r="A36" s="35">
        <v>-1.647252259386876E-2</v>
      </c>
      <c r="B36" s="35">
        <v>-1.180633975796736E-2</v>
      </c>
      <c r="C36" s="35">
        <v>-4.6117351241519106E-3</v>
      </c>
    </row>
    <row r="37" spans="1:3" x14ac:dyDescent="0.25">
      <c r="A37" s="35">
        <v>1.6504646875120665E-5</v>
      </c>
      <c r="B37" s="35">
        <v>4.419180460279927E-3</v>
      </c>
      <c r="C37" s="35">
        <v>-4.4222183945249816E-3</v>
      </c>
    </row>
    <row r="38" spans="1:3" x14ac:dyDescent="0.25">
      <c r="A38" s="35">
        <v>-2.7841469720467429E-2</v>
      </c>
      <c r="B38" s="35">
        <v>-2.3489460233284468E-2</v>
      </c>
      <c r="C38" s="35">
        <v>-4.2521292658851649E-3</v>
      </c>
    </row>
    <row r="39" spans="1:3" x14ac:dyDescent="0.25">
      <c r="A39" s="35">
        <v>7.8939096487768562E-3</v>
      </c>
      <c r="B39" s="35">
        <v>1.1954052601342351E-2</v>
      </c>
      <c r="C39" s="35">
        <v>-4.1092653264305163E-3</v>
      </c>
    </row>
    <row r="40" spans="1:3" x14ac:dyDescent="0.25">
      <c r="A40" s="35">
        <v>-1.416525288692261E-2</v>
      </c>
      <c r="B40" s="35">
        <v>-1.0205424079279239E-2</v>
      </c>
      <c r="C40" s="35">
        <v>-3.9198253278559022E-3</v>
      </c>
    </row>
    <row r="41" spans="1:3" x14ac:dyDescent="0.25">
      <c r="A41" s="35">
        <v>1.8687331724342851E-2</v>
      </c>
      <c r="B41" s="35">
        <v>2.2344439346929756E-2</v>
      </c>
      <c r="C41" s="35">
        <v>-3.7406912718258058E-3</v>
      </c>
    </row>
    <row r="42" spans="1:3" x14ac:dyDescent="0.25">
      <c r="A42" s="35">
        <v>-2.4010304530633145E-3</v>
      </c>
      <c r="B42" s="35">
        <v>1.1429841787670874E-3</v>
      </c>
      <c r="C42" s="35">
        <v>-3.5480700197281089E-3</v>
      </c>
    </row>
    <row r="43" spans="1:3" x14ac:dyDescent="0.25">
      <c r="A43" s="35">
        <v>-1.0985736218022324E-2</v>
      </c>
      <c r="B43" s="35">
        <v>-7.5683981651343685E-3</v>
      </c>
      <c r="C43" s="35">
        <v>-3.3916685548209045E-3</v>
      </c>
    </row>
    <row r="44" spans="1:3" x14ac:dyDescent="0.25">
      <c r="A44" s="35">
        <v>-1.9565581915670777E-2</v>
      </c>
      <c r="B44" s="35">
        <v>-1.6285316882251072E-2</v>
      </c>
      <c r="C44" s="35">
        <v>-3.2277009014386481E-3</v>
      </c>
    </row>
    <row r="45" spans="1:3" x14ac:dyDescent="0.25">
      <c r="A45" s="35">
        <v>1.4232114091370856E-2</v>
      </c>
      <c r="B45" s="35">
        <v>1.7242945376877337E-2</v>
      </c>
      <c r="C45" s="35">
        <v>-3.0636577690720374E-3</v>
      </c>
    </row>
    <row r="46" spans="1:3" x14ac:dyDescent="0.25">
      <c r="A46" s="35">
        <v>7.5797441906378989E-3</v>
      </c>
      <c r="B46" s="35">
        <v>1.0448882856996838E-2</v>
      </c>
      <c r="C46" s="35">
        <v>-2.8994345179889384E-3</v>
      </c>
    </row>
    <row r="47" spans="1:3" x14ac:dyDescent="0.25">
      <c r="A47" s="35">
        <v>-9.6722441009920658E-4</v>
      </c>
      <c r="B47" s="35">
        <v>1.7072386987716239E-3</v>
      </c>
      <c r="C47" s="35">
        <v>-2.6790368642809668E-3</v>
      </c>
    </row>
    <row r="48" spans="1:3" x14ac:dyDescent="0.25">
      <c r="A48" s="35">
        <v>1.0451889085996225E-3</v>
      </c>
      <c r="B48" s="35">
        <v>3.5547646346197393E-3</v>
      </c>
      <c r="C48" s="35">
        <v>-2.5185285020705591E-3</v>
      </c>
    </row>
    <row r="49" spans="1:3" x14ac:dyDescent="0.25">
      <c r="A49" s="35">
        <v>1.775647641458112E-4</v>
      </c>
      <c r="B49" s="35">
        <v>2.5143285959275011E-3</v>
      </c>
      <c r="C49" s="35">
        <v>-2.3426540338092614E-3</v>
      </c>
    </row>
    <row r="50" spans="1:3" x14ac:dyDescent="0.25">
      <c r="A50" s="35">
        <v>-1.0318977676422402E-2</v>
      </c>
      <c r="B50" s="35">
        <v>-8.1294528878477958E-3</v>
      </c>
      <c r="C50" s="35">
        <v>-2.1718686844259733E-3</v>
      </c>
    </row>
    <row r="51" spans="1:3" x14ac:dyDescent="0.25">
      <c r="A51" s="35">
        <v>-1.118881110967768E-2</v>
      </c>
      <c r="B51" s="35">
        <v>-9.1682939926066246E-3</v>
      </c>
      <c r="C51" s="35">
        <v>-2.0021607189790072E-3</v>
      </c>
    </row>
    <row r="52" spans="1:3" x14ac:dyDescent="0.25">
      <c r="A52" s="35">
        <v>7.1810996999414223E-3</v>
      </c>
      <c r="B52" s="35">
        <v>9.0136098554681483E-3</v>
      </c>
      <c r="C52" s="35">
        <v>-1.8491779238859788E-3</v>
      </c>
    </row>
    <row r="53" spans="1:3" x14ac:dyDescent="0.25">
      <c r="A53" s="35">
        <v>-1.2953546993134561E-2</v>
      </c>
      <c r="B53" s="35">
        <v>-1.1224967618588775E-2</v>
      </c>
      <c r="C53" s="35">
        <v>-1.7093915101963409E-3</v>
      </c>
    </row>
    <row r="54" spans="1:3" x14ac:dyDescent="0.25">
      <c r="A54" s="35">
        <v>-2.2681126022571258E-3</v>
      </c>
      <c r="B54" s="35">
        <v>-7.3982107562080984E-4</v>
      </c>
      <c r="C54" s="35">
        <v>-1.5271617002246087E-3</v>
      </c>
    </row>
    <row r="55" spans="1:3" x14ac:dyDescent="0.25">
      <c r="A55" s="35">
        <v>1.0319784669831859E-2</v>
      </c>
      <c r="B55" s="35">
        <v>1.1682965413872896E-2</v>
      </c>
      <c r="C55" s="35">
        <v>-1.3792949998194561E-3</v>
      </c>
    </row>
    <row r="56" spans="1:3" x14ac:dyDescent="0.25">
      <c r="A56" s="35">
        <v>-3.0655046725033301E-3</v>
      </c>
      <c r="B56" s="35">
        <v>-1.8397601333511122E-3</v>
      </c>
      <c r="C56" s="35">
        <v>-1.223493604395441E-3</v>
      </c>
    </row>
    <row r="57" spans="1:3" x14ac:dyDescent="0.25">
      <c r="A57" s="35">
        <v>-9.7176278160033738E-3</v>
      </c>
      <c r="B57" s="35">
        <v>-8.6366410892904279E-3</v>
      </c>
      <c r="C57" s="35">
        <v>-1.0717305743974555E-3</v>
      </c>
    </row>
    <row r="58" spans="1:3" x14ac:dyDescent="0.25">
      <c r="A58" s="35">
        <v>-1.4463626276394996E-2</v>
      </c>
      <c r="B58" s="35">
        <v>-1.3496759254085678E-2</v>
      </c>
      <c r="C58" s="35">
        <v>-9.5399123231623673E-4</v>
      </c>
    </row>
    <row r="59" spans="1:3" x14ac:dyDescent="0.25">
      <c r="A59" s="35">
        <v>2.2151189202518476E-2</v>
      </c>
      <c r="B59" s="35">
        <v>2.2968635367578639E-2</v>
      </c>
      <c r="C59" s="35">
        <v>-8.3666317648635913E-4</v>
      </c>
    </row>
    <row r="60" spans="1:3" x14ac:dyDescent="0.25">
      <c r="A60" s="35">
        <v>-8.5448397653465069E-3</v>
      </c>
      <c r="B60" s="35">
        <v>-7.8535256142524719E-3</v>
      </c>
      <c r="C60" s="35">
        <v>-6.8592720422613169E-4</v>
      </c>
    </row>
    <row r="61" spans="1:3" x14ac:dyDescent="0.25">
      <c r="A61" s="35">
        <v>1.1551088060258352E-3</v>
      </c>
      <c r="B61" s="35">
        <v>1.6895506906381011E-3</v>
      </c>
      <c r="C61" s="35">
        <v>-5.3534637945740877E-4</v>
      </c>
    </row>
    <row r="62" spans="1:3" x14ac:dyDescent="0.25">
      <c r="A62" s="35">
        <v>2.3356161185776676E-2</v>
      </c>
      <c r="B62" s="35">
        <v>2.3723871181837275E-2</v>
      </c>
      <c r="C62" s="35">
        <v>-3.7664548502864046E-4</v>
      </c>
    </row>
    <row r="63" spans="1:3" x14ac:dyDescent="0.25">
      <c r="A63" s="35">
        <v>1.4789319772266413E-2</v>
      </c>
      <c r="B63" s="35">
        <v>1.5000944475264793E-2</v>
      </c>
      <c r="C63" s="35">
        <v>-2.1484762021994357E-4</v>
      </c>
    </row>
    <row r="64" spans="1:3" x14ac:dyDescent="0.25">
      <c r="A64" s="35">
        <v>4.6659804081322539E-4</v>
      </c>
      <c r="B64" s="35">
        <v>4.9728307846267457E-4</v>
      </c>
      <c r="C64" s="35">
        <v>-3.0700304391326585E-5</v>
      </c>
    </row>
    <row r="65" spans="1:3" x14ac:dyDescent="0.25">
      <c r="A65" s="35">
        <v>-6.171800518437888E-3</v>
      </c>
      <c r="B65" s="35">
        <v>-6.3110041937901352E-3</v>
      </c>
      <c r="C65" s="35">
        <v>1.3833066991428814E-4</v>
      </c>
    </row>
    <row r="66" spans="1:3" x14ac:dyDescent="0.25">
      <c r="A66" s="35">
        <v>6.5699249326671514E-4</v>
      </c>
      <c r="B66" s="35">
        <v>3.3613330221913358E-4</v>
      </c>
      <c r="C66" s="35">
        <v>3.2096707877167263E-4</v>
      </c>
    </row>
    <row r="67" spans="1:3" x14ac:dyDescent="0.25">
      <c r="A67" s="35">
        <v>-6.9445899560395654E-3</v>
      </c>
      <c r="B67" s="35">
        <v>-7.4323306643340695E-3</v>
      </c>
      <c r="C67" s="35">
        <v>4.8414240187514342E-4</v>
      </c>
    </row>
    <row r="68" spans="1:3" x14ac:dyDescent="0.25">
      <c r="A68" s="35">
        <v>3.710680936442271E-3</v>
      </c>
      <c r="B68" s="35">
        <v>3.077005491582273E-3</v>
      </c>
      <c r="C68" s="35">
        <v>6.3563128581707855E-4</v>
      </c>
    </row>
    <row r="69" spans="1:3" x14ac:dyDescent="0.25">
      <c r="A69" s="35">
        <v>7.6244249922987357E-3</v>
      </c>
      <c r="B69" s="35">
        <v>6.8649131713056592E-3</v>
      </c>
      <c r="C69" s="35">
        <v>7.6476184465334909E-4</v>
      </c>
    </row>
    <row r="70" spans="1:3" x14ac:dyDescent="0.25">
      <c r="A70" s="35">
        <v>-1.5355317374437707E-2</v>
      </c>
      <c r="B70" s="35">
        <v>-1.6292777682843519E-2</v>
      </c>
      <c r="C70" s="35">
        <v>9.2243133966102709E-4</v>
      </c>
    </row>
    <row r="71" spans="1:3" x14ac:dyDescent="0.25">
      <c r="A71" s="35">
        <v>-2.3914936755053979E-2</v>
      </c>
      <c r="B71" s="35">
        <v>-2.5028542039723673E-2</v>
      </c>
      <c r="C71" s="35">
        <v>1.0864139280001993E-3</v>
      </c>
    </row>
    <row r="72" spans="1:3" x14ac:dyDescent="0.25">
      <c r="A72" s="35">
        <v>-7.5919506567081226E-4</v>
      </c>
      <c r="B72" s="35">
        <v>-2.0162518993663129E-3</v>
      </c>
      <c r="C72" s="35">
        <v>1.2545273904616752E-3</v>
      </c>
    </row>
    <row r="73" spans="1:3" x14ac:dyDescent="0.25">
      <c r="A73" s="35">
        <v>1.6619295451308587E-2</v>
      </c>
      <c r="B73" s="35">
        <v>1.5226339663092831E-2</v>
      </c>
      <c r="C73" s="35">
        <v>1.4144933443276744E-3</v>
      </c>
    </row>
    <row r="74" spans="1:3" x14ac:dyDescent="0.25">
      <c r="A74" s="35">
        <v>2.5359551935798197E-2</v>
      </c>
      <c r="B74" s="35">
        <v>2.3802178074323718E-2</v>
      </c>
      <c r="C74" s="35">
        <v>1.5953465849804476E-3</v>
      </c>
    </row>
    <row r="75" spans="1:3" x14ac:dyDescent="0.25">
      <c r="A75" s="35">
        <v>4.3320054860223316E-3</v>
      </c>
      <c r="B75" s="35">
        <v>2.5499934045145637E-3</v>
      </c>
      <c r="C75" s="35">
        <v>1.786567817659518E-3</v>
      </c>
    </row>
    <row r="76" spans="1:3" x14ac:dyDescent="0.25">
      <c r="A76" s="35">
        <v>-2.2887950516867922E-3</v>
      </c>
      <c r="B76" s="35">
        <v>-4.2731431096560742E-3</v>
      </c>
      <c r="C76" s="35">
        <v>1.975904734268705E-3</v>
      </c>
    </row>
    <row r="77" spans="1:3" x14ac:dyDescent="0.25">
      <c r="A77" s="35">
        <v>2.0854388885883774E-2</v>
      </c>
      <c r="B77" s="35">
        <v>1.8740312298823777E-2</v>
      </c>
      <c r="C77" s="35">
        <v>2.1544516844594938E-3</v>
      </c>
    </row>
    <row r="78" spans="1:3" x14ac:dyDescent="0.25">
      <c r="A78" s="35">
        <v>2.5751076909626511E-2</v>
      </c>
      <c r="B78" s="35">
        <v>2.3469581289109906E-2</v>
      </c>
      <c r="C78" s="35">
        <v>2.3363282666897232E-3</v>
      </c>
    </row>
    <row r="79" spans="1:3" x14ac:dyDescent="0.25">
      <c r="A79" s="35">
        <v>-3.915484091991538E-3</v>
      </c>
      <c r="B79" s="35">
        <v>-6.4480028253887248E-3</v>
      </c>
      <c r="C79" s="35">
        <v>2.5162936647374519E-3</v>
      </c>
    </row>
    <row r="80" spans="1:3" x14ac:dyDescent="0.25">
      <c r="A80" s="35">
        <v>-2.4947384101293147E-2</v>
      </c>
      <c r="B80" s="35">
        <v>-2.7708724908600255E-2</v>
      </c>
      <c r="C80" s="35">
        <v>2.6868904976482416E-3</v>
      </c>
    </row>
    <row r="81" spans="1:3" x14ac:dyDescent="0.25">
      <c r="A81" s="35">
        <v>4.8998826465790251E-3</v>
      </c>
      <c r="B81" s="35">
        <v>2.0672516964531404E-3</v>
      </c>
      <c r="C81" s="35">
        <v>2.8384988416717111E-3</v>
      </c>
    </row>
    <row r="82" spans="1:3" x14ac:dyDescent="0.25">
      <c r="A82" s="35">
        <v>-1.2294713110573076E-2</v>
      </c>
      <c r="B82" s="35">
        <v>-1.5335752323625104E-2</v>
      </c>
      <c r="C82" s="35">
        <v>2.9951069940091462E-3</v>
      </c>
    </row>
    <row r="83" spans="1:3" x14ac:dyDescent="0.25">
      <c r="A83" s="35">
        <v>1.9477788647650648E-2</v>
      </c>
      <c r="B83" s="35">
        <v>1.6353346968331437E-2</v>
      </c>
      <c r="C83" s="35">
        <v>3.1763862253680821E-3</v>
      </c>
    </row>
    <row r="84" spans="1:3" x14ac:dyDescent="0.25">
      <c r="A84" s="35">
        <v>-5.392812906109881E-3</v>
      </c>
      <c r="B84" s="35">
        <v>-8.75039591520437E-3</v>
      </c>
      <c r="C84" s="35">
        <v>3.32845768655017E-3</v>
      </c>
    </row>
    <row r="85" spans="1:3" x14ac:dyDescent="0.25">
      <c r="A85" s="35">
        <v>3.6919831902602375E-2</v>
      </c>
      <c r="B85" s="35">
        <v>3.3535091843094382E-2</v>
      </c>
      <c r="C85" s="35">
        <v>3.5021861952161826E-3</v>
      </c>
    </row>
    <row r="86" spans="1:3" x14ac:dyDescent="0.25">
      <c r="A86" s="35">
        <v>-1.8650007700058931E-2</v>
      </c>
      <c r="B86" s="35">
        <v>-2.2387531250487678E-2</v>
      </c>
      <c r="C86" s="35">
        <v>3.6556818585779909E-3</v>
      </c>
    </row>
    <row r="87" spans="1:3" x14ac:dyDescent="0.25">
      <c r="A87" s="35">
        <v>-1.183760876465533E-2</v>
      </c>
      <c r="B87" s="35">
        <v>-1.5725185365602239E-2</v>
      </c>
      <c r="C87" s="35">
        <v>3.8273901808859915E-3</v>
      </c>
    </row>
    <row r="88" spans="1:3" x14ac:dyDescent="0.25">
      <c r="A88" s="35">
        <v>-1.7493260758452728E-2</v>
      </c>
      <c r="B88" s="35">
        <v>-2.1592223308130203E-2</v>
      </c>
      <c r="C88" s="35">
        <v>4.0123274787705141E-3</v>
      </c>
    </row>
    <row r="89" spans="1:3" x14ac:dyDescent="0.25">
      <c r="A89" s="35">
        <v>2.0013339787580863E-2</v>
      </c>
      <c r="B89" s="35">
        <v>1.5896834726457178E-2</v>
      </c>
      <c r="C89" s="35">
        <v>4.1830015453506383E-3</v>
      </c>
    </row>
    <row r="90" spans="1:3" x14ac:dyDescent="0.25">
      <c r="A90" s="35">
        <v>-4.8313499953316656E-3</v>
      </c>
      <c r="B90" s="35">
        <v>-9.2291527183794627E-3</v>
      </c>
      <c r="C90" s="35">
        <v>4.3575858973179931E-3</v>
      </c>
    </row>
    <row r="91" spans="1:3" x14ac:dyDescent="0.25">
      <c r="A91" s="35">
        <v>-7.5815164495556695E-3</v>
      </c>
      <c r="B91" s="35">
        <v>-1.2228570673790493E-2</v>
      </c>
      <c r="C91" s="35">
        <v>4.5909139090408299E-3</v>
      </c>
    </row>
    <row r="92" spans="1:3" x14ac:dyDescent="0.25">
      <c r="A92" s="35">
        <v>1.0779356685021585E-2</v>
      </c>
      <c r="B92" s="35">
        <v>5.9597439340763995E-3</v>
      </c>
      <c r="C92" s="35">
        <v>4.8485086207872398E-3</v>
      </c>
    </row>
    <row r="93" spans="1:3" x14ac:dyDescent="0.25">
      <c r="A93" s="35">
        <v>1.185028754557654E-2</v>
      </c>
      <c r="B93" s="35">
        <v>6.8274784287099179E-3</v>
      </c>
      <c r="C93" s="35">
        <v>5.0573379828512347E-3</v>
      </c>
    </row>
    <row r="94" spans="1:3" x14ac:dyDescent="0.25">
      <c r="A94" s="35">
        <v>4.3100253100858072E-3</v>
      </c>
      <c r="B94" s="35">
        <v>-9.9277541083957394E-4</v>
      </c>
      <c r="C94" s="35">
        <v>5.2975414520338984E-3</v>
      </c>
    </row>
    <row r="95" spans="1:3" x14ac:dyDescent="0.25">
      <c r="A95" s="35">
        <v>-8.9847337239793018E-3</v>
      </c>
      <c r="B95" s="35">
        <v>-1.4596108095733525E-2</v>
      </c>
      <c r="C95" s="35">
        <v>5.5306484294386383E-3</v>
      </c>
    </row>
    <row r="96" spans="1:3" x14ac:dyDescent="0.25">
      <c r="A96" s="35">
        <v>1.703482949920116E-3</v>
      </c>
      <c r="B96" s="35">
        <v>-4.114834026477842E-3</v>
      </c>
      <c r="C96" s="35">
        <v>5.7944736789383323E-3</v>
      </c>
    </row>
    <row r="97" spans="1:3" x14ac:dyDescent="0.25">
      <c r="A97" s="35">
        <v>-7.7284055596033253E-3</v>
      </c>
      <c r="B97" s="35">
        <v>-1.3886875468351345E-2</v>
      </c>
      <c r="C97" s="35">
        <v>6.0741193694840937E-3</v>
      </c>
    </row>
    <row r="98" spans="1:3" x14ac:dyDescent="0.25">
      <c r="A98" s="35">
        <v>5.8165665000218135E-3</v>
      </c>
      <c r="B98" s="35">
        <v>-4.9799092570443533E-4</v>
      </c>
      <c r="C98" s="35">
        <v>6.311414398627372E-3</v>
      </c>
    </row>
    <row r="99" spans="1:3" x14ac:dyDescent="0.25">
      <c r="A99" s="35">
        <v>-1.5081912742588478E-2</v>
      </c>
      <c r="B99" s="35">
        <v>-2.1870429021742282E-2</v>
      </c>
      <c r="C99" s="35">
        <v>6.6432260748092997E-3</v>
      </c>
    </row>
    <row r="100" spans="1:3" x14ac:dyDescent="0.25">
      <c r="A100" s="35">
        <v>9.0608292851994416E-3</v>
      </c>
      <c r="B100" s="35">
        <v>2.0775031656374461E-3</v>
      </c>
      <c r="C100" s="35">
        <v>6.9978642045997524E-3</v>
      </c>
    </row>
    <row r="101" spans="1:3" x14ac:dyDescent="0.25">
      <c r="A101" s="35">
        <v>3.5003588986385072E-3</v>
      </c>
      <c r="B101" s="35">
        <v>-3.8696452238950467E-3</v>
      </c>
      <c r="C101" s="35">
        <v>7.3415947554523447E-3</v>
      </c>
    </row>
    <row r="102" spans="1:3" x14ac:dyDescent="0.25">
      <c r="A102" s="35">
        <v>-8.7512871677467401E-3</v>
      </c>
      <c r="B102" s="35">
        <v>-1.6582369861437476E-2</v>
      </c>
      <c r="C102" s="35">
        <v>7.7033430107174995E-3</v>
      </c>
    </row>
    <row r="103" spans="1:3" x14ac:dyDescent="0.25">
      <c r="A103" s="35">
        <v>-6.6035743776975478E-3</v>
      </c>
      <c r="B103" s="35">
        <v>-1.4852319408885099E-2</v>
      </c>
      <c r="C103" s="35">
        <v>8.128025007611105E-3</v>
      </c>
    </row>
    <row r="104" spans="1:3" x14ac:dyDescent="0.25">
      <c r="A104" s="35">
        <v>1.6556369834520031E-2</v>
      </c>
      <c r="B104" s="35">
        <v>8.148689791541399E-3</v>
      </c>
      <c r="C104" s="35">
        <v>8.4767544857218356E-3</v>
      </c>
    </row>
    <row r="105" spans="1:3" x14ac:dyDescent="0.25">
      <c r="A105" s="35">
        <v>1.1965754465669106E-2</v>
      </c>
      <c r="B105" s="35">
        <v>3.155889644589151E-3</v>
      </c>
      <c r="C105" s="35">
        <v>8.8377558031003667E-3</v>
      </c>
    </row>
    <row r="106" spans="1:3" x14ac:dyDescent="0.25">
      <c r="A106" s="35">
        <v>-1.453737187454574E-2</v>
      </c>
      <c r="B106" s="35">
        <v>-2.4127172818772472E-2</v>
      </c>
      <c r="C106" s="35">
        <v>9.3638770640486896E-3</v>
      </c>
    </row>
    <row r="107" spans="1:3" x14ac:dyDescent="0.25">
      <c r="A107" s="35">
        <v>2.0204434853847333E-2</v>
      </c>
      <c r="B107" s="35">
        <v>1.0373945773948954E-2</v>
      </c>
      <c r="C107" s="35">
        <v>9.9335390756121814E-3</v>
      </c>
    </row>
    <row r="108" spans="1:3" x14ac:dyDescent="0.25">
      <c r="A108" s="35">
        <v>2.7254795634131759E-2</v>
      </c>
      <c r="B108" s="35">
        <v>1.6824912231683298E-2</v>
      </c>
      <c r="C108" s="35">
        <v>1.0608368267470017E-2</v>
      </c>
    </row>
    <row r="109" spans="1:3" x14ac:dyDescent="0.25">
      <c r="A109" s="35">
        <v>1.833609927248856E-3</v>
      </c>
      <c r="B109" s="35">
        <v>-9.5942591946988499E-3</v>
      </c>
      <c r="C109" s="35">
        <v>1.1319269120114774E-2</v>
      </c>
    </row>
    <row r="110" spans="1:3" x14ac:dyDescent="0.25">
      <c r="A110" s="35">
        <v>-1.1019569042901465E-2</v>
      </c>
      <c r="B110" s="35">
        <v>-2.3582862262784623E-2</v>
      </c>
      <c r="C110" s="35">
        <v>1.2273840920030744E-2</v>
      </c>
    </row>
    <row r="111" spans="1:3" x14ac:dyDescent="0.25">
      <c r="A111" s="35">
        <v>5.8335025141858822E-3</v>
      </c>
      <c r="B111" s="35">
        <v>-7.6776037370674954E-3</v>
      </c>
      <c r="C111" s="35">
        <v>1.3408163683648585E-2</v>
      </c>
    </row>
    <row r="112" spans="1:3" x14ac:dyDescent="0.25">
      <c r="A112" s="35">
        <v>1.9328054218744292E-3</v>
      </c>
      <c r="B112" s="35">
        <v>-1.3274198592209629E-2</v>
      </c>
      <c r="C112" s="35">
        <v>1.5007787660252158E-2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75399-A541-4968-8F7A-0CB7309A1670}">
  <dimension ref="A1:K25"/>
  <sheetViews>
    <sheetView workbookViewId="0"/>
  </sheetViews>
  <sheetFormatPr defaultRowHeight="15" x14ac:dyDescent="0.25"/>
  <cols>
    <col min="1" max="1" width="18.7109375" customWidth="1"/>
  </cols>
  <sheetData>
    <row r="1" spans="1:11" x14ac:dyDescent="0.25">
      <c r="A1" s="17" t="s">
        <v>387</v>
      </c>
    </row>
    <row r="2" spans="1:11" x14ac:dyDescent="0.25">
      <c r="A2" s="17" t="s">
        <v>358</v>
      </c>
    </row>
    <row r="3" spans="1:11" x14ac:dyDescent="0.25">
      <c r="A3" s="17" t="s">
        <v>169</v>
      </c>
      <c r="B3" t="s">
        <v>170</v>
      </c>
    </row>
    <row r="4" spans="1:11" x14ac:dyDescent="0.25">
      <c r="A4" s="17" t="s">
        <v>171</v>
      </c>
    </row>
    <row r="5" spans="1:11" x14ac:dyDescent="0.25">
      <c r="A5" s="17"/>
    </row>
    <row r="6" spans="1:11" x14ac:dyDescent="0.25">
      <c r="A6" s="17" t="s">
        <v>173</v>
      </c>
      <c r="B6">
        <v>97</v>
      </c>
    </row>
    <row r="7" spans="1:11" x14ac:dyDescent="0.25">
      <c r="A7" s="17" t="s">
        <v>359</v>
      </c>
      <c r="B7">
        <v>9</v>
      </c>
    </row>
    <row r="8" spans="1:11" x14ac:dyDescent="0.25">
      <c r="A8" s="17" t="s">
        <v>360</v>
      </c>
      <c r="B8">
        <v>1</v>
      </c>
    </row>
    <row r="9" spans="1:11" x14ac:dyDescent="0.25">
      <c r="A9" s="17" t="s">
        <v>361</v>
      </c>
      <c r="B9">
        <v>9999</v>
      </c>
      <c r="C9" s="17" t="s">
        <v>396</v>
      </c>
      <c r="D9">
        <v>9999</v>
      </c>
    </row>
    <row r="11" spans="1:11" x14ac:dyDescent="0.25">
      <c r="A11" s="17" t="s">
        <v>388</v>
      </c>
    </row>
    <row r="13" spans="1:11" x14ac:dyDescent="0.25">
      <c r="B13" s="17" t="s">
        <v>42</v>
      </c>
      <c r="C13" s="17" t="s">
        <v>43</v>
      </c>
      <c r="D13" s="17" t="s">
        <v>37</v>
      </c>
      <c r="E13" s="17" t="s">
        <v>39</v>
      </c>
      <c r="F13" s="17" t="s">
        <v>166</v>
      </c>
      <c r="G13" s="17" t="s">
        <v>167</v>
      </c>
      <c r="H13" s="17" t="s">
        <v>41</v>
      </c>
      <c r="I13" s="17" t="s">
        <v>165</v>
      </c>
      <c r="J13" s="17" t="s">
        <v>40</v>
      </c>
    </row>
    <row r="14" spans="1:11" x14ac:dyDescent="0.25">
      <c r="A14" s="46" t="s">
        <v>42</v>
      </c>
      <c r="B14" s="18">
        <v>0</v>
      </c>
      <c r="C14" s="18">
        <v>1.4E-3</v>
      </c>
      <c r="D14" s="18">
        <v>1E-4</v>
      </c>
      <c r="E14" s="18">
        <v>5.0000000000000001E-4</v>
      </c>
      <c r="F14" s="18">
        <v>5.9999999999999995E-4</v>
      </c>
      <c r="G14" s="18">
        <v>1E-4</v>
      </c>
      <c r="H14" s="18">
        <v>1E-4</v>
      </c>
      <c r="I14" s="18">
        <v>1.5E-3</v>
      </c>
      <c r="J14" s="18">
        <v>2.9999999999999997E-4</v>
      </c>
      <c r="K14" s="17" t="s">
        <v>42</v>
      </c>
    </row>
    <row r="15" spans="1:11" x14ac:dyDescent="0.25">
      <c r="A15" s="46" t="s">
        <v>43</v>
      </c>
      <c r="B15" s="18">
        <v>5.8093263884199345E-2</v>
      </c>
      <c r="C15" s="18">
        <v>0</v>
      </c>
      <c r="D15" s="18">
        <v>4.4000000000000003E-3</v>
      </c>
      <c r="E15" s="18">
        <v>1E-4</v>
      </c>
      <c r="F15" s="18">
        <v>1E-4</v>
      </c>
      <c r="G15" s="18">
        <v>1E-4</v>
      </c>
      <c r="H15" s="18">
        <v>1.2999999999999999E-3</v>
      </c>
      <c r="I15" s="18">
        <v>8.9999999999999998E-4</v>
      </c>
      <c r="J15" s="18">
        <v>1E-4</v>
      </c>
      <c r="K15" s="17" t="s">
        <v>43</v>
      </c>
    </row>
    <row r="16" spans="1:11" x14ac:dyDescent="0.25">
      <c r="A16" s="46" t="s">
        <v>37</v>
      </c>
      <c r="B16" s="18">
        <v>0.13120393120393106</v>
      </c>
      <c r="C16" s="18">
        <v>6.4037831317584795E-2</v>
      </c>
      <c r="D16" s="18">
        <v>0</v>
      </c>
      <c r="E16" s="18">
        <v>1.5900000000000001E-2</v>
      </c>
      <c r="F16" s="18">
        <v>6.7799999999999999E-2</v>
      </c>
      <c r="G16" s="18">
        <v>1.01E-2</v>
      </c>
      <c r="H16" s="18">
        <v>0.1174</v>
      </c>
      <c r="I16" s="18">
        <v>2.3E-3</v>
      </c>
      <c r="J16" s="18">
        <v>8.9999999999999998E-4</v>
      </c>
      <c r="K16" s="17" t="s">
        <v>37</v>
      </c>
    </row>
    <row r="17" spans="1:11" x14ac:dyDescent="0.25">
      <c r="A17" s="46" t="s">
        <v>39</v>
      </c>
      <c r="B17" s="18">
        <v>5.7104509541642028E-2</v>
      </c>
      <c r="C17" s="18">
        <v>6.276953744324322E-2</v>
      </c>
      <c r="D17" s="18">
        <v>4.4426039228608868E-2</v>
      </c>
      <c r="E17" s="18">
        <v>0</v>
      </c>
      <c r="F17" s="18">
        <v>0.24160000000000001</v>
      </c>
      <c r="G17" s="18">
        <v>4.7000000000000002E-3</v>
      </c>
      <c r="H17" s="18">
        <v>0.13469999999999999</v>
      </c>
      <c r="I17" s="18">
        <v>0.18840000000000001</v>
      </c>
      <c r="J17" s="18">
        <v>9.3100000000000002E-2</v>
      </c>
      <c r="K17" s="17" t="s">
        <v>39</v>
      </c>
    </row>
    <row r="18" spans="1:11" x14ac:dyDescent="0.25">
      <c r="A18" s="46" t="s">
        <v>166</v>
      </c>
      <c r="B18" s="18">
        <v>6.4339687570105858E-2</v>
      </c>
      <c r="C18" s="18">
        <v>6.2744456432902038E-2</v>
      </c>
      <c r="D18" s="18">
        <v>2.9223654156588251E-2</v>
      </c>
      <c r="E18" s="18">
        <v>6.6841060892248692E-3</v>
      </c>
      <c r="F18" s="18">
        <v>0</v>
      </c>
      <c r="G18" s="18">
        <v>8.5099999999999995E-2</v>
      </c>
      <c r="H18" s="18">
        <v>8.3999999999999995E-3</v>
      </c>
      <c r="I18" s="18">
        <v>3.6600000000000001E-2</v>
      </c>
      <c r="J18" s="18">
        <v>5.0000000000000001E-4</v>
      </c>
      <c r="K18" s="17" t="s">
        <v>166</v>
      </c>
    </row>
    <row r="19" spans="1:11" x14ac:dyDescent="0.25">
      <c r="A19" s="46" t="s">
        <v>167</v>
      </c>
      <c r="B19" s="18">
        <v>0.12385343059457751</v>
      </c>
      <c r="C19" s="18">
        <v>9.0577187224294156E-2</v>
      </c>
      <c r="D19" s="18">
        <v>5.5970149253731269E-2</v>
      </c>
      <c r="E19" s="18">
        <v>3.9026854357784642E-2</v>
      </c>
      <c r="F19" s="18">
        <v>1.8124205730659329E-2</v>
      </c>
      <c r="G19" s="18">
        <v>0</v>
      </c>
      <c r="H19" s="18">
        <v>5.2600000000000001E-2</v>
      </c>
      <c r="I19" s="18">
        <v>2.29E-2</v>
      </c>
      <c r="J19" s="18">
        <v>1E-3</v>
      </c>
      <c r="K19" s="17" t="s">
        <v>167</v>
      </c>
    </row>
    <row r="20" spans="1:11" x14ac:dyDescent="0.25">
      <c r="A20" s="46" t="s">
        <v>41</v>
      </c>
      <c r="B20" s="18">
        <v>0.18220574606116771</v>
      </c>
      <c r="C20" s="18">
        <v>0.10226385595449157</v>
      </c>
      <c r="D20" s="18">
        <v>5.3608725922487895E-2</v>
      </c>
      <c r="E20" s="18">
        <v>2.6674398376340894E-2</v>
      </c>
      <c r="F20" s="18">
        <v>7.0981787105374949E-2</v>
      </c>
      <c r="G20" s="18">
        <v>5.3194627945458574E-2</v>
      </c>
      <c r="H20" s="18">
        <v>0</v>
      </c>
      <c r="I20" s="18">
        <v>8.8000000000000005E-3</v>
      </c>
      <c r="J20" s="18">
        <v>3.2000000000000002E-3</v>
      </c>
      <c r="K20" s="17" t="s">
        <v>41</v>
      </c>
    </row>
    <row r="21" spans="1:11" x14ac:dyDescent="0.25">
      <c r="A21" s="46" t="s">
        <v>165</v>
      </c>
      <c r="B21" s="18">
        <v>0.130775254502741</v>
      </c>
      <c r="C21" s="18">
        <v>0.11941678596033894</v>
      </c>
      <c r="D21" s="18">
        <v>0.12478777589134132</v>
      </c>
      <c r="E21" s="18">
        <v>2.0149666598724671E-2</v>
      </c>
      <c r="F21" s="18">
        <v>5.0841896020689094E-2</v>
      </c>
      <c r="G21" s="18">
        <v>6.8052085365623197E-2</v>
      </c>
      <c r="H21" s="18">
        <v>0.17135549872122768</v>
      </c>
      <c r="I21" s="18">
        <v>0</v>
      </c>
      <c r="J21" s="18">
        <v>1.78E-2</v>
      </c>
      <c r="K21" s="17" t="s">
        <v>165</v>
      </c>
    </row>
    <row r="22" spans="1:11" x14ac:dyDescent="0.25">
      <c r="A22" s="46" t="s">
        <v>40</v>
      </c>
      <c r="B22" s="18">
        <v>5.6042307532071102E-2</v>
      </c>
      <c r="C22" s="18">
        <v>6.1945204685196202E-2</v>
      </c>
      <c r="D22" s="18">
        <v>5.5059401456357113E-2</v>
      </c>
      <c r="E22" s="18">
        <v>9.9200838754131115E-3</v>
      </c>
      <c r="F22" s="18">
        <v>2.82752383078613E-2</v>
      </c>
      <c r="G22" s="18">
        <v>3.3579462524686354E-2</v>
      </c>
      <c r="H22" s="18">
        <v>6.262873428030731E-2</v>
      </c>
      <c r="I22" s="18">
        <v>4.7072121682163154E-2</v>
      </c>
      <c r="J22" s="18">
        <v>0</v>
      </c>
      <c r="K22" s="17" t="s">
        <v>40</v>
      </c>
    </row>
    <row r="23" spans="1:11" x14ac:dyDescent="0.25">
      <c r="B23" s="17" t="s">
        <v>42</v>
      </c>
      <c r="C23" s="17" t="s">
        <v>43</v>
      </c>
      <c r="D23" s="17" t="s">
        <v>37</v>
      </c>
      <c r="E23" s="17" t="s">
        <v>39</v>
      </c>
      <c r="F23" s="17" t="s">
        <v>166</v>
      </c>
      <c r="G23" s="17" t="s">
        <v>167</v>
      </c>
      <c r="H23" s="17" t="s">
        <v>41</v>
      </c>
      <c r="I23" s="17" t="s">
        <v>165</v>
      </c>
      <c r="J23" s="17" t="s">
        <v>40</v>
      </c>
    </row>
    <row r="25" spans="1:11" x14ac:dyDescent="0.25">
      <c r="A25" s="17" t="s">
        <v>399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8310-BAE2-4483-9990-FD615434C389}">
  <dimension ref="A1:I48"/>
  <sheetViews>
    <sheetView topLeftCell="A4" workbookViewId="0"/>
  </sheetViews>
  <sheetFormatPr defaultRowHeight="15" x14ac:dyDescent="0.25"/>
  <cols>
    <col min="1" max="1" width="18.7109375" customWidth="1"/>
  </cols>
  <sheetData>
    <row r="1" spans="1:9" x14ac:dyDescent="0.25">
      <c r="A1" s="17" t="s">
        <v>389</v>
      </c>
    </row>
    <row r="2" spans="1:9" x14ac:dyDescent="0.25">
      <c r="A2" s="17" t="s">
        <v>358</v>
      </c>
    </row>
    <row r="3" spans="1:9" x14ac:dyDescent="0.25">
      <c r="A3" s="17" t="s">
        <v>169</v>
      </c>
      <c r="B3" t="s">
        <v>170</v>
      </c>
    </row>
    <row r="4" spans="1:9" x14ac:dyDescent="0.25">
      <c r="A4" s="17" t="s">
        <v>171</v>
      </c>
    </row>
    <row r="5" spans="1:9" x14ac:dyDescent="0.25">
      <c r="A5" s="17"/>
    </row>
    <row r="6" spans="1:9" x14ac:dyDescent="0.25">
      <c r="A6" s="17" t="s">
        <v>173</v>
      </c>
      <c r="B6">
        <v>97</v>
      </c>
    </row>
    <row r="7" spans="1:9" x14ac:dyDescent="0.25">
      <c r="A7" s="17" t="s">
        <v>359</v>
      </c>
      <c r="B7">
        <v>9</v>
      </c>
    </row>
    <row r="8" spans="1:9" x14ac:dyDescent="0.25">
      <c r="A8" s="17" t="s">
        <v>360</v>
      </c>
      <c r="B8">
        <v>1</v>
      </c>
    </row>
    <row r="9" spans="1:9" x14ac:dyDescent="0.25">
      <c r="A9" s="17" t="s">
        <v>361</v>
      </c>
      <c r="B9">
        <v>9999</v>
      </c>
      <c r="C9" s="17" t="s">
        <v>396</v>
      </c>
      <c r="D9">
        <v>9999</v>
      </c>
    </row>
    <row r="10" spans="1:9" x14ac:dyDescent="0.25">
      <c r="A10" s="17" t="s">
        <v>390</v>
      </c>
    </row>
    <row r="12" spans="1:9" x14ac:dyDescent="0.25">
      <c r="A12" s="17" t="s">
        <v>391</v>
      </c>
      <c r="B12" s="17" t="s">
        <v>392</v>
      </c>
      <c r="C12" s="17" t="s">
        <v>231</v>
      </c>
      <c r="D12" s="17" t="s">
        <v>393</v>
      </c>
      <c r="E12" s="17" t="s">
        <v>232</v>
      </c>
      <c r="F12" s="17" t="s">
        <v>394</v>
      </c>
      <c r="G12" s="17" t="s">
        <v>395</v>
      </c>
      <c r="H12" s="17" t="s">
        <v>378</v>
      </c>
      <c r="I12" s="17" t="s">
        <v>400</v>
      </c>
    </row>
    <row r="13" spans="1:9" x14ac:dyDescent="0.25">
      <c r="A13" t="s">
        <v>42</v>
      </c>
      <c r="B13" t="s">
        <v>43</v>
      </c>
      <c r="C13" s="18">
        <v>5.8093263884199345E-2</v>
      </c>
      <c r="D13" s="18">
        <v>6.1676237844695905E-2</v>
      </c>
      <c r="E13" s="18">
        <v>4.053424928892607</v>
      </c>
      <c r="F13">
        <v>6</v>
      </c>
      <c r="G13">
        <v>20</v>
      </c>
      <c r="H13" s="18">
        <v>1.4E-3</v>
      </c>
      <c r="I13">
        <v>9999</v>
      </c>
    </row>
    <row r="14" spans="1:9" x14ac:dyDescent="0.25">
      <c r="A14" t="s">
        <v>42</v>
      </c>
      <c r="B14" t="s">
        <v>37</v>
      </c>
      <c r="C14" s="18">
        <v>0.13120393120393106</v>
      </c>
      <c r="D14" s="18">
        <v>0.15101809954751114</v>
      </c>
      <c r="E14" s="18">
        <v>1.6554307116104889</v>
      </c>
      <c r="F14">
        <v>6</v>
      </c>
      <c r="G14">
        <v>4</v>
      </c>
      <c r="H14" s="18">
        <v>1E-4</v>
      </c>
      <c r="I14">
        <v>9999</v>
      </c>
    </row>
    <row r="15" spans="1:9" x14ac:dyDescent="0.25">
      <c r="A15" t="s">
        <v>43</v>
      </c>
      <c r="B15" t="s">
        <v>37</v>
      </c>
      <c r="C15" s="18">
        <v>6.4037831317584795E-2</v>
      </c>
      <c r="D15" s="18">
        <v>6.8419251824817839E-2</v>
      </c>
      <c r="E15" s="18">
        <v>3.653942323720603</v>
      </c>
      <c r="F15">
        <v>20</v>
      </c>
      <c r="G15">
        <v>4</v>
      </c>
      <c r="H15" s="18">
        <v>4.4000000000000003E-3</v>
      </c>
      <c r="I15">
        <v>9999</v>
      </c>
    </row>
    <row r="16" spans="1:9" x14ac:dyDescent="0.25">
      <c r="A16" t="s">
        <v>42</v>
      </c>
      <c r="B16" t="s">
        <v>39</v>
      </c>
      <c r="C16" s="18">
        <v>5.7104509541642028E-2</v>
      </c>
      <c r="D16" s="18">
        <v>6.0562925710761994E-2</v>
      </c>
      <c r="E16" s="18">
        <v>4.1279379598329937</v>
      </c>
      <c r="F16">
        <v>6</v>
      </c>
      <c r="G16">
        <v>9</v>
      </c>
      <c r="H16" s="18">
        <v>5.0000000000000001E-4</v>
      </c>
      <c r="I16">
        <v>9999</v>
      </c>
    </row>
    <row r="17" spans="1:9" x14ac:dyDescent="0.25">
      <c r="A17" t="s">
        <v>43</v>
      </c>
      <c r="B17" t="s">
        <v>39</v>
      </c>
      <c r="C17" s="18">
        <v>6.276953744324322E-2</v>
      </c>
      <c r="D17" s="18">
        <v>6.6973428575943267E-2</v>
      </c>
      <c r="E17" s="18">
        <v>3.7328236782221351</v>
      </c>
      <c r="F17">
        <v>20</v>
      </c>
      <c r="G17">
        <v>9</v>
      </c>
      <c r="H17" s="18">
        <v>1E-4</v>
      </c>
      <c r="I17">
        <v>9999</v>
      </c>
    </row>
    <row r="18" spans="1:9" x14ac:dyDescent="0.25">
      <c r="A18" t="s">
        <v>37</v>
      </c>
      <c r="B18" t="s">
        <v>39</v>
      </c>
      <c r="C18" s="18">
        <v>4.4426039228608868E-2</v>
      </c>
      <c r="D18" s="18">
        <v>4.649147114970123E-2</v>
      </c>
      <c r="E18" s="18">
        <v>5.3773303751779977</v>
      </c>
      <c r="F18">
        <v>4</v>
      </c>
      <c r="G18">
        <v>9</v>
      </c>
      <c r="H18" s="18">
        <v>1.5900000000000001E-2</v>
      </c>
      <c r="I18">
        <v>9999</v>
      </c>
    </row>
    <row r="19" spans="1:9" x14ac:dyDescent="0.25">
      <c r="A19" t="s">
        <v>42</v>
      </c>
      <c r="B19" t="s">
        <v>166</v>
      </c>
      <c r="C19" s="18">
        <v>6.4339687570105858E-2</v>
      </c>
      <c r="D19" s="18">
        <v>6.8763937847290721E-2</v>
      </c>
      <c r="E19" s="18">
        <v>3.6356265773375851</v>
      </c>
      <c r="F19">
        <v>6</v>
      </c>
      <c r="G19">
        <v>11</v>
      </c>
      <c r="H19" s="18">
        <v>5.9999999999999995E-4</v>
      </c>
      <c r="I19">
        <v>9999</v>
      </c>
    </row>
    <row r="20" spans="1:9" x14ac:dyDescent="0.25">
      <c r="A20" t="s">
        <v>43</v>
      </c>
      <c r="B20" t="s">
        <v>166</v>
      </c>
      <c r="C20" s="18">
        <v>6.2744456432902038E-2</v>
      </c>
      <c r="D20" s="18">
        <v>6.6944876307802992E-2</v>
      </c>
      <c r="E20" s="18">
        <v>3.7344157430441074</v>
      </c>
      <c r="F20">
        <v>20</v>
      </c>
      <c r="G20">
        <v>11</v>
      </c>
      <c r="H20" s="18">
        <v>1E-4</v>
      </c>
      <c r="I20">
        <v>9999</v>
      </c>
    </row>
    <row r="21" spans="1:9" x14ac:dyDescent="0.25">
      <c r="A21" t="s">
        <v>37</v>
      </c>
      <c r="B21" t="s">
        <v>166</v>
      </c>
      <c r="C21" s="18">
        <v>2.9223654156588251E-2</v>
      </c>
      <c r="D21" s="18">
        <v>3.0103385070841114E-2</v>
      </c>
      <c r="E21" s="18">
        <v>8.3047138855542268</v>
      </c>
      <c r="F21">
        <v>4</v>
      </c>
      <c r="G21">
        <v>11</v>
      </c>
      <c r="H21" s="18">
        <v>6.7799999999999999E-2</v>
      </c>
      <c r="I21">
        <v>9999</v>
      </c>
    </row>
    <row r="22" spans="1:9" x14ac:dyDescent="0.25">
      <c r="A22" t="s">
        <v>39</v>
      </c>
      <c r="B22" t="s">
        <v>166</v>
      </c>
      <c r="C22" s="18">
        <v>6.6841060892248692E-3</v>
      </c>
      <c r="D22" s="18">
        <v>6.7290840005679716E-3</v>
      </c>
      <c r="E22" s="18">
        <v>37.152159191191345</v>
      </c>
      <c r="F22">
        <v>9</v>
      </c>
      <c r="G22">
        <v>11</v>
      </c>
      <c r="H22" s="18">
        <v>0.24160000000000001</v>
      </c>
      <c r="I22">
        <v>9999</v>
      </c>
    </row>
    <row r="23" spans="1:9" x14ac:dyDescent="0.25">
      <c r="A23" t="s">
        <v>42</v>
      </c>
      <c r="B23" t="s">
        <v>167</v>
      </c>
      <c r="C23" s="18">
        <v>0.12385343059457751</v>
      </c>
      <c r="D23" s="18">
        <v>0.14136154259969072</v>
      </c>
      <c r="E23" s="18">
        <v>1.7685149397948559</v>
      </c>
      <c r="F23">
        <v>6</v>
      </c>
      <c r="G23">
        <v>8</v>
      </c>
      <c r="H23" s="18">
        <v>1E-4</v>
      </c>
      <c r="I23">
        <v>9999</v>
      </c>
    </row>
    <row r="24" spans="1:9" x14ac:dyDescent="0.25">
      <c r="A24" t="s">
        <v>43</v>
      </c>
      <c r="B24" t="s">
        <v>167</v>
      </c>
      <c r="C24" s="18">
        <v>9.0577187224294156E-2</v>
      </c>
      <c r="D24" s="18">
        <v>9.9598543110918786E-2</v>
      </c>
      <c r="E24" s="18">
        <v>2.5100768765421129</v>
      </c>
      <c r="F24">
        <v>20</v>
      </c>
      <c r="G24">
        <v>8</v>
      </c>
      <c r="H24" s="18">
        <v>1E-4</v>
      </c>
      <c r="I24">
        <v>9999</v>
      </c>
    </row>
    <row r="25" spans="1:9" x14ac:dyDescent="0.25">
      <c r="A25" t="s">
        <v>37</v>
      </c>
      <c r="B25" t="s">
        <v>167</v>
      </c>
      <c r="C25" s="18">
        <v>5.5970149253731269E-2</v>
      </c>
      <c r="D25" s="18">
        <v>5.9288537549407029E-2</v>
      </c>
      <c r="E25" s="18">
        <v>4.216666666666673</v>
      </c>
      <c r="F25">
        <v>4</v>
      </c>
      <c r="G25">
        <v>8</v>
      </c>
      <c r="H25" s="18">
        <v>1.01E-2</v>
      </c>
      <c r="I25">
        <v>9999</v>
      </c>
    </row>
    <row r="26" spans="1:9" x14ac:dyDescent="0.25">
      <c r="A26" t="s">
        <v>39</v>
      </c>
      <c r="B26" t="s">
        <v>167</v>
      </c>
      <c r="C26" s="18">
        <v>3.9026854357784642E-2</v>
      </c>
      <c r="D26" s="18">
        <v>4.0611805371213693E-2</v>
      </c>
      <c r="E26" s="18">
        <v>6.1558455162203662</v>
      </c>
      <c r="F26">
        <v>9</v>
      </c>
      <c r="G26">
        <v>8</v>
      </c>
      <c r="H26" s="18">
        <v>4.7000000000000002E-3</v>
      </c>
      <c r="I26">
        <v>9999</v>
      </c>
    </row>
    <row r="27" spans="1:9" x14ac:dyDescent="0.25">
      <c r="A27" t="s">
        <v>166</v>
      </c>
      <c r="B27" t="s">
        <v>167</v>
      </c>
      <c r="C27" s="18">
        <v>1.8124205730659329E-2</v>
      </c>
      <c r="D27" s="18">
        <v>1.8458756022340272E-2</v>
      </c>
      <c r="E27" s="18">
        <v>13.543707912788376</v>
      </c>
      <c r="F27">
        <v>11</v>
      </c>
      <c r="G27">
        <v>8</v>
      </c>
      <c r="H27" s="18">
        <v>8.5099999999999995E-2</v>
      </c>
      <c r="I27">
        <v>9999</v>
      </c>
    </row>
    <row r="28" spans="1:9" x14ac:dyDescent="0.25">
      <c r="A28" t="s">
        <v>42</v>
      </c>
      <c r="B28" t="s">
        <v>41</v>
      </c>
      <c r="C28" s="18">
        <v>0.18220574606116771</v>
      </c>
      <c r="D28" s="18">
        <v>0.22280145058930184</v>
      </c>
      <c r="E28" s="18">
        <v>1.1220752797558498</v>
      </c>
      <c r="F28">
        <v>6</v>
      </c>
      <c r="G28">
        <v>3</v>
      </c>
      <c r="H28" s="18">
        <v>1E-4</v>
      </c>
      <c r="I28">
        <v>9999</v>
      </c>
    </row>
    <row r="29" spans="1:9" x14ac:dyDescent="0.25">
      <c r="A29" t="s">
        <v>43</v>
      </c>
      <c r="B29" t="s">
        <v>41</v>
      </c>
      <c r="C29" s="18">
        <v>0.10226385595449157</v>
      </c>
      <c r="D29" s="18">
        <v>0.1139130429723542</v>
      </c>
      <c r="E29" s="18">
        <v>2.1946564982964505</v>
      </c>
      <c r="F29">
        <v>20</v>
      </c>
      <c r="G29">
        <v>3</v>
      </c>
      <c r="H29" s="18">
        <v>1.2999999999999999E-3</v>
      </c>
      <c r="I29">
        <v>9999</v>
      </c>
    </row>
    <row r="30" spans="1:9" x14ac:dyDescent="0.25">
      <c r="A30" t="s">
        <v>37</v>
      </c>
      <c r="B30" t="s">
        <v>41</v>
      </c>
      <c r="C30" s="18">
        <v>5.3608725922487895E-2</v>
      </c>
      <c r="D30" s="18">
        <v>5.6645414418832848E-2</v>
      </c>
      <c r="E30" s="18">
        <v>4.413419913419907</v>
      </c>
      <c r="F30">
        <v>4</v>
      </c>
      <c r="G30">
        <v>3</v>
      </c>
      <c r="H30" s="18">
        <v>0.1174</v>
      </c>
      <c r="I30">
        <v>9999</v>
      </c>
    </row>
    <row r="31" spans="1:9" x14ac:dyDescent="0.25">
      <c r="A31" t="s">
        <v>39</v>
      </c>
      <c r="B31" t="s">
        <v>41</v>
      </c>
      <c r="C31" s="18">
        <v>2.6674398376340894E-2</v>
      </c>
      <c r="D31" s="18">
        <v>2.7405421507298106E-2</v>
      </c>
      <c r="E31" s="18">
        <v>9.122282608695679</v>
      </c>
      <c r="F31">
        <v>9</v>
      </c>
      <c r="G31">
        <v>3</v>
      </c>
      <c r="H31" s="18">
        <v>0.13469999999999999</v>
      </c>
      <c r="I31">
        <v>9999</v>
      </c>
    </row>
    <row r="32" spans="1:9" x14ac:dyDescent="0.25">
      <c r="A32" t="s">
        <v>166</v>
      </c>
      <c r="B32" t="s">
        <v>41</v>
      </c>
      <c r="C32" s="18">
        <v>7.0981787105374949E-2</v>
      </c>
      <c r="D32" s="18">
        <v>7.6405162051894168E-2</v>
      </c>
      <c r="E32" s="18">
        <v>3.2720302304993569</v>
      </c>
      <c r="F32">
        <v>11</v>
      </c>
      <c r="G32">
        <v>3</v>
      </c>
      <c r="H32" s="18">
        <v>8.3999999999999995E-3</v>
      </c>
      <c r="I32">
        <v>9999</v>
      </c>
    </row>
    <row r="33" spans="1:9" x14ac:dyDescent="0.25">
      <c r="A33" t="s">
        <v>167</v>
      </c>
      <c r="B33" t="s">
        <v>41</v>
      </c>
      <c r="C33" s="18">
        <v>5.3194627945458574E-2</v>
      </c>
      <c r="D33" s="18">
        <v>5.6183276432016545E-2</v>
      </c>
      <c r="E33" s="18">
        <v>4.4497226911019956</v>
      </c>
      <c r="F33">
        <v>8</v>
      </c>
      <c r="G33">
        <v>3</v>
      </c>
      <c r="H33" s="18">
        <v>5.2600000000000001E-2</v>
      </c>
      <c r="I33">
        <v>9999</v>
      </c>
    </row>
    <row r="34" spans="1:9" x14ac:dyDescent="0.25">
      <c r="A34" t="s">
        <v>42</v>
      </c>
      <c r="B34" t="s">
        <v>165</v>
      </c>
      <c r="C34" s="18">
        <v>0.130775254502741</v>
      </c>
      <c r="D34" s="18">
        <v>0.15045045045045072</v>
      </c>
      <c r="E34" s="18">
        <v>1.661676646706584</v>
      </c>
      <c r="F34">
        <v>6</v>
      </c>
      <c r="G34">
        <v>3</v>
      </c>
      <c r="H34" s="18">
        <v>1.5E-3</v>
      </c>
      <c r="I34">
        <v>9999</v>
      </c>
    </row>
    <row r="35" spans="1:9" x14ac:dyDescent="0.25">
      <c r="A35" t="s">
        <v>43</v>
      </c>
      <c r="B35" t="s">
        <v>165</v>
      </c>
      <c r="C35" s="18">
        <v>0.11941678596033894</v>
      </c>
      <c r="D35" s="18">
        <v>0.13561101785317528</v>
      </c>
      <c r="E35" s="18">
        <v>1.8435080272804423</v>
      </c>
      <c r="F35">
        <v>20</v>
      </c>
      <c r="G35">
        <v>3</v>
      </c>
      <c r="H35" s="18">
        <v>8.9999999999999998E-4</v>
      </c>
      <c r="I35">
        <v>9999</v>
      </c>
    </row>
    <row r="36" spans="1:9" x14ac:dyDescent="0.25">
      <c r="A36" t="s">
        <v>37</v>
      </c>
      <c r="B36" t="s">
        <v>165</v>
      </c>
      <c r="C36" s="18">
        <v>0.12478777589134132</v>
      </c>
      <c r="D36" s="18">
        <v>0.14258001939864218</v>
      </c>
      <c r="E36" s="18">
        <v>1.7534013605442165</v>
      </c>
      <c r="F36">
        <v>4</v>
      </c>
      <c r="G36">
        <v>3</v>
      </c>
      <c r="H36" s="18">
        <v>2.3E-3</v>
      </c>
      <c r="I36">
        <v>9999</v>
      </c>
    </row>
    <row r="37" spans="1:9" x14ac:dyDescent="0.25">
      <c r="A37" t="s">
        <v>39</v>
      </c>
      <c r="B37" t="s">
        <v>165</v>
      </c>
      <c r="C37" s="18">
        <v>2.0149666598724671E-2</v>
      </c>
      <c r="D37" s="18">
        <v>2.0564024843243926E-2</v>
      </c>
      <c r="E37" s="18">
        <v>12.157153179190727</v>
      </c>
      <c r="F37">
        <v>9</v>
      </c>
      <c r="G37">
        <v>3</v>
      </c>
      <c r="H37" s="18">
        <v>0.18840000000000001</v>
      </c>
      <c r="I37">
        <v>9999</v>
      </c>
    </row>
    <row r="38" spans="1:9" x14ac:dyDescent="0.25">
      <c r="A38" t="s">
        <v>166</v>
      </c>
      <c r="B38" t="s">
        <v>165</v>
      </c>
      <c r="C38" s="18">
        <v>5.0841896020689094E-2</v>
      </c>
      <c r="D38" s="18">
        <v>5.3565255153526364E-2</v>
      </c>
      <c r="E38" s="18">
        <v>4.6672045019380768</v>
      </c>
      <c r="F38">
        <v>11</v>
      </c>
      <c r="G38">
        <v>3</v>
      </c>
      <c r="H38" s="18">
        <v>3.6600000000000001E-2</v>
      </c>
      <c r="I38">
        <v>9999</v>
      </c>
    </row>
    <row r="39" spans="1:9" x14ac:dyDescent="0.25">
      <c r="A39" t="s">
        <v>167</v>
      </c>
      <c r="B39" t="s">
        <v>165</v>
      </c>
      <c r="C39" s="18">
        <v>6.8052085365623197E-2</v>
      </c>
      <c r="D39" s="18">
        <v>7.302133981631527E-2</v>
      </c>
      <c r="E39" s="18">
        <v>3.4236567095163344</v>
      </c>
      <c r="F39">
        <v>8</v>
      </c>
      <c r="G39">
        <v>3</v>
      </c>
      <c r="H39" s="18">
        <v>2.29E-2</v>
      </c>
      <c r="I39">
        <v>9999</v>
      </c>
    </row>
    <row r="40" spans="1:9" x14ac:dyDescent="0.25">
      <c r="A40" t="s">
        <v>41</v>
      </c>
      <c r="B40" t="s">
        <v>165</v>
      </c>
      <c r="C40" s="18">
        <v>0.17135549872122768</v>
      </c>
      <c r="D40" s="18">
        <v>0.20679012345679021</v>
      </c>
      <c r="E40" s="18">
        <v>1.2089552238805965</v>
      </c>
      <c r="F40">
        <v>3</v>
      </c>
      <c r="G40">
        <v>3</v>
      </c>
      <c r="H40" s="18">
        <v>8.8000000000000005E-3</v>
      </c>
      <c r="I40">
        <v>9999</v>
      </c>
    </row>
    <row r="41" spans="1:9" x14ac:dyDescent="0.25">
      <c r="A41" t="s">
        <v>42</v>
      </c>
      <c r="B41" t="s">
        <v>40</v>
      </c>
      <c r="C41" s="18">
        <v>5.6042307532071102E-2</v>
      </c>
      <c r="D41" s="18">
        <v>5.9369511980511928E-2</v>
      </c>
      <c r="E41" s="18">
        <v>4.2109155298777363</v>
      </c>
      <c r="F41">
        <v>6</v>
      </c>
      <c r="G41">
        <v>33</v>
      </c>
      <c r="H41" s="18">
        <v>2.9999999999999997E-4</v>
      </c>
      <c r="I41">
        <v>9999</v>
      </c>
    </row>
    <row r="42" spans="1:9" x14ac:dyDescent="0.25">
      <c r="A42" t="s">
        <v>43</v>
      </c>
      <c r="B42" t="s">
        <v>40</v>
      </c>
      <c r="C42" s="18">
        <v>6.1945204685196202E-2</v>
      </c>
      <c r="D42" s="18">
        <v>6.603580621791702E-2</v>
      </c>
      <c r="E42" s="18">
        <v>3.785824908005277</v>
      </c>
      <c r="F42">
        <v>20</v>
      </c>
      <c r="G42">
        <v>33</v>
      </c>
      <c r="H42" s="18">
        <v>1E-4</v>
      </c>
      <c r="I42">
        <v>9999</v>
      </c>
    </row>
    <row r="43" spans="1:9" x14ac:dyDescent="0.25">
      <c r="A43" t="s">
        <v>37</v>
      </c>
      <c r="B43" t="s">
        <v>40</v>
      </c>
      <c r="C43" s="18">
        <v>5.5059401456357113E-2</v>
      </c>
      <c r="D43" s="18">
        <v>5.8267579508400336E-2</v>
      </c>
      <c r="E43" s="18">
        <v>4.2905506305433185</v>
      </c>
      <c r="F43">
        <v>4</v>
      </c>
      <c r="G43">
        <v>33</v>
      </c>
      <c r="H43" s="18">
        <v>8.9999999999999998E-4</v>
      </c>
      <c r="I43">
        <v>9999</v>
      </c>
    </row>
    <row r="44" spans="1:9" x14ac:dyDescent="0.25">
      <c r="A44" t="s">
        <v>39</v>
      </c>
      <c r="B44" t="s">
        <v>40</v>
      </c>
      <c r="C44" s="18">
        <v>9.9200838754131115E-3</v>
      </c>
      <c r="D44" s="18">
        <v>1.0019477936935361E-2</v>
      </c>
      <c r="E44" s="18">
        <v>24.951399820784179</v>
      </c>
      <c r="F44">
        <v>9</v>
      </c>
      <c r="G44">
        <v>33</v>
      </c>
      <c r="H44" s="18">
        <v>9.3100000000000002E-2</v>
      </c>
      <c r="I44">
        <v>9999</v>
      </c>
    </row>
    <row r="45" spans="1:9" x14ac:dyDescent="0.25">
      <c r="A45" t="s">
        <v>166</v>
      </c>
      <c r="B45" t="s">
        <v>40</v>
      </c>
      <c r="C45" s="18">
        <v>2.82752383078613E-2</v>
      </c>
      <c r="D45" s="18">
        <v>2.9097990935852518E-2</v>
      </c>
      <c r="E45" s="18">
        <v>8.5916584602398576</v>
      </c>
      <c r="F45">
        <v>11</v>
      </c>
      <c r="G45">
        <v>33</v>
      </c>
      <c r="H45" s="18">
        <v>5.0000000000000001E-4</v>
      </c>
      <c r="I45">
        <v>9999</v>
      </c>
    </row>
    <row r="46" spans="1:9" x14ac:dyDescent="0.25">
      <c r="A46" t="s">
        <v>167</v>
      </c>
      <c r="B46" t="s">
        <v>40</v>
      </c>
      <c r="C46" s="18">
        <v>3.3579462524686354E-2</v>
      </c>
      <c r="D46" s="18">
        <v>3.4746221983661139E-2</v>
      </c>
      <c r="E46" s="18">
        <v>7.1950268468772967</v>
      </c>
      <c r="F46">
        <v>8</v>
      </c>
      <c r="G46">
        <v>33</v>
      </c>
      <c r="H46" s="18">
        <v>1E-3</v>
      </c>
      <c r="I46">
        <v>9999</v>
      </c>
    </row>
    <row r="47" spans="1:9" x14ac:dyDescent="0.25">
      <c r="A47" t="s">
        <v>41</v>
      </c>
      <c r="B47" t="s">
        <v>40</v>
      </c>
      <c r="C47" s="18">
        <v>6.262873428030731E-2</v>
      </c>
      <c r="D47" s="18">
        <v>6.6813157785695909E-2</v>
      </c>
      <c r="E47" s="18">
        <v>3.7417779414330083</v>
      </c>
      <c r="F47">
        <v>3</v>
      </c>
      <c r="G47">
        <v>33</v>
      </c>
      <c r="H47" s="18">
        <v>3.2000000000000002E-3</v>
      </c>
      <c r="I47">
        <v>9999</v>
      </c>
    </row>
    <row r="48" spans="1:9" x14ac:dyDescent="0.25">
      <c r="A48" t="s">
        <v>165</v>
      </c>
      <c r="B48" t="s">
        <v>40</v>
      </c>
      <c r="C48" s="18">
        <v>4.7072121682163154E-2</v>
      </c>
      <c r="D48" s="18">
        <v>4.9397360233869508E-2</v>
      </c>
      <c r="E48" s="18">
        <v>5.0609991873328175</v>
      </c>
      <c r="F48">
        <v>3</v>
      </c>
      <c r="G48">
        <v>33</v>
      </c>
      <c r="H48" s="18">
        <v>1.78E-2</v>
      </c>
      <c r="I48">
        <v>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3D6A-D421-4941-9895-339DF632B84E}">
  <dimension ref="A1:V50"/>
  <sheetViews>
    <sheetView zoomScale="90" zoomScaleNormal="90" workbookViewId="0">
      <selection activeCell="E4" sqref="E4:E12"/>
    </sheetView>
  </sheetViews>
  <sheetFormatPr defaultRowHeight="15" x14ac:dyDescent="0.25"/>
  <sheetData>
    <row r="1" spans="1:22" x14ac:dyDescent="0.25">
      <c r="A1" t="s">
        <v>214</v>
      </c>
      <c r="B1" t="s">
        <v>307</v>
      </c>
    </row>
    <row r="2" spans="1:22" x14ac:dyDescent="0.25">
      <c r="V2" t="s">
        <v>312</v>
      </c>
    </row>
    <row r="3" spans="1:22" ht="30" x14ac:dyDescent="0.25">
      <c r="A3" s="34" t="s">
        <v>259</v>
      </c>
      <c r="B3" s="37">
        <v>2</v>
      </c>
      <c r="C3" s="37">
        <v>5</v>
      </c>
      <c r="D3" s="37">
        <v>6</v>
      </c>
      <c r="E3" s="39">
        <v>7</v>
      </c>
      <c r="F3" s="41">
        <v>8</v>
      </c>
      <c r="G3" s="41">
        <v>9</v>
      </c>
      <c r="H3" s="37">
        <v>10</v>
      </c>
      <c r="I3" s="37">
        <v>11</v>
      </c>
      <c r="J3" s="37">
        <v>15</v>
      </c>
    </row>
    <row r="4" spans="1:22" x14ac:dyDescent="0.25">
      <c r="A4" t="s">
        <v>42</v>
      </c>
      <c r="B4" s="36">
        <v>1.7101285714285714</v>
      </c>
      <c r="C4" s="36">
        <v>2.9243928571428568</v>
      </c>
      <c r="D4" s="36">
        <v>3.2121142857142857</v>
      </c>
      <c r="E4" s="40">
        <v>3.462307142857143</v>
      </c>
      <c r="F4" s="42">
        <f t="shared" ref="F4:G4" si="0">$S$28</f>
        <v>3.462307142857143</v>
      </c>
      <c r="G4" s="42">
        <f t="shared" si="0"/>
        <v>3.462307142857143</v>
      </c>
      <c r="H4" s="36">
        <v>4.0010714285714286</v>
      </c>
      <c r="I4" s="36">
        <v>4.121664285714286</v>
      </c>
      <c r="J4" s="36">
        <v>4.2307142857142859</v>
      </c>
      <c r="L4" s="36"/>
      <c r="M4" s="36"/>
      <c r="N4" s="36"/>
      <c r="O4" s="36"/>
      <c r="P4" s="36"/>
      <c r="Q4" s="36"/>
      <c r="R4" s="36"/>
      <c r="S4" s="36"/>
      <c r="V4">
        <f>COUNTIF(D4,E4)</f>
        <v>0</v>
      </c>
    </row>
    <row r="5" spans="1:22" x14ac:dyDescent="0.25">
      <c r="A5" t="s">
        <v>43</v>
      </c>
      <c r="B5" s="36">
        <v>1.7512142857142858</v>
      </c>
      <c r="C5" s="36">
        <v>3.2377428571428575</v>
      </c>
      <c r="D5" s="36">
        <v>3.5902428571428575</v>
      </c>
      <c r="E5" s="40">
        <v>3.899864285714286</v>
      </c>
      <c r="F5" s="42">
        <f t="shared" ref="F5:G5" si="1">$S$29</f>
        <v>3.899864285714286</v>
      </c>
      <c r="G5" s="42">
        <f t="shared" si="1"/>
        <v>3.899864285714286</v>
      </c>
      <c r="H5" s="36">
        <v>4.6496142857142857</v>
      </c>
      <c r="I5" s="36">
        <v>4.8568000000000007</v>
      </c>
      <c r="J5" s="36">
        <v>5.5446357142857137</v>
      </c>
      <c r="L5" s="36"/>
      <c r="M5" s="36"/>
      <c r="N5" s="36"/>
      <c r="O5" s="36"/>
      <c r="P5" s="36"/>
      <c r="Q5" s="36"/>
      <c r="R5" s="36"/>
      <c r="S5" s="36"/>
      <c r="V5">
        <f t="shared" ref="V5:V11" si="2">COUNTIF(D5,E5)</f>
        <v>0</v>
      </c>
    </row>
    <row r="6" spans="1:22" x14ac:dyDescent="0.25">
      <c r="A6" t="s">
        <v>37</v>
      </c>
      <c r="B6" s="36">
        <v>1.7957357142857142</v>
      </c>
      <c r="C6" s="36">
        <v>3.2907071428571428</v>
      </c>
      <c r="D6" s="36">
        <v>3.6677642857142865</v>
      </c>
      <c r="E6" s="40">
        <v>3.922857142857143</v>
      </c>
      <c r="F6" s="42">
        <f t="shared" ref="F6:G6" si="3">$S$30</f>
        <v>3.922857142857143</v>
      </c>
      <c r="G6" s="42">
        <f t="shared" si="3"/>
        <v>3.922857142857143</v>
      </c>
      <c r="H6" s="36">
        <v>4.1535714285714285</v>
      </c>
      <c r="I6" s="36">
        <v>4.1535714285714285</v>
      </c>
      <c r="J6" s="36">
        <v>4.1535714285714285</v>
      </c>
      <c r="L6" s="36"/>
      <c r="M6" s="36"/>
      <c r="N6" s="36"/>
      <c r="O6" s="36"/>
      <c r="P6" s="36"/>
      <c r="Q6" s="36"/>
      <c r="R6" s="36"/>
      <c r="S6" s="36"/>
      <c r="V6">
        <f t="shared" si="2"/>
        <v>0</v>
      </c>
    </row>
    <row r="7" spans="1:22" x14ac:dyDescent="0.25">
      <c r="A7" t="s">
        <v>39</v>
      </c>
      <c r="B7" s="36">
        <v>1.8007142857142855</v>
      </c>
      <c r="C7" s="36">
        <v>3.4892285714285718</v>
      </c>
      <c r="D7" s="36">
        <v>3.9044571428571433</v>
      </c>
      <c r="E7" s="40">
        <v>4.2720214285714286</v>
      </c>
      <c r="F7" s="42">
        <f t="shared" ref="F7:G7" si="4">$S$31</f>
        <v>4.2720214285714286</v>
      </c>
      <c r="G7" s="42">
        <f t="shared" si="4"/>
        <v>4.2720214285714286</v>
      </c>
      <c r="H7" s="36">
        <v>5.1578357142857154</v>
      </c>
      <c r="I7" s="36">
        <v>5.38347142857143</v>
      </c>
      <c r="J7" s="36">
        <v>6.0838928571428559</v>
      </c>
      <c r="L7" s="36"/>
      <c r="M7" s="36"/>
      <c r="N7" s="36"/>
      <c r="O7" s="36"/>
      <c r="P7" s="36"/>
      <c r="Q7" s="36"/>
      <c r="R7" s="36"/>
      <c r="S7" s="36"/>
      <c r="V7">
        <f t="shared" si="2"/>
        <v>0</v>
      </c>
    </row>
    <row r="8" spans="1:22" x14ac:dyDescent="0.25">
      <c r="A8" t="s">
        <v>166</v>
      </c>
      <c r="B8" s="36">
        <v>1.8588928571428571</v>
      </c>
      <c r="C8" s="36">
        <v>3.8169428571428567</v>
      </c>
      <c r="D8" s="36">
        <v>4.3184500000000003</v>
      </c>
      <c r="E8" s="40">
        <v>4.7640500000000001</v>
      </c>
      <c r="F8" s="42">
        <f t="shared" ref="F8:G8" si="5">$S$32</f>
        <v>4.7640500000000001</v>
      </c>
      <c r="G8" s="42">
        <f t="shared" si="5"/>
        <v>4.7640500000000001</v>
      </c>
      <c r="H8" s="36">
        <v>5.8473214285714281</v>
      </c>
      <c r="I8" s="36">
        <v>6.1419071428571437</v>
      </c>
      <c r="J8" s="36">
        <v>7.0898357142857131</v>
      </c>
      <c r="L8" s="36"/>
      <c r="M8" s="36"/>
      <c r="N8" s="36"/>
      <c r="O8" s="36"/>
      <c r="P8" s="36"/>
      <c r="Q8" s="36"/>
      <c r="R8" s="36"/>
      <c r="S8" s="36"/>
      <c r="V8">
        <f t="shared" si="2"/>
        <v>0</v>
      </c>
    </row>
    <row r="9" spans="1:22" x14ac:dyDescent="0.25">
      <c r="A9" t="s">
        <v>167</v>
      </c>
      <c r="B9" s="36">
        <v>1.8181142857142856</v>
      </c>
      <c r="C9" s="36">
        <v>3.5326428571428568</v>
      </c>
      <c r="D9" s="36">
        <v>3.9390999999999998</v>
      </c>
      <c r="E9" s="40">
        <v>4.2901214285714282</v>
      </c>
      <c r="F9" s="42">
        <f t="shared" ref="F9:G9" si="6">$S$33</f>
        <v>4.2901214285714282</v>
      </c>
      <c r="G9" s="42">
        <f t="shared" si="6"/>
        <v>4.2901214285714282</v>
      </c>
      <c r="H9" s="36">
        <v>5.1069214285714271</v>
      </c>
      <c r="I9" s="36">
        <v>5.3287000000000004</v>
      </c>
      <c r="J9" s="36">
        <v>6.0141071428571422</v>
      </c>
      <c r="L9" s="36"/>
      <c r="M9" s="36"/>
      <c r="N9" s="36"/>
      <c r="O9" s="36"/>
      <c r="P9" s="36"/>
      <c r="Q9" s="36"/>
      <c r="R9" s="36"/>
      <c r="S9" s="36"/>
      <c r="V9">
        <f t="shared" si="2"/>
        <v>0</v>
      </c>
    </row>
    <row r="10" spans="1:22" x14ac:dyDescent="0.25">
      <c r="A10" t="s">
        <v>41</v>
      </c>
      <c r="B10" s="36">
        <v>1.7157000000000002</v>
      </c>
      <c r="C10" s="36">
        <v>2.7307071428571428</v>
      </c>
      <c r="D10" s="36">
        <v>2.8464285714285715</v>
      </c>
      <c r="E10" s="40">
        <v>2.8464285714285715</v>
      </c>
      <c r="F10" s="42">
        <f t="shared" ref="F10:G10" si="7">$S$34</f>
        <v>2.8464285714285715</v>
      </c>
      <c r="G10" s="42">
        <f t="shared" si="7"/>
        <v>2.8464285714285715</v>
      </c>
      <c r="H10" s="36">
        <v>2.8464285714285715</v>
      </c>
      <c r="I10" s="36">
        <v>2.8464285714285715</v>
      </c>
      <c r="J10" s="36">
        <v>2.8464285714285715</v>
      </c>
      <c r="L10" s="36"/>
      <c r="M10" s="36"/>
      <c r="N10" s="36"/>
      <c r="O10" s="36"/>
      <c r="P10" s="36"/>
      <c r="Q10" s="36"/>
      <c r="R10" s="36"/>
      <c r="S10" s="36"/>
      <c r="V10">
        <f t="shared" si="2"/>
        <v>1</v>
      </c>
    </row>
    <row r="11" spans="1:22" x14ac:dyDescent="0.25">
      <c r="A11" t="s">
        <v>165</v>
      </c>
      <c r="B11" s="36">
        <v>1.6818928571428575</v>
      </c>
      <c r="C11" s="36">
        <v>2.6409500000000001</v>
      </c>
      <c r="D11" s="36">
        <v>2.7692857142857141</v>
      </c>
      <c r="E11" s="40">
        <v>2.7692857142857141</v>
      </c>
      <c r="F11" s="42">
        <f t="shared" ref="F11:G11" si="8">$S$35</f>
        <v>2.7692857142857141</v>
      </c>
      <c r="G11" s="42">
        <f t="shared" si="8"/>
        <v>2.7692857142857141</v>
      </c>
      <c r="H11" s="36">
        <v>2.7692857142857141</v>
      </c>
      <c r="I11" s="36">
        <v>2.7692857142857141</v>
      </c>
      <c r="J11" s="36">
        <v>2.7692857142857141</v>
      </c>
      <c r="L11" s="36"/>
      <c r="M11" s="36"/>
      <c r="N11" s="36"/>
      <c r="O11" s="36"/>
      <c r="P11" s="36"/>
      <c r="Q11" s="36"/>
      <c r="R11" s="36"/>
      <c r="S11" s="36"/>
      <c r="V11">
        <f t="shared" si="2"/>
        <v>1</v>
      </c>
    </row>
    <row r="12" spans="1:22" x14ac:dyDescent="0.25">
      <c r="A12" t="s">
        <v>40</v>
      </c>
      <c r="B12" s="36">
        <v>1.7962428571428573</v>
      </c>
      <c r="C12" s="36">
        <v>3.4195071428571429</v>
      </c>
      <c r="D12" s="36">
        <v>3.7987357142857152</v>
      </c>
      <c r="E12" s="40">
        <v>4.1254571428571429</v>
      </c>
      <c r="F12" s="42">
        <f t="shared" ref="F12:G12" si="9">$S$36</f>
        <v>4.1254571428571429</v>
      </c>
      <c r="G12" s="42">
        <f t="shared" si="9"/>
        <v>4.1254571428571429</v>
      </c>
      <c r="H12" s="36">
        <v>4.8822142857142863</v>
      </c>
      <c r="I12" s="36">
        <v>5.0815571428571422</v>
      </c>
      <c r="J12" s="36">
        <v>5.7120000000000006</v>
      </c>
      <c r="L12" s="36"/>
      <c r="M12" s="36"/>
      <c r="N12" s="36"/>
      <c r="O12" s="36"/>
      <c r="P12" s="36"/>
      <c r="Q12" s="36"/>
      <c r="R12" s="36"/>
      <c r="S12" s="36"/>
      <c r="V12">
        <f>COUNTIF(D12,E12)</f>
        <v>0</v>
      </c>
    </row>
    <row r="13" spans="1:22" x14ac:dyDescent="0.25">
      <c r="F13" s="41"/>
      <c r="G13" s="41"/>
    </row>
    <row r="14" spans="1:22" x14ac:dyDescent="0.25">
      <c r="A14" t="s">
        <v>310</v>
      </c>
      <c r="B14">
        <v>2</v>
      </c>
      <c r="C14">
        <v>5</v>
      </c>
      <c r="D14">
        <v>6</v>
      </c>
      <c r="E14">
        <v>7</v>
      </c>
      <c r="F14" s="41">
        <v>8</v>
      </c>
      <c r="G14" s="41">
        <v>9</v>
      </c>
      <c r="H14" s="37">
        <v>10</v>
      </c>
      <c r="I14" s="37">
        <v>11</v>
      </c>
      <c r="J14" s="37">
        <v>15</v>
      </c>
      <c r="K14">
        <v>45</v>
      </c>
      <c r="L14">
        <v>50</v>
      </c>
      <c r="M14">
        <v>55</v>
      </c>
      <c r="N14">
        <v>60</v>
      </c>
    </row>
    <row r="15" spans="1:22" x14ac:dyDescent="0.25">
      <c r="A15" t="s">
        <v>42</v>
      </c>
      <c r="B15" s="36">
        <v>0</v>
      </c>
      <c r="C15" s="36">
        <v>0</v>
      </c>
      <c r="D15" s="36">
        <v>0</v>
      </c>
      <c r="E15" s="36">
        <v>0</v>
      </c>
      <c r="F15" s="42">
        <f t="shared" ref="F15:S15" si="10">$S$39</f>
        <v>0</v>
      </c>
      <c r="G15" s="42">
        <f t="shared" si="10"/>
        <v>0</v>
      </c>
      <c r="H15" s="36">
        <v>0</v>
      </c>
      <c r="I15" s="36">
        <v>0.14779999999999999</v>
      </c>
      <c r="J15" s="36">
        <v>0</v>
      </c>
      <c r="K15" s="36">
        <f t="shared" si="10"/>
        <v>0</v>
      </c>
      <c r="L15" s="36">
        <f t="shared" si="10"/>
        <v>0</v>
      </c>
      <c r="M15" s="36">
        <f t="shared" si="10"/>
        <v>0</v>
      </c>
      <c r="N15" s="36">
        <f t="shared" si="10"/>
        <v>0</v>
      </c>
      <c r="O15" s="36">
        <f t="shared" si="10"/>
        <v>0</v>
      </c>
      <c r="P15" s="36">
        <f t="shared" si="10"/>
        <v>0</v>
      </c>
      <c r="Q15" s="36">
        <f t="shared" si="10"/>
        <v>0</v>
      </c>
      <c r="R15" s="36">
        <f t="shared" si="10"/>
        <v>0</v>
      </c>
      <c r="S15" s="36">
        <f t="shared" si="10"/>
        <v>0</v>
      </c>
    </row>
    <row r="16" spans="1:22" x14ac:dyDescent="0.25">
      <c r="A16" t="s">
        <v>43</v>
      </c>
      <c r="B16" s="36">
        <v>0</v>
      </c>
      <c r="C16" s="36">
        <v>0</v>
      </c>
      <c r="D16" s="36">
        <v>0</v>
      </c>
      <c r="E16" s="36">
        <v>0</v>
      </c>
      <c r="F16" s="42">
        <f t="shared" ref="F16:S16" si="11">$S$40</f>
        <v>0</v>
      </c>
      <c r="G16" s="42">
        <f t="shared" si="11"/>
        <v>0</v>
      </c>
      <c r="H16" s="36">
        <v>0</v>
      </c>
      <c r="I16" s="36">
        <v>0.24817857142857139</v>
      </c>
      <c r="J16" s="36">
        <v>0</v>
      </c>
      <c r="K16" s="36">
        <f t="shared" si="11"/>
        <v>0</v>
      </c>
      <c r="L16" s="36">
        <f t="shared" si="11"/>
        <v>0</v>
      </c>
      <c r="M16" s="36">
        <f t="shared" si="11"/>
        <v>0</v>
      </c>
      <c r="N16" s="36">
        <f t="shared" si="11"/>
        <v>0</v>
      </c>
      <c r="O16" s="36">
        <f t="shared" si="11"/>
        <v>0</v>
      </c>
      <c r="P16" s="36">
        <f t="shared" si="11"/>
        <v>0</v>
      </c>
      <c r="Q16" s="36">
        <f t="shared" si="11"/>
        <v>0</v>
      </c>
      <c r="R16" s="36">
        <f t="shared" si="11"/>
        <v>0</v>
      </c>
      <c r="S16" s="36">
        <f t="shared" si="11"/>
        <v>0</v>
      </c>
    </row>
    <row r="17" spans="1:19" x14ac:dyDescent="0.25">
      <c r="A17" t="s">
        <v>37</v>
      </c>
      <c r="B17" s="36">
        <v>0</v>
      </c>
      <c r="C17" s="36">
        <v>0</v>
      </c>
      <c r="D17" s="36">
        <v>0</v>
      </c>
      <c r="E17" s="36">
        <v>0</v>
      </c>
      <c r="F17" s="42">
        <f t="shared" ref="F17:S17" si="12">$S$41</f>
        <v>0</v>
      </c>
      <c r="G17" s="42">
        <f t="shared" si="12"/>
        <v>0</v>
      </c>
      <c r="H17" s="36">
        <v>0</v>
      </c>
      <c r="I17" s="36">
        <v>0.15639285714285717</v>
      </c>
      <c r="J17" s="36">
        <v>0</v>
      </c>
      <c r="K17" s="36">
        <f t="shared" si="12"/>
        <v>0</v>
      </c>
      <c r="L17" s="36">
        <f t="shared" si="12"/>
        <v>0</v>
      </c>
      <c r="M17" s="36">
        <f t="shared" si="12"/>
        <v>0</v>
      </c>
      <c r="N17" s="36">
        <f t="shared" si="12"/>
        <v>0</v>
      </c>
      <c r="O17" s="36">
        <f t="shared" si="12"/>
        <v>0</v>
      </c>
      <c r="P17" s="36">
        <f t="shared" si="12"/>
        <v>0</v>
      </c>
      <c r="Q17" s="36">
        <f t="shared" si="12"/>
        <v>0</v>
      </c>
      <c r="R17" s="36">
        <f t="shared" si="12"/>
        <v>0</v>
      </c>
      <c r="S17" s="36">
        <f t="shared" si="12"/>
        <v>0</v>
      </c>
    </row>
    <row r="18" spans="1:19" x14ac:dyDescent="0.25">
      <c r="A18" t="s">
        <v>39</v>
      </c>
      <c r="B18" s="36">
        <v>0.2216642857142857</v>
      </c>
      <c r="C18" s="36">
        <v>0.14957857142857142</v>
      </c>
      <c r="D18" s="36">
        <v>0.14840714285714288</v>
      </c>
      <c r="E18" s="36">
        <v>0.14862857142857147</v>
      </c>
      <c r="F18" s="42">
        <f t="shared" ref="F18:S18" si="13">$S$42</f>
        <v>0.14862857142857147</v>
      </c>
      <c r="G18" s="42">
        <f t="shared" si="13"/>
        <v>0.14862857142857147</v>
      </c>
      <c r="H18" s="36">
        <v>0.14834285714285714</v>
      </c>
      <c r="I18" s="36">
        <v>0.2944857142857143</v>
      </c>
      <c r="J18" s="36">
        <v>0.11157857142857143</v>
      </c>
      <c r="K18" s="36">
        <f t="shared" si="13"/>
        <v>0.14862857142857147</v>
      </c>
      <c r="L18" s="36">
        <f t="shared" si="13"/>
        <v>0.14862857142857147</v>
      </c>
      <c r="M18" s="36">
        <f t="shared" si="13"/>
        <v>0.14862857142857147</v>
      </c>
      <c r="N18" s="36">
        <f t="shared" si="13"/>
        <v>0.14862857142857147</v>
      </c>
      <c r="O18" s="36">
        <f t="shared" si="13"/>
        <v>0.14862857142857147</v>
      </c>
      <c r="P18" s="36">
        <f t="shared" si="13"/>
        <v>0.14862857142857147</v>
      </c>
      <c r="Q18" s="36">
        <f t="shared" si="13"/>
        <v>0.14862857142857147</v>
      </c>
      <c r="R18" s="36">
        <f t="shared" si="13"/>
        <v>0.14862857142857147</v>
      </c>
      <c r="S18" s="36">
        <f t="shared" si="13"/>
        <v>0.14862857142857147</v>
      </c>
    </row>
    <row r="19" spans="1:19" x14ac:dyDescent="0.25">
      <c r="A19" t="s">
        <v>166</v>
      </c>
      <c r="B19" s="36">
        <v>0.35362857142857146</v>
      </c>
      <c r="C19" s="36">
        <v>0.26942857142857141</v>
      </c>
      <c r="D19" s="36">
        <v>0.25035714285714283</v>
      </c>
      <c r="E19" s="36">
        <v>0.24190714285714288</v>
      </c>
      <c r="F19" s="42">
        <f t="shared" ref="F19:S19" si="14">$S$43</f>
        <v>0.24190714285714288</v>
      </c>
      <c r="G19" s="42">
        <f t="shared" si="14"/>
        <v>0.24190714285714288</v>
      </c>
      <c r="H19" s="36">
        <v>0.24288571428571432</v>
      </c>
      <c r="I19" s="36">
        <v>0.84419285714285697</v>
      </c>
      <c r="J19" s="36">
        <v>0.27115714285714287</v>
      </c>
      <c r="K19" s="36">
        <f t="shared" si="14"/>
        <v>0.24190714285714288</v>
      </c>
      <c r="L19" s="36">
        <f t="shared" si="14"/>
        <v>0.24190714285714288</v>
      </c>
      <c r="M19" s="36">
        <f t="shared" si="14"/>
        <v>0.24190714285714288</v>
      </c>
      <c r="N19" s="36">
        <f t="shared" si="14"/>
        <v>0.24190714285714288</v>
      </c>
      <c r="O19" s="36">
        <f t="shared" si="14"/>
        <v>0.24190714285714288</v>
      </c>
      <c r="P19" s="36">
        <f t="shared" si="14"/>
        <v>0.24190714285714288</v>
      </c>
      <c r="Q19" s="36">
        <f t="shared" si="14"/>
        <v>0.24190714285714288</v>
      </c>
      <c r="R19" s="36">
        <f t="shared" si="14"/>
        <v>0.24190714285714288</v>
      </c>
      <c r="S19" s="36">
        <f t="shared" si="14"/>
        <v>0.24190714285714288</v>
      </c>
    </row>
    <row r="20" spans="1:19" x14ac:dyDescent="0.25">
      <c r="A20" t="s">
        <v>167</v>
      </c>
      <c r="B20" s="36">
        <v>0.37163571428571424</v>
      </c>
      <c r="C20" s="36">
        <v>0.32267857142857143</v>
      </c>
      <c r="D20" s="36">
        <v>0.30612857142857142</v>
      </c>
      <c r="E20" s="36">
        <v>0.28205000000000002</v>
      </c>
      <c r="F20" s="42">
        <f t="shared" ref="F20:S20" si="15">$S$44</f>
        <v>0.28205000000000002</v>
      </c>
      <c r="G20" s="42">
        <f t="shared" si="15"/>
        <v>0.28205000000000002</v>
      </c>
      <c r="H20" s="36">
        <v>0.18460714285714289</v>
      </c>
      <c r="I20" s="36">
        <v>0.44882857142857141</v>
      </c>
      <c r="J20" s="36">
        <v>7.7992857142857155E-2</v>
      </c>
      <c r="K20" s="36">
        <f t="shared" si="15"/>
        <v>0.28205000000000002</v>
      </c>
      <c r="L20" s="36">
        <f t="shared" si="15"/>
        <v>0.28205000000000002</v>
      </c>
      <c r="M20" s="36">
        <f t="shared" si="15"/>
        <v>0.28205000000000002</v>
      </c>
      <c r="N20" s="36">
        <f t="shared" si="15"/>
        <v>0.28205000000000002</v>
      </c>
      <c r="O20" s="36">
        <f t="shared" si="15"/>
        <v>0.28205000000000002</v>
      </c>
      <c r="P20" s="36">
        <f t="shared" si="15"/>
        <v>0.28205000000000002</v>
      </c>
      <c r="Q20" s="36">
        <f t="shared" si="15"/>
        <v>0.28205000000000002</v>
      </c>
      <c r="R20" s="36">
        <f t="shared" si="15"/>
        <v>0.28205000000000002</v>
      </c>
      <c r="S20" s="36">
        <f t="shared" si="15"/>
        <v>0.28205000000000002</v>
      </c>
    </row>
    <row r="21" spans="1:19" x14ac:dyDescent="0.25">
      <c r="A21" t="s">
        <v>41</v>
      </c>
      <c r="B21" s="36">
        <v>0.32754285714285719</v>
      </c>
      <c r="C21" s="36">
        <v>0.31189285714285714</v>
      </c>
      <c r="D21" s="36">
        <v>0.30053571428571429</v>
      </c>
      <c r="E21" s="36">
        <v>0.29094285714285711</v>
      </c>
      <c r="F21" s="42">
        <f t="shared" ref="F21:S21" si="16">$S$45</f>
        <v>0.29094285714285711</v>
      </c>
      <c r="G21" s="42">
        <f t="shared" si="16"/>
        <v>0.29094285714285711</v>
      </c>
      <c r="H21" s="36">
        <v>0.29132857142857144</v>
      </c>
      <c r="I21" s="36">
        <v>5.180714285714285E-2</v>
      </c>
      <c r="J21" s="36">
        <v>0.31787142857142853</v>
      </c>
      <c r="K21" s="36">
        <f t="shared" si="16"/>
        <v>0.29094285714285711</v>
      </c>
      <c r="L21" s="36">
        <f t="shared" si="16"/>
        <v>0.29094285714285711</v>
      </c>
      <c r="M21" s="36">
        <f t="shared" si="16"/>
        <v>0.29094285714285711</v>
      </c>
      <c r="N21" s="36">
        <f t="shared" si="16"/>
        <v>0.29094285714285711</v>
      </c>
      <c r="O21" s="36">
        <f t="shared" si="16"/>
        <v>0.29094285714285711</v>
      </c>
      <c r="P21" s="36">
        <f t="shared" si="16"/>
        <v>0.29094285714285711</v>
      </c>
      <c r="Q21" s="36">
        <f t="shared" si="16"/>
        <v>0.29094285714285711</v>
      </c>
      <c r="R21" s="36">
        <f t="shared" si="16"/>
        <v>0.29094285714285711</v>
      </c>
      <c r="S21" s="36">
        <f t="shared" si="16"/>
        <v>0.29094285714285711</v>
      </c>
    </row>
    <row r="22" spans="1:19" x14ac:dyDescent="0.25">
      <c r="A22" t="s">
        <v>165</v>
      </c>
      <c r="B22" s="36">
        <v>0.5188357142857144</v>
      </c>
      <c r="C22" s="36">
        <v>0.68133571428571427</v>
      </c>
      <c r="D22" s="36">
        <v>0.71557857142857118</v>
      </c>
      <c r="E22" s="36">
        <v>0.74924285714285721</v>
      </c>
      <c r="F22" s="42">
        <f t="shared" ref="F22:S22" si="17">$S$46</f>
        <v>0.74924285714285721</v>
      </c>
      <c r="G22" s="42">
        <f t="shared" si="17"/>
        <v>0.74924285714285721</v>
      </c>
      <c r="H22" s="36">
        <v>0.82787857142857146</v>
      </c>
      <c r="I22" s="36">
        <v>3.1357142857142854E-2</v>
      </c>
      <c r="J22" s="36">
        <v>0.87619999999999987</v>
      </c>
      <c r="K22" s="36">
        <f t="shared" si="17"/>
        <v>0.74924285714285721</v>
      </c>
      <c r="L22" s="36">
        <f t="shared" si="17"/>
        <v>0.74924285714285721</v>
      </c>
      <c r="M22" s="36">
        <f t="shared" si="17"/>
        <v>0.74924285714285721</v>
      </c>
      <c r="N22" s="36">
        <f t="shared" si="17"/>
        <v>0.74924285714285721</v>
      </c>
      <c r="O22" s="36">
        <f t="shared" si="17"/>
        <v>0.74924285714285721</v>
      </c>
      <c r="P22" s="36">
        <f t="shared" si="17"/>
        <v>0.74924285714285721</v>
      </c>
      <c r="Q22" s="36">
        <f t="shared" si="17"/>
        <v>0.74924285714285721</v>
      </c>
      <c r="R22" s="36">
        <f t="shared" si="17"/>
        <v>0.74924285714285721</v>
      </c>
      <c r="S22" s="36">
        <f t="shared" si="17"/>
        <v>0.74924285714285721</v>
      </c>
    </row>
    <row r="23" spans="1:19" x14ac:dyDescent="0.25">
      <c r="A23" t="s">
        <v>40</v>
      </c>
      <c r="B23" s="36">
        <v>0.41201428571428567</v>
      </c>
      <c r="C23" s="36">
        <v>0.43794285714285713</v>
      </c>
      <c r="D23" s="36">
        <v>0.44243571428571427</v>
      </c>
      <c r="E23" s="36">
        <v>0.45032857142857147</v>
      </c>
      <c r="F23" s="42">
        <f t="shared" ref="F23:S23" si="18">$S$47</f>
        <v>0.45032857142857147</v>
      </c>
      <c r="G23" s="42">
        <f t="shared" si="18"/>
        <v>0.45032857142857147</v>
      </c>
      <c r="H23" s="36">
        <v>0.45092857142857146</v>
      </c>
      <c r="I23" s="36">
        <v>0.36550714285714292</v>
      </c>
      <c r="J23" s="36">
        <v>0.44173571428571429</v>
      </c>
      <c r="K23" s="36">
        <f t="shared" si="18"/>
        <v>0.45032857142857147</v>
      </c>
      <c r="L23" s="36">
        <f t="shared" si="18"/>
        <v>0.45032857142857147</v>
      </c>
      <c r="M23" s="36">
        <f t="shared" si="18"/>
        <v>0.45032857142857147</v>
      </c>
      <c r="N23" s="36">
        <f t="shared" si="18"/>
        <v>0.45032857142857147</v>
      </c>
      <c r="O23" s="36">
        <f t="shared" si="18"/>
        <v>0.45032857142857147</v>
      </c>
      <c r="P23" s="36">
        <f t="shared" si="18"/>
        <v>0.45032857142857147</v>
      </c>
      <c r="Q23" s="36">
        <f t="shared" si="18"/>
        <v>0.45032857142857147</v>
      </c>
      <c r="R23" s="36">
        <f t="shared" si="18"/>
        <v>0.45032857142857147</v>
      </c>
      <c r="S23" s="36">
        <f t="shared" si="18"/>
        <v>0.45032857142857147</v>
      </c>
    </row>
    <row r="25" spans="1:19" x14ac:dyDescent="0.25">
      <c r="A25" t="s">
        <v>303</v>
      </c>
      <c r="B25" t="s">
        <v>304</v>
      </c>
      <c r="C25" t="s">
        <v>311</v>
      </c>
      <c r="D25" t="s">
        <v>305</v>
      </c>
    </row>
    <row r="27" spans="1:19" x14ac:dyDescent="0.25">
      <c r="B27" t="s">
        <v>299</v>
      </c>
      <c r="C27" t="s">
        <v>300</v>
      </c>
      <c r="D27" t="s">
        <v>301</v>
      </c>
      <c r="E27" t="s">
        <v>1</v>
      </c>
      <c r="F27" t="s">
        <v>153</v>
      </c>
      <c r="G27" t="s">
        <v>154</v>
      </c>
      <c r="H27" t="s">
        <v>155</v>
      </c>
      <c r="I27" t="s">
        <v>156</v>
      </c>
      <c r="J27" t="s">
        <v>157</v>
      </c>
      <c r="K27" t="s">
        <v>158</v>
      </c>
      <c r="L27" t="s">
        <v>159</v>
      </c>
      <c r="M27" t="s">
        <v>160</v>
      </c>
      <c r="N27" t="s">
        <v>161</v>
      </c>
      <c r="O27" t="s">
        <v>162</v>
      </c>
      <c r="P27" t="s">
        <v>163</v>
      </c>
      <c r="Q27" t="s">
        <v>164</v>
      </c>
    </row>
    <row r="28" spans="1:19" x14ac:dyDescent="0.25">
      <c r="A28" t="s">
        <v>72</v>
      </c>
      <c r="B28">
        <v>3.46</v>
      </c>
      <c r="C28">
        <v>3.2803</v>
      </c>
      <c r="D28">
        <v>4.625</v>
      </c>
      <c r="E28">
        <v>1.8485</v>
      </c>
      <c r="F28">
        <v>4.3167</v>
      </c>
      <c r="G28">
        <v>4.2866</v>
      </c>
      <c r="H28">
        <v>3.9683999999999999</v>
      </c>
      <c r="I28">
        <v>4.7727000000000004</v>
      </c>
      <c r="J28">
        <v>3.1212</v>
      </c>
      <c r="K28">
        <v>4.2247000000000003</v>
      </c>
      <c r="L28">
        <v>1.9544999999999999</v>
      </c>
      <c r="M28">
        <v>3.5985</v>
      </c>
      <c r="N28">
        <v>3.0152000000000001</v>
      </c>
      <c r="O28">
        <v>2</v>
      </c>
      <c r="S28" s="36">
        <f>AVERAGE(B28:O28)</f>
        <v>3.462307142857143</v>
      </c>
    </row>
    <row r="29" spans="1:19" x14ac:dyDescent="0.25">
      <c r="A29" t="s">
        <v>59</v>
      </c>
      <c r="B29">
        <v>3.9</v>
      </c>
      <c r="C29">
        <v>3.9628999999999999</v>
      </c>
      <c r="D29">
        <v>4.1733000000000002</v>
      </c>
      <c r="E29">
        <v>2.9622000000000002</v>
      </c>
      <c r="F29">
        <v>3.0236000000000001</v>
      </c>
      <c r="G29">
        <v>3.8679999999999999</v>
      </c>
      <c r="H29">
        <v>5.1904000000000003</v>
      </c>
      <c r="I29">
        <v>4.3102</v>
      </c>
      <c r="J29">
        <v>3.2654000000000001</v>
      </c>
      <c r="K29">
        <v>4.3749000000000002</v>
      </c>
      <c r="L29">
        <v>3.5802</v>
      </c>
      <c r="M29">
        <v>3.5886999999999998</v>
      </c>
      <c r="N29">
        <v>4.0130999999999997</v>
      </c>
      <c r="O29">
        <v>4.3852000000000002</v>
      </c>
      <c r="S29" s="36">
        <f>AVERAGE(B29:O29)</f>
        <v>3.899864285714286</v>
      </c>
    </row>
    <row r="30" spans="1:19" x14ac:dyDescent="0.25">
      <c r="A30" t="s">
        <v>119</v>
      </c>
      <c r="B30">
        <v>3.92</v>
      </c>
      <c r="C30">
        <v>2</v>
      </c>
      <c r="D30">
        <v>2</v>
      </c>
      <c r="E30">
        <v>3.75</v>
      </c>
      <c r="F30">
        <v>4.625</v>
      </c>
      <c r="G30">
        <v>4.5</v>
      </c>
      <c r="H30">
        <v>4.625</v>
      </c>
      <c r="I30">
        <v>4.625</v>
      </c>
      <c r="J30">
        <v>3.625</v>
      </c>
      <c r="K30">
        <v>3.875</v>
      </c>
      <c r="L30">
        <v>4.5</v>
      </c>
      <c r="M30">
        <v>5</v>
      </c>
      <c r="N30">
        <v>3.875</v>
      </c>
      <c r="O30">
        <v>4</v>
      </c>
      <c r="S30" s="36">
        <f t="shared" ref="S30:S36" si="19">AVERAGE(B30:O30)</f>
        <v>3.922857142857143</v>
      </c>
    </row>
    <row r="31" spans="1:19" x14ac:dyDescent="0.25">
      <c r="A31" t="s">
        <v>64</v>
      </c>
      <c r="B31">
        <v>4.2699999999999996</v>
      </c>
      <c r="C31">
        <v>4.2416999999999998</v>
      </c>
      <c r="D31">
        <v>4.9893999999999998</v>
      </c>
      <c r="E31">
        <v>3.173</v>
      </c>
      <c r="F31">
        <v>4.8925999999999998</v>
      </c>
      <c r="G31">
        <v>3.9472</v>
      </c>
      <c r="H31">
        <v>4.4015000000000004</v>
      </c>
      <c r="I31">
        <v>5.3243</v>
      </c>
      <c r="J31">
        <v>4.8611000000000004</v>
      </c>
      <c r="K31">
        <v>3.8618000000000001</v>
      </c>
      <c r="L31">
        <v>3.0034000000000001</v>
      </c>
      <c r="M31">
        <v>4.2405999999999997</v>
      </c>
      <c r="N31">
        <v>4.335</v>
      </c>
      <c r="O31">
        <v>4.2667000000000002</v>
      </c>
      <c r="S31" s="36">
        <f t="shared" si="19"/>
        <v>4.2720214285714286</v>
      </c>
    </row>
    <row r="32" spans="1:19" x14ac:dyDescent="0.25">
      <c r="A32" t="s">
        <v>63</v>
      </c>
      <c r="B32">
        <v>4.76</v>
      </c>
      <c r="C32">
        <v>5.6769999999999996</v>
      </c>
      <c r="D32">
        <v>5.3057999999999996</v>
      </c>
      <c r="E32">
        <v>4.8826999999999998</v>
      </c>
      <c r="F32">
        <v>5.2877999999999998</v>
      </c>
      <c r="G32">
        <v>5.2221000000000002</v>
      </c>
      <c r="H32">
        <v>4.7686000000000002</v>
      </c>
      <c r="I32">
        <v>4.8437999999999999</v>
      </c>
      <c r="J32">
        <v>4.1714000000000002</v>
      </c>
      <c r="K32">
        <v>3.8774000000000002</v>
      </c>
      <c r="L32">
        <v>4.4321000000000002</v>
      </c>
      <c r="M32">
        <v>4.2976999999999999</v>
      </c>
      <c r="N32">
        <v>4.4753999999999996</v>
      </c>
      <c r="O32">
        <v>4.6948999999999996</v>
      </c>
      <c r="S32" s="36">
        <f t="shared" si="19"/>
        <v>4.7640500000000001</v>
      </c>
    </row>
    <row r="33" spans="1:19" x14ac:dyDescent="0.25">
      <c r="A33" t="s">
        <v>90</v>
      </c>
      <c r="B33">
        <v>4.29</v>
      </c>
      <c r="C33">
        <v>3.94</v>
      </c>
      <c r="D33">
        <v>3.875</v>
      </c>
      <c r="E33">
        <v>3.9077999999999999</v>
      </c>
      <c r="F33">
        <v>4.5429000000000004</v>
      </c>
      <c r="G33">
        <v>4.7240000000000002</v>
      </c>
      <c r="H33">
        <v>3.9401000000000002</v>
      </c>
      <c r="I33">
        <v>5.2587000000000002</v>
      </c>
      <c r="J33">
        <v>4.9058000000000002</v>
      </c>
      <c r="K33">
        <v>4.1482000000000001</v>
      </c>
      <c r="L33">
        <v>3.9742999999999999</v>
      </c>
      <c r="M33">
        <v>4.0797999999999996</v>
      </c>
      <c r="N33">
        <v>3.6857000000000002</v>
      </c>
      <c r="O33">
        <v>4.7893999999999997</v>
      </c>
      <c r="S33" s="36">
        <f t="shared" si="19"/>
        <v>4.2901214285714282</v>
      </c>
    </row>
    <row r="34" spans="1:19" x14ac:dyDescent="0.25">
      <c r="A34" t="s">
        <v>102</v>
      </c>
      <c r="B34">
        <v>2.85</v>
      </c>
      <c r="C34">
        <v>2</v>
      </c>
      <c r="D34">
        <v>3</v>
      </c>
      <c r="E34">
        <v>2</v>
      </c>
      <c r="F34">
        <v>4</v>
      </c>
      <c r="G34">
        <v>3</v>
      </c>
      <c r="H34">
        <v>2</v>
      </c>
      <c r="I34">
        <v>3</v>
      </c>
      <c r="J34">
        <v>3</v>
      </c>
      <c r="K34">
        <v>4</v>
      </c>
      <c r="L34">
        <v>2</v>
      </c>
      <c r="M34">
        <v>3</v>
      </c>
      <c r="N34">
        <v>3</v>
      </c>
      <c r="O34">
        <v>3</v>
      </c>
      <c r="S34" s="36">
        <f t="shared" si="19"/>
        <v>2.8464285714285715</v>
      </c>
    </row>
    <row r="35" spans="1:19" x14ac:dyDescent="0.25">
      <c r="A35" t="s">
        <v>123</v>
      </c>
      <c r="B35">
        <v>2.77</v>
      </c>
      <c r="C35">
        <v>4</v>
      </c>
      <c r="D35">
        <v>2</v>
      </c>
      <c r="E35">
        <v>3</v>
      </c>
      <c r="F35">
        <v>3</v>
      </c>
      <c r="G35">
        <v>2</v>
      </c>
      <c r="H35">
        <v>3</v>
      </c>
      <c r="I35">
        <v>3</v>
      </c>
      <c r="J35">
        <v>2</v>
      </c>
      <c r="K35">
        <v>2</v>
      </c>
      <c r="L35">
        <v>3</v>
      </c>
      <c r="M35">
        <v>2</v>
      </c>
      <c r="N35">
        <v>4</v>
      </c>
      <c r="O35">
        <v>3</v>
      </c>
      <c r="S35" s="36">
        <f t="shared" si="19"/>
        <v>2.7692857142857141</v>
      </c>
    </row>
    <row r="36" spans="1:19" x14ac:dyDescent="0.25">
      <c r="A36" t="s">
        <v>44</v>
      </c>
      <c r="B36">
        <v>4.13</v>
      </c>
      <c r="C36">
        <v>4.5758000000000001</v>
      </c>
      <c r="D36">
        <v>3.7711000000000001</v>
      </c>
      <c r="E36">
        <v>3.5476999999999999</v>
      </c>
      <c r="F36">
        <v>4.3516000000000004</v>
      </c>
      <c r="G36">
        <v>4.0145</v>
      </c>
      <c r="H36">
        <v>4.1600999999999999</v>
      </c>
      <c r="I36">
        <v>4.4187000000000003</v>
      </c>
      <c r="J36">
        <v>4.3780000000000001</v>
      </c>
      <c r="K36">
        <v>4.3009000000000004</v>
      </c>
      <c r="L36">
        <v>3.2559999999999998</v>
      </c>
      <c r="M36">
        <v>4.0457000000000001</v>
      </c>
      <c r="N36">
        <v>4.1778000000000004</v>
      </c>
      <c r="O36">
        <v>4.6284999999999998</v>
      </c>
      <c r="S36" s="36">
        <f t="shared" si="19"/>
        <v>4.1254571428571429</v>
      </c>
    </row>
    <row r="39" spans="1:19" x14ac:dyDescent="0.25">
      <c r="A39" t="s">
        <v>302</v>
      </c>
      <c r="B39" t="s">
        <v>303</v>
      </c>
      <c r="C39" t="s">
        <v>304</v>
      </c>
      <c r="D39" t="s">
        <v>311</v>
      </c>
      <c r="E39" t="s">
        <v>305</v>
      </c>
    </row>
    <row r="41" spans="1:19" x14ac:dyDescent="0.25">
      <c r="B41" t="s">
        <v>299</v>
      </c>
      <c r="C41" t="s">
        <v>300</v>
      </c>
      <c r="D41" t="s">
        <v>301</v>
      </c>
      <c r="E41" t="s">
        <v>1</v>
      </c>
      <c r="F41" t="s">
        <v>153</v>
      </c>
      <c r="G41" t="s">
        <v>154</v>
      </c>
      <c r="H41" t="s">
        <v>155</v>
      </c>
      <c r="I41" t="s">
        <v>156</v>
      </c>
      <c r="J41" t="s">
        <v>157</v>
      </c>
      <c r="K41" t="s">
        <v>158</v>
      </c>
      <c r="L41" t="s">
        <v>159</v>
      </c>
      <c r="M41" t="s">
        <v>160</v>
      </c>
      <c r="N41" t="s">
        <v>161</v>
      </c>
      <c r="O41" t="s">
        <v>162</v>
      </c>
      <c r="P41" t="s">
        <v>163</v>
      </c>
      <c r="Q41" t="s">
        <v>164</v>
      </c>
    </row>
    <row r="42" spans="1:19" x14ac:dyDescent="0.25">
      <c r="A42" t="s">
        <v>72</v>
      </c>
      <c r="B42">
        <v>0.15</v>
      </c>
      <c r="C42">
        <v>0</v>
      </c>
      <c r="D42">
        <v>9.9500000000000005E-2</v>
      </c>
      <c r="E42">
        <v>0</v>
      </c>
      <c r="F42">
        <v>1.9699999999999999E-2</v>
      </c>
      <c r="G42">
        <v>0.8054</v>
      </c>
      <c r="H42">
        <v>0.58989999999999998</v>
      </c>
      <c r="I42">
        <v>1.01E-2</v>
      </c>
      <c r="J42">
        <v>0.3977</v>
      </c>
      <c r="K42">
        <v>1E-4</v>
      </c>
      <c r="L42">
        <v>0</v>
      </c>
      <c r="M42">
        <v>8.3000000000000001E-3</v>
      </c>
      <c r="N42">
        <v>1E-4</v>
      </c>
      <c r="O42">
        <v>0</v>
      </c>
      <c r="S42" s="36">
        <f>AVERAGE(B42:O42)</f>
        <v>0.14862857142857147</v>
      </c>
    </row>
    <row r="43" spans="1:19" x14ac:dyDescent="0.25">
      <c r="A43" t="s">
        <v>59</v>
      </c>
      <c r="B43">
        <v>0.24</v>
      </c>
      <c r="C43">
        <v>0.28849999999999998</v>
      </c>
      <c r="D43">
        <v>0.2843</v>
      </c>
      <c r="E43">
        <v>6.0299999999999999E-2</v>
      </c>
      <c r="F43">
        <v>3.5799999999999998E-2</v>
      </c>
      <c r="G43">
        <v>0.5363</v>
      </c>
      <c r="H43">
        <v>0.39739999999999998</v>
      </c>
      <c r="I43">
        <v>0.49919999999999998</v>
      </c>
      <c r="J43">
        <v>0.21879999999999999</v>
      </c>
      <c r="K43">
        <v>0</v>
      </c>
      <c r="L43">
        <v>0.32029999999999997</v>
      </c>
      <c r="M43">
        <v>0.27939999999999998</v>
      </c>
      <c r="N43">
        <v>0.20610000000000001</v>
      </c>
      <c r="O43">
        <v>2.0299999999999999E-2</v>
      </c>
      <c r="S43" s="36">
        <f>AVERAGE(B43:O43)</f>
        <v>0.24190714285714288</v>
      </c>
    </row>
    <row r="44" spans="1:19" x14ac:dyDescent="0.25">
      <c r="A44" t="s">
        <v>119</v>
      </c>
      <c r="B44">
        <v>0.28000000000000003</v>
      </c>
      <c r="C44">
        <v>0</v>
      </c>
      <c r="D44">
        <v>2.0799999999999999E-2</v>
      </c>
      <c r="E44">
        <v>4.6600000000000003E-2</v>
      </c>
      <c r="F44">
        <v>3.9100000000000003E-2</v>
      </c>
      <c r="G44">
        <v>0.1641</v>
      </c>
      <c r="H44">
        <v>0.80559999999999998</v>
      </c>
      <c r="I44">
        <v>0.23680000000000001</v>
      </c>
      <c r="J44">
        <v>0.67169999999999996</v>
      </c>
      <c r="K44">
        <v>2E-3</v>
      </c>
      <c r="L44">
        <v>1.0335000000000001</v>
      </c>
      <c r="M44">
        <v>0.56330000000000002</v>
      </c>
      <c r="N44">
        <v>6.4000000000000003E-3</v>
      </c>
      <c r="O44">
        <v>7.8799999999999995E-2</v>
      </c>
      <c r="S44" s="36">
        <f t="shared" ref="S44:S50" si="20">AVERAGE(B44:O44)</f>
        <v>0.28205000000000002</v>
      </c>
    </row>
    <row r="45" spans="1:19" x14ac:dyDescent="0.25">
      <c r="A45" t="s">
        <v>64</v>
      </c>
      <c r="B45">
        <v>0.28999999999999998</v>
      </c>
      <c r="C45">
        <v>5.6300000000000003E-2</v>
      </c>
      <c r="D45">
        <v>0.67979999999999996</v>
      </c>
      <c r="E45">
        <v>1.1900000000000001E-2</v>
      </c>
      <c r="F45">
        <v>0.39369999999999999</v>
      </c>
      <c r="G45">
        <v>0.21260000000000001</v>
      </c>
      <c r="H45">
        <v>0.49249999999999999</v>
      </c>
      <c r="I45">
        <v>0.23100000000000001</v>
      </c>
      <c r="J45">
        <v>0.41039999999999999</v>
      </c>
      <c r="K45">
        <v>9.8199999999999996E-2</v>
      </c>
      <c r="L45">
        <v>4.0099999999999997E-2</v>
      </c>
      <c r="M45">
        <v>0.2132</v>
      </c>
      <c r="N45">
        <v>0.57879999999999998</v>
      </c>
      <c r="O45">
        <v>0.36470000000000002</v>
      </c>
      <c r="S45" s="36">
        <f t="shared" si="20"/>
        <v>0.29094285714285711</v>
      </c>
    </row>
    <row r="46" spans="1:19" x14ac:dyDescent="0.25">
      <c r="A46" t="s">
        <v>63</v>
      </c>
      <c r="B46">
        <v>0.75</v>
      </c>
      <c r="C46">
        <v>1.8107</v>
      </c>
      <c r="D46">
        <v>1.24</v>
      </c>
      <c r="E46">
        <v>1.671</v>
      </c>
      <c r="F46">
        <v>0.63149999999999995</v>
      </c>
      <c r="G46">
        <v>0.53439999999999999</v>
      </c>
      <c r="H46">
        <v>0.74729999999999996</v>
      </c>
      <c r="I46">
        <v>0.70009999999999994</v>
      </c>
      <c r="J46">
        <v>0.47239999999999999</v>
      </c>
      <c r="K46">
        <v>0</v>
      </c>
      <c r="L46">
        <v>1.0219</v>
      </c>
      <c r="M46">
        <v>0.1527</v>
      </c>
      <c r="N46">
        <v>0.1152</v>
      </c>
      <c r="O46">
        <v>0.64219999999999999</v>
      </c>
      <c r="S46" s="36">
        <f t="shared" si="20"/>
        <v>0.74924285714285721</v>
      </c>
    </row>
    <row r="47" spans="1:19" x14ac:dyDescent="0.25">
      <c r="A47" t="s">
        <v>90</v>
      </c>
      <c r="B47">
        <v>0.45</v>
      </c>
      <c r="C47">
        <v>0.1323</v>
      </c>
      <c r="D47">
        <v>0</v>
      </c>
      <c r="E47">
        <v>0.1704</v>
      </c>
      <c r="F47">
        <v>7.7999999999999996E-3</v>
      </c>
      <c r="G47">
        <v>0.7823</v>
      </c>
      <c r="H47">
        <v>0.54169999999999996</v>
      </c>
      <c r="I47">
        <v>0.61029999999999995</v>
      </c>
      <c r="J47">
        <v>0.69879999999999998</v>
      </c>
      <c r="K47">
        <v>0.97360000000000002</v>
      </c>
      <c r="L47">
        <v>0.72050000000000003</v>
      </c>
      <c r="M47">
        <v>4.5999999999999999E-3</v>
      </c>
      <c r="N47">
        <v>3.2000000000000002E-3</v>
      </c>
      <c r="O47">
        <v>1.2091000000000001</v>
      </c>
      <c r="S47" s="36">
        <f t="shared" si="20"/>
        <v>0.45032857142857147</v>
      </c>
    </row>
    <row r="48" spans="1:19" x14ac:dyDescent="0.25">
      <c r="A48" t="s">
        <v>102</v>
      </c>
      <c r="B48">
        <v>0.1</v>
      </c>
      <c r="C48">
        <v>0</v>
      </c>
      <c r="D48">
        <v>4.1000000000000003E-3</v>
      </c>
      <c r="E48">
        <v>6.6199999999999995E-2</v>
      </c>
      <c r="F48">
        <v>1.8200000000000001E-2</v>
      </c>
      <c r="G48">
        <v>6.2399999999999997E-2</v>
      </c>
      <c r="H48">
        <v>0.40789999999999998</v>
      </c>
      <c r="I48">
        <v>0.6784</v>
      </c>
      <c r="J48">
        <v>1.9900000000000001E-2</v>
      </c>
      <c r="K48">
        <v>4.7999999999999996E-3</v>
      </c>
      <c r="L48">
        <v>0</v>
      </c>
      <c r="M48">
        <v>0</v>
      </c>
      <c r="N48">
        <v>0</v>
      </c>
      <c r="O48">
        <v>0</v>
      </c>
      <c r="S48" s="36">
        <f t="shared" si="20"/>
        <v>9.7278571428571436E-2</v>
      </c>
    </row>
    <row r="49" spans="1:19" x14ac:dyDescent="0.25">
      <c r="A49" t="s">
        <v>123</v>
      </c>
      <c r="B49">
        <v>0.11</v>
      </c>
      <c r="C49">
        <v>0.24249999999999999</v>
      </c>
      <c r="D49">
        <v>0</v>
      </c>
      <c r="E49">
        <v>0</v>
      </c>
      <c r="F49">
        <v>1E-4</v>
      </c>
      <c r="G49">
        <v>0.41670000000000001</v>
      </c>
      <c r="H49">
        <v>2.9999999999999997E-4</v>
      </c>
      <c r="I49">
        <v>0.34379999999999999</v>
      </c>
      <c r="J49">
        <v>1.4800000000000001E-2</v>
      </c>
      <c r="K49">
        <v>0</v>
      </c>
      <c r="L49">
        <v>0</v>
      </c>
      <c r="M49">
        <v>0</v>
      </c>
      <c r="N49">
        <v>0.34410000000000002</v>
      </c>
      <c r="O49">
        <v>4.3E-3</v>
      </c>
      <c r="S49" s="36">
        <f t="shared" si="20"/>
        <v>0.10547142857142856</v>
      </c>
    </row>
    <row r="50" spans="1:19" x14ac:dyDescent="0.25">
      <c r="A50" t="s">
        <v>44</v>
      </c>
      <c r="B50">
        <v>0.33</v>
      </c>
      <c r="C50">
        <v>0.4708</v>
      </c>
      <c r="D50">
        <v>0.27310000000000001</v>
      </c>
      <c r="E50">
        <v>7.3899999999999993E-2</v>
      </c>
      <c r="F50">
        <v>0.35060000000000002</v>
      </c>
      <c r="G50">
        <v>0.45760000000000001</v>
      </c>
      <c r="H50">
        <v>9.6100000000000005E-2</v>
      </c>
      <c r="I50">
        <v>0.30480000000000002</v>
      </c>
      <c r="J50">
        <v>0.60009999999999997</v>
      </c>
      <c r="K50">
        <v>0.19020000000000001</v>
      </c>
      <c r="L50">
        <v>0.36009999999999998</v>
      </c>
      <c r="M50">
        <v>0.15590000000000001</v>
      </c>
      <c r="N50">
        <v>1E-4</v>
      </c>
      <c r="O50">
        <v>0.97250000000000003</v>
      </c>
      <c r="S50" s="36">
        <f t="shared" si="20"/>
        <v>0.33112857142857149</v>
      </c>
    </row>
  </sheetData>
  <conditionalFormatting sqref="V4:V12">
    <cfRule type="cellIs" dxfId="2" priority="1" operator="greaterThan">
      <formula>0.1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A9EF-2490-44BA-BFBD-BC5C70D6671B}">
  <dimension ref="A1:S24"/>
  <sheetViews>
    <sheetView workbookViewId="0">
      <selection activeCell="S16" sqref="S16:S17"/>
    </sheetView>
  </sheetViews>
  <sheetFormatPr defaultRowHeight="15" x14ac:dyDescent="0.25"/>
  <sheetData>
    <row r="1" spans="1:19" x14ac:dyDescent="0.25">
      <c r="A1" t="s">
        <v>306</v>
      </c>
      <c r="B1" t="s">
        <v>307</v>
      </c>
    </row>
    <row r="3" spans="1:19" ht="30" x14ac:dyDescent="0.25">
      <c r="A3" s="34" t="s">
        <v>259</v>
      </c>
      <c r="B3" s="37">
        <v>2</v>
      </c>
      <c r="C3" s="37">
        <v>5</v>
      </c>
      <c r="D3" s="37">
        <v>10</v>
      </c>
      <c r="E3" s="37">
        <v>15</v>
      </c>
      <c r="F3" s="37">
        <v>20</v>
      </c>
      <c r="G3" s="37">
        <v>25</v>
      </c>
      <c r="H3" s="37">
        <v>30</v>
      </c>
      <c r="I3" s="37">
        <v>35</v>
      </c>
      <c r="J3" s="37">
        <v>40</v>
      </c>
      <c r="K3" s="37">
        <v>45</v>
      </c>
      <c r="L3" s="37">
        <v>50</v>
      </c>
      <c r="M3" s="37">
        <v>55</v>
      </c>
      <c r="N3" s="37">
        <v>56</v>
      </c>
      <c r="O3" s="37">
        <v>57</v>
      </c>
      <c r="P3" s="37">
        <v>58</v>
      </c>
      <c r="Q3" s="37">
        <v>59</v>
      </c>
      <c r="R3" s="39">
        <v>60</v>
      </c>
      <c r="S3" s="37">
        <v>65</v>
      </c>
    </row>
    <row r="4" spans="1:19" x14ac:dyDescent="0.25">
      <c r="A4" t="s">
        <v>14</v>
      </c>
      <c r="B4" s="36">
        <v>1.7762071428571429</v>
      </c>
      <c r="C4" s="36">
        <v>3.3613357142857141</v>
      </c>
      <c r="D4" s="36">
        <v>4.8881857142857159</v>
      </c>
      <c r="E4" s="36">
        <v>5.8406357142857148</v>
      </c>
      <c r="F4" s="36">
        <v>6.5199928571428591</v>
      </c>
      <c r="G4" s="36">
        <v>7.04142857142857</v>
      </c>
      <c r="H4" s="36">
        <v>7.4611714285714301</v>
      </c>
      <c r="I4" s="36">
        <v>7.799135714285713</v>
      </c>
      <c r="J4" s="36">
        <v>8.0833714285714287</v>
      </c>
      <c r="K4" s="36">
        <v>8.3263500000000015</v>
      </c>
      <c r="L4" s="36">
        <v>8.5403357142857139</v>
      </c>
      <c r="M4" s="36">
        <v>8.7320999999999991</v>
      </c>
      <c r="N4" s="36">
        <v>8.7684928571428564</v>
      </c>
      <c r="O4" s="36">
        <v>8.7972999999999999</v>
      </c>
      <c r="P4" s="36">
        <v>8.825628571428572</v>
      </c>
      <c r="Q4" s="36">
        <v>8.8361857142857154</v>
      </c>
      <c r="R4" s="40">
        <v>8.8464285714285715</v>
      </c>
      <c r="S4" s="36">
        <v>8.8464285714285715</v>
      </c>
    </row>
    <row r="5" spans="1:19" x14ac:dyDescent="0.25">
      <c r="A5" t="s">
        <v>152</v>
      </c>
      <c r="B5" s="36">
        <v>1.8275142857142856</v>
      </c>
      <c r="C5" s="36">
        <v>3.6281714285714286</v>
      </c>
      <c r="D5" s="36">
        <v>5.428164285714284</v>
      </c>
      <c r="E5" s="36">
        <v>6.5506499999999992</v>
      </c>
      <c r="F5" s="36">
        <v>7.3509928571428578</v>
      </c>
      <c r="G5" s="36">
        <v>7.9687285714285716</v>
      </c>
      <c r="H5" s="36">
        <v>8.4687857142857137</v>
      </c>
      <c r="I5" s="36">
        <v>8.8865500000000015</v>
      </c>
      <c r="J5" s="36">
        <v>9.242342857142857</v>
      </c>
      <c r="K5" s="36">
        <v>9.5511000000000017</v>
      </c>
      <c r="L5" s="36">
        <v>9.8217642857142859</v>
      </c>
      <c r="M5" s="36">
        <v>10.061528571428569</v>
      </c>
      <c r="N5" s="36">
        <v>10.106628571428573</v>
      </c>
      <c r="O5" s="36">
        <v>10.150078571428571</v>
      </c>
      <c r="P5" s="36">
        <v>10.192657142857142</v>
      </c>
      <c r="Q5" s="36">
        <v>10.234378571428573</v>
      </c>
      <c r="R5" s="40">
        <v>10.275971428571427</v>
      </c>
      <c r="S5" s="36">
        <v>10.468135714285713</v>
      </c>
    </row>
    <row r="6" spans="1:19" x14ac:dyDescent="0.25">
      <c r="B6" s="36"/>
      <c r="C6" s="36"/>
      <c r="R6" s="39"/>
    </row>
    <row r="7" spans="1:19" x14ac:dyDescent="0.25">
      <c r="A7" t="s">
        <v>308</v>
      </c>
      <c r="B7">
        <v>2</v>
      </c>
      <c r="C7">
        <v>5</v>
      </c>
      <c r="D7">
        <v>10</v>
      </c>
      <c r="E7">
        <v>15</v>
      </c>
      <c r="F7">
        <v>20</v>
      </c>
      <c r="G7">
        <v>25</v>
      </c>
      <c r="H7">
        <v>30</v>
      </c>
      <c r="I7">
        <v>35</v>
      </c>
      <c r="J7">
        <v>40</v>
      </c>
      <c r="K7">
        <v>45</v>
      </c>
      <c r="L7">
        <v>50</v>
      </c>
      <c r="M7">
        <v>55</v>
      </c>
      <c r="N7">
        <v>60</v>
      </c>
      <c r="O7">
        <v>61</v>
      </c>
      <c r="P7">
        <v>62</v>
      </c>
      <c r="Q7">
        <v>63</v>
      </c>
      <c r="R7" s="39">
        <v>64</v>
      </c>
      <c r="S7">
        <v>65</v>
      </c>
    </row>
    <row r="8" spans="1:19" x14ac:dyDescent="0.25">
      <c r="A8" t="s">
        <v>14</v>
      </c>
      <c r="B8" s="36">
        <v>1.30545</v>
      </c>
      <c r="C8" s="36">
        <v>1.8255142857142859</v>
      </c>
      <c r="D8" s="36">
        <v>1.91445</v>
      </c>
      <c r="E8" s="36">
        <v>1.8441357142857144</v>
      </c>
      <c r="F8" s="36">
        <v>1.7622785714285711</v>
      </c>
      <c r="G8" s="36">
        <v>1.6871785714285714</v>
      </c>
      <c r="H8" s="36">
        <v>1.618814285714286</v>
      </c>
      <c r="I8" s="36">
        <v>1.5569928571428573</v>
      </c>
      <c r="J8" s="36">
        <v>1.5001857142857147</v>
      </c>
      <c r="K8" s="36">
        <v>1.4489571428571431</v>
      </c>
      <c r="L8" s="36">
        <v>1.4031142857142858</v>
      </c>
      <c r="M8" s="36">
        <v>1.3632642857142856</v>
      </c>
      <c r="N8" s="36">
        <v>1.3082571428571428</v>
      </c>
      <c r="O8" s="36">
        <v>1.3463857142857143</v>
      </c>
      <c r="P8" s="36">
        <v>1.3364999999999998</v>
      </c>
      <c r="Q8" s="36">
        <v>1.3218142857142856</v>
      </c>
      <c r="R8" s="40">
        <v>1.2380357142857144</v>
      </c>
      <c r="S8" s="36">
        <v>1.2213857142857141</v>
      </c>
    </row>
    <row r="9" spans="1:19" x14ac:dyDescent="0.25">
      <c r="A9" t="s">
        <v>152</v>
      </c>
      <c r="B9" s="36">
        <v>1.3567785714285716</v>
      </c>
      <c r="C9" s="36">
        <v>2.09165</v>
      </c>
      <c r="D9" s="36">
        <v>2.45445</v>
      </c>
      <c r="E9" s="36">
        <v>2.5541642857142857</v>
      </c>
      <c r="F9" s="36">
        <v>2.5932642857142865</v>
      </c>
      <c r="G9" s="36">
        <v>2.6137714285714284</v>
      </c>
      <c r="H9" s="36">
        <v>2.626414285714286</v>
      </c>
      <c r="I9" s="36">
        <v>2.6437214285714283</v>
      </c>
      <c r="J9" s="36">
        <v>2.659157142857143</v>
      </c>
      <c r="K9" s="36">
        <v>2.6736928571428571</v>
      </c>
      <c r="L9" s="36">
        <v>2.6845571428571433</v>
      </c>
      <c r="M9" s="36">
        <v>2.6926857142857137</v>
      </c>
      <c r="N9" s="36">
        <v>2.7378</v>
      </c>
      <c r="O9" s="36">
        <v>2.6991642857142852</v>
      </c>
      <c r="P9" s="36">
        <v>2.7035357142857142</v>
      </c>
      <c r="Q9" s="36">
        <v>2.720735714285714</v>
      </c>
      <c r="R9" s="40">
        <v>2.8226214285714284</v>
      </c>
      <c r="S9" s="36">
        <v>2.8430785714285713</v>
      </c>
    </row>
    <row r="13" spans="1:19" x14ac:dyDescent="0.25">
      <c r="A13" t="s">
        <v>303</v>
      </c>
      <c r="B13" t="s">
        <v>304</v>
      </c>
      <c r="C13" t="s">
        <v>309</v>
      </c>
      <c r="D13" t="s">
        <v>305</v>
      </c>
    </row>
    <row r="15" spans="1:19" x14ac:dyDescent="0.25">
      <c r="B15" t="s">
        <v>299</v>
      </c>
      <c r="C15" t="s">
        <v>300</v>
      </c>
      <c r="D15" t="s">
        <v>301</v>
      </c>
      <c r="E15" t="s">
        <v>1</v>
      </c>
      <c r="F15" t="s">
        <v>153</v>
      </c>
      <c r="G15" t="s">
        <v>154</v>
      </c>
      <c r="H15" t="s">
        <v>155</v>
      </c>
      <c r="I15" t="s">
        <v>156</v>
      </c>
      <c r="J15" t="s">
        <v>157</v>
      </c>
      <c r="K15" t="s">
        <v>158</v>
      </c>
      <c r="L15" t="s">
        <v>159</v>
      </c>
      <c r="M15" t="s">
        <v>160</v>
      </c>
      <c r="N15" t="s">
        <v>161</v>
      </c>
      <c r="O15" t="s">
        <v>162</v>
      </c>
      <c r="P15" t="s">
        <v>163</v>
      </c>
      <c r="Q15" t="s">
        <v>164</v>
      </c>
    </row>
    <row r="16" spans="1:19" x14ac:dyDescent="0.25">
      <c r="A16" t="s">
        <v>72</v>
      </c>
      <c r="B16">
        <v>8.84</v>
      </c>
      <c r="C16">
        <v>8</v>
      </c>
      <c r="D16">
        <v>8</v>
      </c>
      <c r="E16">
        <v>5.9832999999999998</v>
      </c>
      <c r="F16">
        <v>8</v>
      </c>
      <c r="G16">
        <v>13</v>
      </c>
      <c r="H16">
        <v>13</v>
      </c>
      <c r="I16">
        <v>11.95</v>
      </c>
      <c r="J16">
        <v>8.9499999999999993</v>
      </c>
      <c r="K16">
        <v>7</v>
      </c>
      <c r="L16">
        <v>6.9832999999999998</v>
      </c>
      <c r="M16">
        <v>9</v>
      </c>
      <c r="N16">
        <v>8</v>
      </c>
      <c r="O16">
        <v>7</v>
      </c>
      <c r="S16" s="36">
        <f>AVERAGE(B16:O16)</f>
        <v>8.8361857142857154</v>
      </c>
    </row>
    <row r="17" spans="1:19" x14ac:dyDescent="0.25">
      <c r="A17" t="s">
        <v>64</v>
      </c>
      <c r="B17">
        <v>10.23</v>
      </c>
      <c r="C17">
        <v>11.101599999999999</v>
      </c>
      <c r="D17">
        <v>11.9763</v>
      </c>
      <c r="E17">
        <v>8.2394999999999996</v>
      </c>
      <c r="F17">
        <v>10.2019</v>
      </c>
      <c r="G17">
        <v>12.801299999999999</v>
      </c>
      <c r="H17">
        <v>10.9308</v>
      </c>
      <c r="I17">
        <v>12.392300000000001</v>
      </c>
      <c r="J17">
        <v>10.1968</v>
      </c>
      <c r="K17">
        <v>8.9357000000000006</v>
      </c>
      <c r="L17">
        <v>7.7224000000000004</v>
      </c>
      <c r="M17">
        <v>8.0237999999999996</v>
      </c>
      <c r="N17">
        <v>8.3582999999999998</v>
      </c>
      <c r="O17">
        <v>12.1706</v>
      </c>
      <c r="S17" s="36">
        <f>AVERAGE(B17:O17)</f>
        <v>10.234378571428573</v>
      </c>
    </row>
    <row r="18" spans="1:19" x14ac:dyDescent="0.25">
      <c r="S18" s="36"/>
    </row>
    <row r="19" spans="1:19" x14ac:dyDescent="0.25">
      <c r="S19" s="36"/>
    </row>
    <row r="20" spans="1:19" x14ac:dyDescent="0.25">
      <c r="A20" t="s">
        <v>302</v>
      </c>
      <c r="B20" t="s">
        <v>303</v>
      </c>
      <c r="C20" t="s">
        <v>304</v>
      </c>
      <c r="D20" t="s">
        <v>309</v>
      </c>
      <c r="E20" t="s">
        <v>305</v>
      </c>
      <c r="S20" s="36"/>
    </row>
    <row r="21" spans="1:19" x14ac:dyDescent="0.25">
      <c r="S21" s="36"/>
    </row>
    <row r="22" spans="1:19" x14ac:dyDescent="0.25">
      <c r="B22" t="s">
        <v>299</v>
      </c>
      <c r="C22" t="s">
        <v>300</v>
      </c>
      <c r="D22" t="s">
        <v>301</v>
      </c>
      <c r="E22" t="s">
        <v>1</v>
      </c>
      <c r="F22" t="s">
        <v>153</v>
      </c>
      <c r="G22" t="s">
        <v>154</v>
      </c>
      <c r="H22" t="s">
        <v>155</v>
      </c>
      <c r="I22" t="s">
        <v>156</v>
      </c>
      <c r="J22" t="s">
        <v>157</v>
      </c>
      <c r="K22" t="s">
        <v>158</v>
      </c>
      <c r="L22" t="s">
        <v>159</v>
      </c>
      <c r="M22" t="s">
        <v>160</v>
      </c>
      <c r="N22" t="s">
        <v>161</v>
      </c>
      <c r="O22" t="s">
        <v>162</v>
      </c>
      <c r="P22" t="s">
        <v>163</v>
      </c>
      <c r="Q22" t="s">
        <v>164</v>
      </c>
      <c r="S22" s="36"/>
    </row>
    <row r="23" spans="1:19" x14ac:dyDescent="0.25">
      <c r="A23" t="s">
        <v>72</v>
      </c>
      <c r="B23">
        <v>1.32</v>
      </c>
      <c r="C23">
        <v>0.32200000000000001</v>
      </c>
      <c r="D23">
        <v>0.32629999999999998</v>
      </c>
      <c r="E23">
        <v>0.1522</v>
      </c>
      <c r="F23">
        <v>0.30669999999999997</v>
      </c>
      <c r="G23">
        <v>2.9727000000000001</v>
      </c>
      <c r="H23">
        <v>3.2267000000000001</v>
      </c>
      <c r="I23">
        <v>1.9298999999999999</v>
      </c>
      <c r="J23">
        <v>2.5897999999999999</v>
      </c>
      <c r="K23">
        <v>1.37E-2</v>
      </c>
      <c r="L23">
        <v>2.7153</v>
      </c>
      <c r="M23">
        <v>1.4232</v>
      </c>
      <c r="N23">
        <v>1.0401</v>
      </c>
      <c r="O23">
        <v>0.1668</v>
      </c>
      <c r="S23" s="36">
        <f t="shared" ref="S23:S24" si="0">AVERAGE(B23:O23)</f>
        <v>1.3218142857142856</v>
      </c>
    </row>
    <row r="24" spans="1:19" x14ac:dyDescent="0.25">
      <c r="A24" t="s">
        <v>64</v>
      </c>
      <c r="B24">
        <v>2.72</v>
      </c>
      <c r="C24">
        <v>3.4236</v>
      </c>
      <c r="D24">
        <v>4.3026</v>
      </c>
      <c r="E24">
        <v>2.4083999999999999</v>
      </c>
      <c r="F24">
        <v>2.5085999999999999</v>
      </c>
      <c r="G24">
        <v>2.7740999999999998</v>
      </c>
      <c r="H24">
        <v>1.1575</v>
      </c>
      <c r="I24">
        <v>2.3723000000000001</v>
      </c>
      <c r="J24">
        <v>3.8365999999999998</v>
      </c>
      <c r="K24">
        <v>1.9494</v>
      </c>
      <c r="L24">
        <v>3.4544000000000001</v>
      </c>
      <c r="M24">
        <v>0.44700000000000001</v>
      </c>
      <c r="N24">
        <v>1.3984000000000001</v>
      </c>
      <c r="O24">
        <v>5.3373999999999997</v>
      </c>
      <c r="S24" s="36">
        <f t="shared" si="0"/>
        <v>2.720735714285714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690A-D3B7-408A-8912-4A8F4E7FB26E}">
  <dimension ref="A1:AE100"/>
  <sheetViews>
    <sheetView zoomScale="63" zoomScaleNormal="63" workbookViewId="0">
      <selection activeCell="G13" sqref="G13"/>
    </sheetView>
  </sheetViews>
  <sheetFormatPr defaultRowHeight="15" x14ac:dyDescent="0.25"/>
  <cols>
    <col min="32" max="32" width="9.42578125" customWidth="1"/>
  </cols>
  <sheetData>
    <row r="1" spans="1:31" x14ac:dyDescent="0.25">
      <c r="A1">
        <v>13</v>
      </c>
      <c r="B1">
        <v>97</v>
      </c>
      <c r="C1">
        <v>2</v>
      </c>
      <c r="D1">
        <v>30</v>
      </c>
      <c r="E1">
        <v>67</v>
      </c>
    </row>
    <row r="2" spans="1:31" x14ac:dyDescent="0.25">
      <c r="D2" t="s">
        <v>14</v>
      </c>
      <c r="E2" t="s">
        <v>152</v>
      </c>
    </row>
    <row r="3" spans="1:31" x14ac:dyDescent="0.25"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</row>
    <row r="4" spans="1:31" x14ac:dyDescent="0.25">
      <c r="A4" s="1" t="s">
        <v>72</v>
      </c>
      <c r="B4" t="s">
        <v>14</v>
      </c>
      <c r="C4">
        <v>164</v>
      </c>
      <c r="D4">
        <v>168</v>
      </c>
      <c r="E4">
        <v>0</v>
      </c>
      <c r="F4">
        <v>0</v>
      </c>
      <c r="G4">
        <v>170</v>
      </c>
      <c r="H4">
        <v>170</v>
      </c>
      <c r="I4">
        <v>0</v>
      </c>
      <c r="J4">
        <v>0</v>
      </c>
      <c r="K4">
        <v>144</v>
      </c>
      <c r="L4">
        <v>144</v>
      </c>
      <c r="M4">
        <v>200</v>
      </c>
      <c r="N4">
        <v>202</v>
      </c>
      <c r="O4">
        <v>140</v>
      </c>
      <c r="P4">
        <v>148</v>
      </c>
      <c r="Q4">
        <v>134</v>
      </c>
      <c r="R4">
        <v>134</v>
      </c>
      <c r="S4">
        <v>96</v>
      </c>
      <c r="T4">
        <v>100</v>
      </c>
      <c r="U4">
        <v>104</v>
      </c>
      <c r="V4">
        <v>108</v>
      </c>
      <c r="W4">
        <v>212</v>
      </c>
      <c r="X4">
        <v>212</v>
      </c>
      <c r="Y4">
        <v>174</v>
      </c>
      <c r="Z4">
        <v>174</v>
      </c>
      <c r="AA4">
        <v>0</v>
      </c>
      <c r="AB4">
        <v>0</v>
      </c>
      <c r="AD4" s="13">
        <v>37.896203035488703</v>
      </c>
      <c r="AE4" s="13">
        <v>-122.017554994672</v>
      </c>
    </row>
    <row r="5" spans="1:31" x14ac:dyDescent="0.25">
      <c r="A5" s="1" t="s">
        <v>73</v>
      </c>
      <c r="B5" t="s">
        <v>14</v>
      </c>
      <c r="C5">
        <v>168</v>
      </c>
      <c r="D5">
        <v>176</v>
      </c>
      <c r="E5">
        <v>0</v>
      </c>
      <c r="F5">
        <v>0</v>
      </c>
      <c r="G5">
        <v>170</v>
      </c>
      <c r="H5">
        <v>170</v>
      </c>
      <c r="I5">
        <v>80</v>
      </c>
      <c r="J5">
        <v>82</v>
      </c>
      <c r="K5">
        <v>144</v>
      </c>
      <c r="L5">
        <v>158</v>
      </c>
      <c r="M5">
        <v>198</v>
      </c>
      <c r="N5">
        <v>198</v>
      </c>
      <c r="O5">
        <v>144</v>
      </c>
      <c r="P5">
        <v>146</v>
      </c>
      <c r="Q5">
        <v>128</v>
      </c>
      <c r="R5">
        <v>134</v>
      </c>
      <c r="S5">
        <v>100</v>
      </c>
      <c r="T5">
        <v>102</v>
      </c>
      <c r="U5">
        <v>108</v>
      </c>
      <c r="V5">
        <v>108</v>
      </c>
      <c r="W5">
        <v>212</v>
      </c>
      <c r="X5">
        <v>212</v>
      </c>
      <c r="Y5">
        <v>170</v>
      </c>
      <c r="Z5">
        <v>172</v>
      </c>
      <c r="AA5">
        <v>0</v>
      </c>
      <c r="AB5">
        <v>0</v>
      </c>
      <c r="AD5" s="13">
        <v>37.929944999999996</v>
      </c>
      <c r="AE5" s="13">
        <v>-121.992726</v>
      </c>
    </row>
    <row r="6" spans="1:31" x14ac:dyDescent="0.25">
      <c r="A6" s="1" t="s">
        <v>74</v>
      </c>
      <c r="B6" t="s">
        <v>14</v>
      </c>
      <c r="C6">
        <v>174</v>
      </c>
      <c r="D6">
        <v>174</v>
      </c>
      <c r="E6">
        <v>160</v>
      </c>
      <c r="F6">
        <v>162</v>
      </c>
      <c r="G6">
        <v>170</v>
      </c>
      <c r="H6">
        <v>174</v>
      </c>
      <c r="I6">
        <v>74</v>
      </c>
      <c r="J6">
        <v>88</v>
      </c>
      <c r="K6">
        <v>156</v>
      </c>
      <c r="L6">
        <v>160</v>
      </c>
      <c r="M6">
        <v>164</v>
      </c>
      <c r="N6">
        <v>200</v>
      </c>
      <c r="O6">
        <v>140</v>
      </c>
      <c r="P6">
        <v>142</v>
      </c>
      <c r="Q6">
        <v>134</v>
      </c>
      <c r="R6">
        <v>134</v>
      </c>
      <c r="S6">
        <v>98</v>
      </c>
      <c r="T6">
        <v>100</v>
      </c>
      <c r="U6">
        <v>104</v>
      </c>
      <c r="V6">
        <v>108</v>
      </c>
      <c r="W6">
        <v>212</v>
      </c>
      <c r="X6">
        <v>216</v>
      </c>
      <c r="Y6">
        <v>174</v>
      </c>
      <c r="Z6">
        <v>174</v>
      </c>
      <c r="AA6">
        <v>0</v>
      </c>
      <c r="AB6">
        <v>0</v>
      </c>
      <c r="AD6" s="13">
        <v>37.931624999999997</v>
      </c>
      <c r="AE6" s="13">
        <v>-121.99088399999999</v>
      </c>
    </row>
    <row r="7" spans="1:31" x14ac:dyDescent="0.25">
      <c r="A7" s="1" t="s">
        <v>75</v>
      </c>
      <c r="B7" t="s">
        <v>14</v>
      </c>
      <c r="C7">
        <v>174</v>
      </c>
      <c r="D7">
        <v>174</v>
      </c>
      <c r="E7">
        <v>162</v>
      </c>
      <c r="F7">
        <v>164</v>
      </c>
      <c r="G7">
        <v>170</v>
      </c>
      <c r="H7">
        <v>170</v>
      </c>
      <c r="I7">
        <v>80</v>
      </c>
      <c r="J7">
        <v>82</v>
      </c>
      <c r="K7">
        <v>144</v>
      </c>
      <c r="L7">
        <v>152</v>
      </c>
      <c r="M7">
        <v>200</v>
      </c>
      <c r="N7">
        <v>204</v>
      </c>
      <c r="O7">
        <v>144</v>
      </c>
      <c r="P7">
        <v>150</v>
      </c>
      <c r="Q7">
        <v>134</v>
      </c>
      <c r="R7">
        <v>136</v>
      </c>
      <c r="S7">
        <v>96</v>
      </c>
      <c r="T7">
        <v>96</v>
      </c>
      <c r="U7">
        <v>108</v>
      </c>
      <c r="V7">
        <v>108</v>
      </c>
      <c r="W7">
        <v>210</v>
      </c>
      <c r="X7">
        <v>212</v>
      </c>
      <c r="Y7">
        <v>174</v>
      </c>
      <c r="Z7">
        <v>176</v>
      </c>
      <c r="AA7">
        <v>0</v>
      </c>
      <c r="AB7">
        <v>0</v>
      </c>
      <c r="AD7" s="13">
        <v>37.932668999999997</v>
      </c>
      <c r="AE7" s="13">
        <v>-121.987909</v>
      </c>
    </row>
    <row r="8" spans="1:31" x14ac:dyDescent="0.25">
      <c r="A8" s="1" t="s">
        <v>76</v>
      </c>
      <c r="B8" t="s">
        <v>14</v>
      </c>
      <c r="C8">
        <v>174</v>
      </c>
      <c r="D8">
        <v>174</v>
      </c>
      <c r="E8">
        <v>158</v>
      </c>
      <c r="F8">
        <v>158</v>
      </c>
      <c r="G8">
        <v>170</v>
      </c>
      <c r="H8">
        <v>170</v>
      </c>
      <c r="I8">
        <v>80</v>
      </c>
      <c r="J8">
        <v>82</v>
      </c>
      <c r="K8">
        <v>148</v>
      </c>
      <c r="L8">
        <v>152</v>
      </c>
      <c r="M8">
        <v>200</v>
      </c>
      <c r="N8">
        <v>204</v>
      </c>
      <c r="O8">
        <v>144</v>
      </c>
      <c r="P8">
        <v>150</v>
      </c>
      <c r="Q8">
        <v>134</v>
      </c>
      <c r="R8">
        <v>136</v>
      </c>
      <c r="S8">
        <v>96</v>
      </c>
      <c r="T8">
        <v>102</v>
      </c>
      <c r="U8">
        <v>108</v>
      </c>
      <c r="V8">
        <v>108</v>
      </c>
      <c r="W8">
        <v>208</v>
      </c>
      <c r="X8">
        <v>214</v>
      </c>
      <c r="Y8">
        <v>172</v>
      </c>
      <c r="Z8">
        <v>174</v>
      </c>
      <c r="AA8">
        <v>0</v>
      </c>
      <c r="AB8">
        <v>0</v>
      </c>
      <c r="AD8" s="13">
        <v>37.933151000000002</v>
      </c>
      <c r="AE8" s="13">
        <v>-121.986403</v>
      </c>
    </row>
    <row r="9" spans="1:31" x14ac:dyDescent="0.25">
      <c r="A9" s="1" t="s">
        <v>95</v>
      </c>
      <c r="B9" t="s">
        <v>14</v>
      </c>
      <c r="C9">
        <v>174</v>
      </c>
      <c r="D9">
        <v>176</v>
      </c>
      <c r="E9">
        <v>152</v>
      </c>
      <c r="F9">
        <v>158</v>
      </c>
      <c r="G9">
        <v>170</v>
      </c>
      <c r="H9">
        <v>174</v>
      </c>
      <c r="I9">
        <v>74</v>
      </c>
      <c r="J9">
        <v>86</v>
      </c>
      <c r="K9">
        <v>144</v>
      </c>
      <c r="L9">
        <v>152</v>
      </c>
      <c r="M9">
        <v>200</v>
      </c>
      <c r="N9">
        <v>204</v>
      </c>
      <c r="O9">
        <v>140</v>
      </c>
      <c r="P9">
        <v>142</v>
      </c>
      <c r="Q9">
        <v>124</v>
      </c>
      <c r="R9">
        <v>136</v>
      </c>
      <c r="S9">
        <v>86</v>
      </c>
      <c r="T9">
        <v>98</v>
      </c>
      <c r="U9">
        <v>104</v>
      </c>
      <c r="V9">
        <v>108</v>
      </c>
      <c r="W9">
        <v>208</v>
      </c>
      <c r="X9">
        <v>212</v>
      </c>
      <c r="Y9">
        <v>174</v>
      </c>
      <c r="Z9">
        <v>174</v>
      </c>
      <c r="AA9">
        <v>316</v>
      </c>
      <c r="AB9">
        <v>320</v>
      </c>
      <c r="AD9" s="13">
        <v>37.737535033375003</v>
      </c>
      <c r="AE9" s="13">
        <v>-121.838120995089</v>
      </c>
    </row>
    <row r="10" spans="1:31" x14ac:dyDescent="0.25">
      <c r="A10" s="1" t="s">
        <v>59</v>
      </c>
      <c r="B10" t="s">
        <v>14</v>
      </c>
      <c r="C10">
        <v>168</v>
      </c>
      <c r="D10">
        <v>176</v>
      </c>
      <c r="E10">
        <v>0</v>
      </c>
      <c r="F10">
        <v>0</v>
      </c>
      <c r="G10">
        <v>176</v>
      </c>
      <c r="H10">
        <v>176</v>
      </c>
      <c r="I10">
        <v>74</v>
      </c>
      <c r="J10">
        <v>74</v>
      </c>
      <c r="K10">
        <v>142</v>
      </c>
      <c r="L10">
        <v>166</v>
      </c>
      <c r="M10">
        <v>200</v>
      </c>
      <c r="N10">
        <v>202</v>
      </c>
      <c r="O10">
        <v>140</v>
      </c>
      <c r="P10">
        <v>146</v>
      </c>
      <c r="Q10">
        <v>134</v>
      </c>
      <c r="R10">
        <v>136</v>
      </c>
      <c r="S10">
        <v>94</v>
      </c>
      <c r="T10">
        <v>96</v>
      </c>
      <c r="U10">
        <v>104</v>
      </c>
      <c r="V10">
        <v>108</v>
      </c>
      <c r="W10">
        <v>212</v>
      </c>
      <c r="X10">
        <v>212</v>
      </c>
      <c r="Y10">
        <v>174</v>
      </c>
      <c r="Z10">
        <v>180</v>
      </c>
      <c r="AA10">
        <v>0</v>
      </c>
      <c r="AB10">
        <v>0</v>
      </c>
      <c r="AD10" s="14">
        <v>37.936898013576801</v>
      </c>
      <c r="AE10" s="14">
        <v>-122.14127498678801</v>
      </c>
    </row>
    <row r="11" spans="1:31" x14ac:dyDescent="0.25">
      <c r="A11" s="1" t="s">
        <v>60</v>
      </c>
      <c r="B11" t="s">
        <v>14</v>
      </c>
      <c r="C11">
        <v>160</v>
      </c>
      <c r="D11">
        <v>164</v>
      </c>
      <c r="E11">
        <v>168</v>
      </c>
      <c r="F11">
        <v>168</v>
      </c>
      <c r="G11">
        <v>176</v>
      </c>
      <c r="H11">
        <v>176</v>
      </c>
      <c r="I11">
        <v>74</v>
      </c>
      <c r="J11">
        <v>84</v>
      </c>
      <c r="K11">
        <v>142</v>
      </c>
      <c r="L11">
        <v>142</v>
      </c>
      <c r="M11">
        <v>214</v>
      </c>
      <c r="N11">
        <v>214</v>
      </c>
      <c r="O11">
        <v>134</v>
      </c>
      <c r="P11">
        <v>146</v>
      </c>
      <c r="Q11">
        <v>132</v>
      </c>
      <c r="R11">
        <v>134</v>
      </c>
      <c r="S11">
        <v>98</v>
      </c>
      <c r="T11">
        <v>102</v>
      </c>
      <c r="U11">
        <v>104</v>
      </c>
      <c r="V11">
        <v>124</v>
      </c>
      <c r="W11">
        <v>214</v>
      </c>
      <c r="X11">
        <v>214</v>
      </c>
      <c r="Y11">
        <v>172</v>
      </c>
      <c r="Z11">
        <v>174</v>
      </c>
      <c r="AA11">
        <v>0</v>
      </c>
      <c r="AB11">
        <v>0</v>
      </c>
      <c r="AD11" s="14">
        <v>37.921561980619998</v>
      </c>
      <c r="AE11" s="14">
        <v>-122.139427028596</v>
      </c>
    </row>
    <row r="12" spans="1:31" x14ac:dyDescent="0.25">
      <c r="A12" s="1" t="s">
        <v>61</v>
      </c>
      <c r="B12" t="s">
        <v>14</v>
      </c>
      <c r="C12">
        <v>168</v>
      </c>
      <c r="D12">
        <v>168</v>
      </c>
      <c r="E12">
        <v>0</v>
      </c>
      <c r="F12">
        <v>0</v>
      </c>
      <c r="G12">
        <v>170</v>
      </c>
      <c r="H12">
        <v>170</v>
      </c>
      <c r="I12">
        <v>74</v>
      </c>
      <c r="J12">
        <v>74</v>
      </c>
      <c r="K12">
        <v>142</v>
      </c>
      <c r="L12">
        <v>148</v>
      </c>
      <c r="M12">
        <v>198</v>
      </c>
      <c r="N12">
        <v>200</v>
      </c>
      <c r="O12">
        <v>136</v>
      </c>
      <c r="P12">
        <v>146</v>
      </c>
      <c r="Q12">
        <v>134</v>
      </c>
      <c r="R12">
        <v>134</v>
      </c>
      <c r="S12">
        <v>96</v>
      </c>
      <c r="T12">
        <v>104</v>
      </c>
      <c r="U12">
        <v>106</v>
      </c>
      <c r="V12">
        <v>106</v>
      </c>
      <c r="W12">
        <v>212</v>
      </c>
      <c r="X12">
        <v>212</v>
      </c>
      <c r="Y12">
        <v>174</v>
      </c>
      <c r="Z12">
        <v>178</v>
      </c>
      <c r="AA12">
        <v>312</v>
      </c>
      <c r="AB12">
        <v>316</v>
      </c>
      <c r="AD12" s="14">
        <v>37.830315995961399</v>
      </c>
      <c r="AE12" s="14">
        <v>-122.045836038887</v>
      </c>
    </row>
    <row r="13" spans="1:31" x14ac:dyDescent="0.25">
      <c r="A13" s="1" t="s">
        <v>62</v>
      </c>
      <c r="B13" t="s">
        <v>14</v>
      </c>
      <c r="C13">
        <v>160</v>
      </c>
      <c r="D13">
        <v>170</v>
      </c>
      <c r="E13">
        <v>166</v>
      </c>
      <c r="F13">
        <v>166</v>
      </c>
      <c r="G13">
        <v>172</v>
      </c>
      <c r="H13">
        <v>172</v>
      </c>
      <c r="I13">
        <v>84</v>
      </c>
      <c r="J13">
        <v>84</v>
      </c>
      <c r="K13">
        <v>130</v>
      </c>
      <c r="L13">
        <v>134</v>
      </c>
      <c r="M13">
        <v>212</v>
      </c>
      <c r="N13">
        <v>216</v>
      </c>
      <c r="O13">
        <v>126</v>
      </c>
      <c r="P13">
        <v>146</v>
      </c>
      <c r="Q13">
        <v>120</v>
      </c>
      <c r="R13">
        <v>126</v>
      </c>
      <c r="S13">
        <v>98</v>
      </c>
      <c r="T13">
        <v>104</v>
      </c>
      <c r="U13">
        <v>118</v>
      </c>
      <c r="V13">
        <v>118</v>
      </c>
      <c r="W13">
        <v>212</v>
      </c>
      <c r="X13">
        <v>214</v>
      </c>
      <c r="Y13">
        <v>184</v>
      </c>
      <c r="Z13">
        <v>190</v>
      </c>
      <c r="AA13">
        <v>0</v>
      </c>
      <c r="AB13">
        <v>0</v>
      </c>
      <c r="AD13" s="14">
        <v>37.826167037710498</v>
      </c>
      <c r="AE13" s="14">
        <v>-122.05068899318501</v>
      </c>
    </row>
    <row r="14" spans="1:31" x14ac:dyDescent="0.25">
      <c r="A14" s="1" t="s">
        <v>70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170</v>
      </c>
      <c r="H14">
        <v>170</v>
      </c>
      <c r="I14">
        <v>74</v>
      </c>
      <c r="J14">
        <v>74</v>
      </c>
      <c r="K14">
        <v>142</v>
      </c>
      <c r="L14">
        <v>146</v>
      </c>
      <c r="M14">
        <v>200</v>
      </c>
      <c r="N14">
        <v>200</v>
      </c>
      <c r="O14">
        <v>146</v>
      </c>
      <c r="P14">
        <v>154</v>
      </c>
      <c r="Q14">
        <v>134</v>
      </c>
      <c r="R14">
        <v>134</v>
      </c>
      <c r="S14">
        <v>100</v>
      </c>
      <c r="T14">
        <v>104</v>
      </c>
      <c r="U14">
        <v>106</v>
      </c>
      <c r="V14">
        <v>106</v>
      </c>
      <c r="W14">
        <v>212</v>
      </c>
      <c r="X14">
        <v>212</v>
      </c>
      <c r="Y14">
        <v>170</v>
      </c>
      <c r="Z14">
        <v>174</v>
      </c>
      <c r="AA14">
        <v>0</v>
      </c>
      <c r="AB14">
        <v>0</v>
      </c>
      <c r="AD14" s="14">
        <v>37.834052983671398</v>
      </c>
      <c r="AE14" s="14">
        <v>-122.03844403847999</v>
      </c>
    </row>
    <row r="15" spans="1:31" x14ac:dyDescent="0.25">
      <c r="A15" s="1" t="s">
        <v>71</v>
      </c>
      <c r="B15" t="s">
        <v>14</v>
      </c>
      <c r="C15">
        <v>160</v>
      </c>
      <c r="D15">
        <v>172</v>
      </c>
      <c r="E15">
        <v>168</v>
      </c>
      <c r="F15">
        <v>168</v>
      </c>
      <c r="G15">
        <v>168</v>
      </c>
      <c r="H15">
        <v>168</v>
      </c>
      <c r="I15">
        <v>0</v>
      </c>
      <c r="J15">
        <v>0</v>
      </c>
      <c r="K15">
        <v>0</v>
      </c>
      <c r="L15">
        <v>0</v>
      </c>
      <c r="M15">
        <v>214</v>
      </c>
      <c r="N15">
        <v>214</v>
      </c>
      <c r="O15">
        <v>138</v>
      </c>
      <c r="P15">
        <v>140</v>
      </c>
      <c r="Q15">
        <v>126</v>
      </c>
      <c r="R15">
        <v>132</v>
      </c>
      <c r="S15">
        <v>98</v>
      </c>
      <c r="T15">
        <v>102</v>
      </c>
      <c r="U15">
        <v>124</v>
      </c>
      <c r="V15">
        <v>124</v>
      </c>
      <c r="W15">
        <v>216</v>
      </c>
      <c r="X15">
        <v>218</v>
      </c>
      <c r="Y15">
        <v>170</v>
      </c>
      <c r="Z15">
        <v>174</v>
      </c>
      <c r="AA15">
        <v>0</v>
      </c>
      <c r="AB15">
        <v>0</v>
      </c>
      <c r="AD15" s="14">
        <v>37.835796000435899</v>
      </c>
      <c r="AE15" s="14">
        <v>-122.055360982194</v>
      </c>
    </row>
    <row r="16" spans="1:31" x14ac:dyDescent="0.25">
      <c r="A16" s="1" t="s">
        <v>105</v>
      </c>
      <c r="B16" t="s">
        <v>14</v>
      </c>
      <c r="C16">
        <v>168</v>
      </c>
      <c r="D16">
        <v>176</v>
      </c>
      <c r="E16">
        <v>0</v>
      </c>
      <c r="F16">
        <v>0</v>
      </c>
      <c r="G16">
        <v>172</v>
      </c>
      <c r="H16">
        <v>172</v>
      </c>
      <c r="I16">
        <v>84</v>
      </c>
      <c r="J16">
        <v>86</v>
      </c>
      <c r="K16">
        <v>134</v>
      </c>
      <c r="L16">
        <v>142</v>
      </c>
      <c r="M16">
        <v>204</v>
      </c>
      <c r="N16">
        <v>206</v>
      </c>
      <c r="O16">
        <v>130</v>
      </c>
      <c r="P16">
        <v>146</v>
      </c>
      <c r="Q16">
        <v>134</v>
      </c>
      <c r="R16">
        <v>134</v>
      </c>
      <c r="S16">
        <v>96</v>
      </c>
      <c r="T16">
        <v>104</v>
      </c>
      <c r="U16">
        <v>102</v>
      </c>
      <c r="V16">
        <v>106</v>
      </c>
      <c r="W16">
        <v>214</v>
      </c>
      <c r="X16">
        <v>214</v>
      </c>
      <c r="Y16">
        <v>180</v>
      </c>
      <c r="Z16">
        <v>180</v>
      </c>
      <c r="AA16">
        <v>0</v>
      </c>
      <c r="AB16">
        <v>0</v>
      </c>
      <c r="AD16" s="15">
        <v>37.701593013480299</v>
      </c>
      <c r="AE16" s="15">
        <v>-121.97034400887701</v>
      </c>
    </row>
    <row r="17" spans="1:31" x14ac:dyDescent="0.25">
      <c r="A17" s="1" t="s">
        <v>106</v>
      </c>
      <c r="B17" t="s">
        <v>14</v>
      </c>
      <c r="C17">
        <v>168</v>
      </c>
      <c r="D17">
        <v>168</v>
      </c>
      <c r="E17">
        <v>162</v>
      </c>
      <c r="F17">
        <v>164</v>
      </c>
      <c r="G17">
        <v>170</v>
      </c>
      <c r="H17">
        <v>170</v>
      </c>
      <c r="I17">
        <v>74</v>
      </c>
      <c r="J17">
        <v>80</v>
      </c>
      <c r="K17">
        <v>144</v>
      </c>
      <c r="L17">
        <v>166</v>
      </c>
      <c r="M17">
        <v>198</v>
      </c>
      <c r="N17">
        <v>198</v>
      </c>
      <c r="O17">
        <v>140</v>
      </c>
      <c r="P17">
        <v>142</v>
      </c>
      <c r="Q17">
        <v>134</v>
      </c>
      <c r="R17">
        <v>140</v>
      </c>
      <c r="S17">
        <v>100</v>
      </c>
      <c r="T17">
        <v>100</v>
      </c>
      <c r="U17">
        <v>106</v>
      </c>
      <c r="V17">
        <v>108</v>
      </c>
      <c r="W17">
        <v>212</v>
      </c>
      <c r="X17">
        <v>222</v>
      </c>
      <c r="Y17">
        <v>170</v>
      </c>
      <c r="Z17">
        <v>180</v>
      </c>
      <c r="AA17">
        <v>318</v>
      </c>
      <c r="AB17">
        <v>322</v>
      </c>
      <c r="AD17" s="15">
        <v>37.707641000000002</v>
      </c>
      <c r="AE17" s="15">
        <v>-121.971971</v>
      </c>
    </row>
    <row r="18" spans="1:31" x14ac:dyDescent="0.25">
      <c r="A18" s="1" t="s">
        <v>107</v>
      </c>
      <c r="B18" t="s">
        <v>14</v>
      </c>
      <c r="C18">
        <v>168</v>
      </c>
      <c r="D18">
        <v>180</v>
      </c>
      <c r="E18">
        <v>0</v>
      </c>
      <c r="F18">
        <v>0</v>
      </c>
      <c r="G18">
        <v>170</v>
      </c>
      <c r="H18">
        <v>174</v>
      </c>
      <c r="I18">
        <v>74</v>
      </c>
      <c r="J18">
        <v>80</v>
      </c>
      <c r="K18">
        <v>144</v>
      </c>
      <c r="L18">
        <v>150</v>
      </c>
      <c r="M18">
        <v>200</v>
      </c>
      <c r="N18">
        <v>206</v>
      </c>
      <c r="O18">
        <v>130</v>
      </c>
      <c r="P18">
        <v>146</v>
      </c>
      <c r="Q18">
        <v>130</v>
      </c>
      <c r="R18">
        <v>134</v>
      </c>
      <c r="S18">
        <v>86</v>
      </c>
      <c r="T18">
        <v>86</v>
      </c>
      <c r="U18">
        <v>100</v>
      </c>
      <c r="V18">
        <v>106</v>
      </c>
      <c r="W18">
        <v>214</v>
      </c>
      <c r="X18">
        <v>214</v>
      </c>
      <c r="Y18">
        <v>0</v>
      </c>
      <c r="Z18">
        <v>0</v>
      </c>
      <c r="AA18">
        <v>0</v>
      </c>
      <c r="AB18">
        <v>0</v>
      </c>
      <c r="AD18" s="15">
        <v>37.707431009039198</v>
      </c>
      <c r="AE18" s="15">
        <v>-121.972001027315</v>
      </c>
    </row>
    <row r="19" spans="1:31" x14ac:dyDescent="0.25">
      <c r="A19" s="1" t="s">
        <v>108</v>
      </c>
      <c r="B19" t="s">
        <v>14</v>
      </c>
      <c r="C19">
        <v>174</v>
      </c>
      <c r="D19">
        <v>176</v>
      </c>
      <c r="E19">
        <v>162</v>
      </c>
      <c r="F19">
        <v>164</v>
      </c>
      <c r="G19">
        <v>170</v>
      </c>
      <c r="H19">
        <v>170</v>
      </c>
      <c r="I19">
        <v>74</v>
      </c>
      <c r="J19">
        <v>74</v>
      </c>
      <c r="K19">
        <v>142</v>
      </c>
      <c r="L19">
        <v>142</v>
      </c>
      <c r="M19">
        <v>198</v>
      </c>
      <c r="N19">
        <v>204</v>
      </c>
      <c r="O19">
        <v>140</v>
      </c>
      <c r="P19">
        <v>146</v>
      </c>
      <c r="Q19">
        <v>136</v>
      </c>
      <c r="R19">
        <v>140</v>
      </c>
      <c r="S19">
        <v>86</v>
      </c>
      <c r="T19">
        <v>100</v>
      </c>
      <c r="U19">
        <v>104</v>
      </c>
      <c r="V19">
        <v>108</v>
      </c>
      <c r="W19">
        <v>212</v>
      </c>
      <c r="X19">
        <v>216</v>
      </c>
      <c r="Y19">
        <v>178</v>
      </c>
      <c r="Z19">
        <v>180</v>
      </c>
      <c r="AA19">
        <v>322</v>
      </c>
      <c r="AB19">
        <v>324</v>
      </c>
      <c r="AD19" s="15">
        <v>37.707498986273997</v>
      </c>
      <c r="AE19" s="15">
        <v>-121.971945958212</v>
      </c>
    </row>
    <row r="20" spans="1:31" x14ac:dyDescent="0.25">
      <c r="A20" s="1" t="s">
        <v>109</v>
      </c>
      <c r="B20" t="s">
        <v>14</v>
      </c>
      <c r="C20">
        <v>168</v>
      </c>
      <c r="D20">
        <v>174</v>
      </c>
      <c r="E20">
        <v>160</v>
      </c>
      <c r="F20">
        <v>160</v>
      </c>
      <c r="G20">
        <v>170</v>
      </c>
      <c r="H20">
        <v>170</v>
      </c>
      <c r="I20">
        <v>74</v>
      </c>
      <c r="J20">
        <v>86</v>
      </c>
      <c r="K20">
        <v>142</v>
      </c>
      <c r="L20">
        <v>142</v>
      </c>
      <c r="M20">
        <v>194</v>
      </c>
      <c r="N20">
        <v>202</v>
      </c>
      <c r="O20">
        <v>140</v>
      </c>
      <c r="P20">
        <v>144</v>
      </c>
      <c r="Q20">
        <v>136</v>
      </c>
      <c r="R20">
        <v>136</v>
      </c>
      <c r="S20">
        <v>94</v>
      </c>
      <c r="T20">
        <v>96</v>
      </c>
      <c r="U20">
        <v>106</v>
      </c>
      <c r="V20">
        <v>106</v>
      </c>
      <c r="W20">
        <v>212</v>
      </c>
      <c r="X20">
        <v>212</v>
      </c>
      <c r="Y20">
        <v>178</v>
      </c>
      <c r="Z20">
        <v>180</v>
      </c>
      <c r="AA20">
        <v>310</v>
      </c>
      <c r="AB20">
        <v>316</v>
      </c>
      <c r="AD20" s="15">
        <v>37.7128690201789</v>
      </c>
      <c r="AE20" s="15">
        <v>-121.97433999739501</v>
      </c>
    </row>
    <row r="21" spans="1:31" x14ac:dyDescent="0.25">
      <c r="A21" s="1" t="s">
        <v>110</v>
      </c>
      <c r="B21" t="s">
        <v>14</v>
      </c>
      <c r="C21">
        <v>168</v>
      </c>
      <c r="D21">
        <v>174</v>
      </c>
      <c r="E21">
        <v>160</v>
      </c>
      <c r="F21">
        <v>162</v>
      </c>
      <c r="G21">
        <v>170</v>
      </c>
      <c r="H21">
        <v>170</v>
      </c>
      <c r="I21">
        <v>74</v>
      </c>
      <c r="J21">
        <v>86</v>
      </c>
      <c r="K21">
        <v>142</v>
      </c>
      <c r="L21">
        <v>142</v>
      </c>
      <c r="M21">
        <v>202</v>
      </c>
      <c r="N21">
        <v>210</v>
      </c>
      <c r="O21">
        <v>144</v>
      </c>
      <c r="P21">
        <v>144</v>
      </c>
      <c r="Q21">
        <v>136</v>
      </c>
      <c r="R21">
        <v>136</v>
      </c>
      <c r="S21">
        <v>94</v>
      </c>
      <c r="T21">
        <v>96</v>
      </c>
      <c r="U21">
        <v>106</v>
      </c>
      <c r="V21">
        <v>106</v>
      </c>
      <c r="W21">
        <v>280</v>
      </c>
      <c r="X21">
        <v>212</v>
      </c>
      <c r="Y21">
        <v>180</v>
      </c>
      <c r="Z21">
        <v>180</v>
      </c>
      <c r="AA21">
        <v>310</v>
      </c>
      <c r="AB21">
        <v>310</v>
      </c>
      <c r="AD21" s="15">
        <v>37.7168579678982</v>
      </c>
      <c r="AE21" s="15">
        <v>-121.97606398724</v>
      </c>
    </row>
    <row r="22" spans="1:31" x14ac:dyDescent="0.25">
      <c r="A22" s="1" t="s">
        <v>111</v>
      </c>
      <c r="B22" t="s">
        <v>14</v>
      </c>
      <c r="C22">
        <v>168</v>
      </c>
      <c r="D22">
        <v>174</v>
      </c>
      <c r="E22">
        <v>160</v>
      </c>
      <c r="F22">
        <v>162</v>
      </c>
      <c r="G22">
        <v>170</v>
      </c>
      <c r="H22">
        <v>170</v>
      </c>
      <c r="I22">
        <v>74</v>
      </c>
      <c r="J22">
        <v>86</v>
      </c>
      <c r="K22">
        <v>142</v>
      </c>
      <c r="L22">
        <v>148</v>
      </c>
      <c r="M22">
        <v>202</v>
      </c>
      <c r="N22">
        <v>210</v>
      </c>
      <c r="O22">
        <v>144</v>
      </c>
      <c r="P22">
        <v>144</v>
      </c>
      <c r="Q22">
        <v>136</v>
      </c>
      <c r="R22">
        <v>136</v>
      </c>
      <c r="S22">
        <v>94</v>
      </c>
      <c r="T22">
        <v>96</v>
      </c>
      <c r="U22">
        <v>106</v>
      </c>
      <c r="V22">
        <v>108</v>
      </c>
      <c r="W22">
        <v>208</v>
      </c>
      <c r="X22">
        <v>212</v>
      </c>
      <c r="Y22">
        <v>174</v>
      </c>
      <c r="Z22">
        <v>180</v>
      </c>
      <c r="AA22">
        <v>310</v>
      </c>
      <c r="AB22">
        <v>322</v>
      </c>
      <c r="AD22" s="15">
        <v>37.717914</v>
      </c>
      <c r="AE22" s="15">
        <v>-121.976285</v>
      </c>
    </row>
    <row r="23" spans="1:31" x14ac:dyDescent="0.25">
      <c r="A23" s="1" t="s">
        <v>112</v>
      </c>
      <c r="B23" t="s">
        <v>14</v>
      </c>
      <c r="C23">
        <v>168</v>
      </c>
      <c r="D23">
        <v>168</v>
      </c>
      <c r="E23">
        <v>0</v>
      </c>
      <c r="F23">
        <v>0</v>
      </c>
      <c r="G23">
        <v>170</v>
      </c>
      <c r="H23">
        <v>170</v>
      </c>
      <c r="I23">
        <v>74</v>
      </c>
      <c r="J23">
        <v>86</v>
      </c>
      <c r="K23">
        <v>138</v>
      </c>
      <c r="L23">
        <v>148</v>
      </c>
      <c r="M23">
        <v>198</v>
      </c>
      <c r="N23">
        <v>210</v>
      </c>
      <c r="O23">
        <v>144</v>
      </c>
      <c r="P23">
        <v>146</v>
      </c>
      <c r="Q23">
        <v>136</v>
      </c>
      <c r="R23">
        <v>136</v>
      </c>
      <c r="S23">
        <v>96</v>
      </c>
      <c r="T23">
        <v>100</v>
      </c>
      <c r="U23">
        <v>108</v>
      </c>
      <c r="V23">
        <v>108</v>
      </c>
      <c r="W23">
        <v>214</v>
      </c>
      <c r="X23">
        <v>220</v>
      </c>
      <c r="Y23">
        <v>174</v>
      </c>
      <c r="Z23">
        <v>178</v>
      </c>
      <c r="AA23">
        <v>312</v>
      </c>
      <c r="AB23">
        <v>312</v>
      </c>
      <c r="AD23" s="15">
        <v>37.720858</v>
      </c>
      <c r="AE23" s="15">
        <v>-121.97149899999999</v>
      </c>
    </row>
    <row r="24" spans="1:31" x14ac:dyDescent="0.25">
      <c r="A24" s="1" t="s">
        <v>113</v>
      </c>
      <c r="B24" t="s">
        <v>14</v>
      </c>
      <c r="C24">
        <v>168</v>
      </c>
      <c r="D24">
        <v>174</v>
      </c>
      <c r="E24">
        <v>160</v>
      </c>
      <c r="F24">
        <v>162</v>
      </c>
      <c r="G24">
        <v>170</v>
      </c>
      <c r="H24">
        <v>170</v>
      </c>
      <c r="I24">
        <v>74</v>
      </c>
      <c r="J24">
        <v>86</v>
      </c>
      <c r="K24">
        <v>142</v>
      </c>
      <c r="L24">
        <v>142</v>
      </c>
      <c r="M24">
        <v>202</v>
      </c>
      <c r="N24">
        <v>204</v>
      </c>
      <c r="O24">
        <v>140</v>
      </c>
      <c r="P24">
        <v>144</v>
      </c>
      <c r="Q24">
        <v>136</v>
      </c>
      <c r="R24">
        <v>136</v>
      </c>
      <c r="S24">
        <v>94</v>
      </c>
      <c r="T24">
        <v>96</v>
      </c>
      <c r="U24">
        <v>106</v>
      </c>
      <c r="V24">
        <v>106</v>
      </c>
      <c r="W24">
        <v>212</v>
      </c>
      <c r="X24">
        <v>212</v>
      </c>
      <c r="Y24">
        <v>178</v>
      </c>
      <c r="Z24">
        <v>180</v>
      </c>
      <c r="AA24">
        <v>310</v>
      </c>
      <c r="AB24">
        <v>316</v>
      </c>
      <c r="AD24" s="15">
        <v>37.717411005869501</v>
      </c>
      <c r="AE24" s="15">
        <v>-121.976165995001</v>
      </c>
    </row>
    <row r="25" spans="1:31" x14ac:dyDescent="0.25">
      <c r="A25" s="1" t="s">
        <v>114</v>
      </c>
      <c r="B25" t="s">
        <v>14</v>
      </c>
      <c r="C25">
        <v>164</v>
      </c>
      <c r="D25">
        <v>164</v>
      </c>
      <c r="E25">
        <v>166</v>
      </c>
      <c r="F25">
        <v>166</v>
      </c>
      <c r="G25">
        <v>174</v>
      </c>
      <c r="H25">
        <v>174</v>
      </c>
      <c r="I25">
        <v>78</v>
      </c>
      <c r="J25">
        <v>86</v>
      </c>
      <c r="K25">
        <v>148</v>
      </c>
      <c r="L25">
        <v>148</v>
      </c>
      <c r="M25">
        <v>196</v>
      </c>
      <c r="N25">
        <v>196</v>
      </c>
      <c r="O25">
        <v>134</v>
      </c>
      <c r="P25">
        <v>150</v>
      </c>
      <c r="Q25">
        <v>134</v>
      </c>
      <c r="R25">
        <v>134</v>
      </c>
      <c r="S25">
        <v>98</v>
      </c>
      <c r="T25">
        <v>102</v>
      </c>
      <c r="U25">
        <v>106</v>
      </c>
      <c r="V25">
        <v>108</v>
      </c>
      <c r="W25">
        <v>210</v>
      </c>
      <c r="X25">
        <v>210</v>
      </c>
      <c r="Y25">
        <v>172</v>
      </c>
      <c r="Z25">
        <v>176</v>
      </c>
      <c r="AA25">
        <v>324</v>
      </c>
      <c r="AB25">
        <v>324</v>
      </c>
      <c r="AD25" s="15">
        <v>37.717787018045698</v>
      </c>
      <c r="AE25" s="15">
        <v>-121.97627102024801</v>
      </c>
    </row>
    <row r="26" spans="1:31" x14ac:dyDescent="0.25">
      <c r="A26" s="1" t="s">
        <v>115</v>
      </c>
      <c r="B26" t="s">
        <v>14</v>
      </c>
      <c r="C26">
        <v>174</v>
      </c>
      <c r="D26">
        <v>176</v>
      </c>
      <c r="E26">
        <v>160</v>
      </c>
      <c r="F26">
        <v>162</v>
      </c>
      <c r="G26">
        <v>170</v>
      </c>
      <c r="H26">
        <v>170</v>
      </c>
      <c r="I26">
        <v>74</v>
      </c>
      <c r="J26">
        <v>86</v>
      </c>
      <c r="K26">
        <v>142</v>
      </c>
      <c r="L26">
        <v>148</v>
      </c>
      <c r="M26">
        <v>198</v>
      </c>
      <c r="N26">
        <v>210</v>
      </c>
      <c r="O26">
        <v>144</v>
      </c>
      <c r="P26">
        <v>146</v>
      </c>
      <c r="Q26">
        <v>136</v>
      </c>
      <c r="R26">
        <v>136</v>
      </c>
      <c r="S26">
        <v>96</v>
      </c>
      <c r="T26">
        <v>100</v>
      </c>
      <c r="U26">
        <v>106</v>
      </c>
      <c r="V26">
        <v>108</v>
      </c>
      <c r="W26">
        <v>208</v>
      </c>
      <c r="X26">
        <v>212</v>
      </c>
      <c r="Y26">
        <v>174</v>
      </c>
      <c r="Z26">
        <v>180</v>
      </c>
      <c r="AA26">
        <v>312</v>
      </c>
      <c r="AB26">
        <v>312</v>
      </c>
      <c r="AD26" s="15">
        <v>37.718662004917803</v>
      </c>
      <c r="AE26" s="15">
        <v>-121.975846979767</v>
      </c>
    </row>
    <row r="27" spans="1:31" x14ac:dyDescent="0.25">
      <c r="A27" s="1" t="s">
        <v>116</v>
      </c>
      <c r="B27" t="s">
        <v>14</v>
      </c>
      <c r="C27">
        <v>174</v>
      </c>
      <c r="D27">
        <v>174</v>
      </c>
      <c r="E27">
        <v>154</v>
      </c>
      <c r="F27">
        <v>154</v>
      </c>
      <c r="G27">
        <v>170</v>
      </c>
      <c r="H27">
        <v>170</v>
      </c>
      <c r="I27">
        <v>74</v>
      </c>
      <c r="J27">
        <v>86</v>
      </c>
      <c r="K27">
        <v>138</v>
      </c>
      <c r="L27">
        <v>142</v>
      </c>
      <c r="M27">
        <v>210</v>
      </c>
      <c r="N27">
        <v>210</v>
      </c>
      <c r="O27">
        <v>140</v>
      </c>
      <c r="P27">
        <v>144</v>
      </c>
      <c r="Q27">
        <v>134</v>
      </c>
      <c r="R27">
        <v>136</v>
      </c>
      <c r="S27">
        <v>96</v>
      </c>
      <c r="T27">
        <v>100</v>
      </c>
      <c r="U27">
        <v>104</v>
      </c>
      <c r="V27">
        <v>106</v>
      </c>
      <c r="W27">
        <v>212</v>
      </c>
      <c r="X27">
        <v>212</v>
      </c>
      <c r="Y27">
        <v>174</v>
      </c>
      <c r="Z27">
        <v>174</v>
      </c>
      <c r="AA27">
        <v>0</v>
      </c>
      <c r="AB27">
        <v>0</v>
      </c>
      <c r="AD27" s="15">
        <v>37.718407027423297</v>
      </c>
      <c r="AE27" s="15">
        <v>-121.976249981671</v>
      </c>
    </row>
    <row r="28" spans="1:31" x14ac:dyDescent="0.25">
      <c r="A28" s="1" t="s">
        <v>117</v>
      </c>
      <c r="B28" t="s">
        <v>14</v>
      </c>
      <c r="C28">
        <v>168</v>
      </c>
      <c r="D28">
        <v>174</v>
      </c>
      <c r="E28">
        <v>160</v>
      </c>
      <c r="F28">
        <v>162</v>
      </c>
      <c r="G28">
        <v>170</v>
      </c>
      <c r="H28">
        <v>172</v>
      </c>
      <c r="I28">
        <v>74</v>
      </c>
      <c r="J28">
        <v>86</v>
      </c>
      <c r="K28">
        <v>144</v>
      </c>
      <c r="L28">
        <v>148</v>
      </c>
      <c r="M28">
        <v>0</v>
      </c>
      <c r="N28">
        <v>0</v>
      </c>
      <c r="O28">
        <v>144</v>
      </c>
      <c r="P28">
        <v>144</v>
      </c>
      <c r="Q28">
        <v>136</v>
      </c>
      <c r="R28">
        <v>136</v>
      </c>
      <c r="S28">
        <v>96</v>
      </c>
      <c r="T28">
        <v>96</v>
      </c>
      <c r="U28">
        <v>108</v>
      </c>
      <c r="V28">
        <v>108</v>
      </c>
      <c r="W28">
        <v>212</v>
      </c>
      <c r="X28">
        <v>212</v>
      </c>
      <c r="Y28">
        <v>0</v>
      </c>
      <c r="Z28">
        <v>0</v>
      </c>
      <c r="AA28">
        <v>0</v>
      </c>
      <c r="AB28">
        <v>0</v>
      </c>
      <c r="AD28" s="15">
        <v>37.712935000000002</v>
      </c>
      <c r="AE28" s="15">
        <v>-121.981881</v>
      </c>
    </row>
    <row r="29" spans="1:31" x14ac:dyDescent="0.25">
      <c r="A29" s="1" t="s">
        <v>118</v>
      </c>
      <c r="B29" t="s">
        <v>14</v>
      </c>
      <c r="C29">
        <v>174</v>
      </c>
      <c r="D29">
        <v>174</v>
      </c>
      <c r="E29">
        <v>160</v>
      </c>
      <c r="F29">
        <v>162</v>
      </c>
      <c r="G29">
        <v>170</v>
      </c>
      <c r="H29">
        <v>170</v>
      </c>
      <c r="I29">
        <v>74</v>
      </c>
      <c r="J29">
        <v>86</v>
      </c>
      <c r="K29">
        <v>142</v>
      </c>
      <c r="L29">
        <v>148</v>
      </c>
      <c r="M29">
        <v>202</v>
      </c>
      <c r="N29">
        <v>210</v>
      </c>
      <c r="O29">
        <v>144</v>
      </c>
      <c r="P29">
        <v>144</v>
      </c>
      <c r="Q29">
        <v>136</v>
      </c>
      <c r="R29">
        <v>136</v>
      </c>
      <c r="S29">
        <v>96</v>
      </c>
      <c r="T29">
        <v>96</v>
      </c>
      <c r="U29">
        <v>106</v>
      </c>
      <c r="V29">
        <v>108</v>
      </c>
      <c r="W29">
        <v>0</v>
      </c>
      <c r="X29">
        <v>0</v>
      </c>
      <c r="Y29">
        <v>174</v>
      </c>
      <c r="Z29">
        <v>180</v>
      </c>
      <c r="AA29">
        <v>322</v>
      </c>
      <c r="AB29">
        <v>322</v>
      </c>
      <c r="AD29" s="15">
        <v>37.718374002724801</v>
      </c>
      <c r="AE29" s="15">
        <v>-121.976285018026</v>
      </c>
    </row>
    <row r="30" spans="1:31" x14ac:dyDescent="0.25">
      <c r="A30" s="1" t="s">
        <v>119</v>
      </c>
      <c r="B30" t="s">
        <v>14</v>
      </c>
      <c r="C30">
        <v>168</v>
      </c>
      <c r="D30">
        <v>176</v>
      </c>
      <c r="E30">
        <v>0</v>
      </c>
      <c r="F30">
        <v>0</v>
      </c>
      <c r="G30">
        <v>172</v>
      </c>
      <c r="H30">
        <v>180</v>
      </c>
      <c r="I30">
        <v>84</v>
      </c>
      <c r="J30">
        <v>84</v>
      </c>
      <c r="K30">
        <v>134</v>
      </c>
      <c r="L30">
        <v>146</v>
      </c>
      <c r="M30">
        <v>196</v>
      </c>
      <c r="N30">
        <v>204</v>
      </c>
      <c r="O30">
        <v>136</v>
      </c>
      <c r="P30">
        <v>136</v>
      </c>
      <c r="Q30">
        <v>130</v>
      </c>
      <c r="R30">
        <v>136</v>
      </c>
      <c r="S30">
        <v>94</v>
      </c>
      <c r="T30">
        <v>94</v>
      </c>
      <c r="U30">
        <v>102</v>
      </c>
      <c r="V30">
        <v>106</v>
      </c>
      <c r="W30">
        <v>210</v>
      </c>
      <c r="X30">
        <v>218</v>
      </c>
      <c r="Y30">
        <v>180</v>
      </c>
      <c r="Z30">
        <v>180</v>
      </c>
      <c r="AA30">
        <v>322</v>
      </c>
      <c r="AB30">
        <v>324</v>
      </c>
      <c r="AD30" s="16">
        <v>37.601706963032399</v>
      </c>
      <c r="AE30" s="16">
        <v>-121.887560980394</v>
      </c>
    </row>
    <row r="31" spans="1:31" x14ac:dyDescent="0.25">
      <c r="A31" s="1" t="s">
        <v>120</v>
      </c>
      <c r="B31" t="s">
        <v>14</v>
      </c>
      <c r="C31">
        <v>168</v>
      </c>
      <c r="D31">
        <v>176</v>
      </c>
      <c r="E31">
        <v>0</v>
      </c>
      <c r="F31">
        <v>0</v>
      </c>
      <c r="G31">
        <v>170</v>
      </c>
      <c r="H31">
        <v>176</v>
      </c>
      <c r="I31">
        <v>76</v>
      </c>
      <c r="J31">
        <v>82</v>
      </c>
      <c r="K31">
        <v>142</v>
      </c>
      <c r="L31">
        <v>148</v>
      </c>
      <c r="M31">
        <v>210</v>
      </c>
      <c r="N31">
        <v>210</v>
      </c>
      <c r="O31">
        <v>140</v>
      </c>
      <c r="P31">
        <v>146</v>
      </c>
      <c r="Q31">
        <v>126</v>
      </c>
      <c r="R31">
        <v>134</v>
      </c>
      <c r="S31">
        <v>98</v>
      </c>
      <c r="T31">
        <v>104</v>
      </c>
      <c r="U31">
        <v>104</v>
      </c>
      <c r="V31">
        <v>118</v>
      </c>
      <c r="W31">
        <v>212</v>
      </c>
      <c r="X31">
        <v>222</v>
      </c>
      <c r="Y31">
        <v>178</v>
      </c>
      <c r="Z31">
        <v>178</v>
      </c>
      <c r="AA31">
        <v>320</v>
      </c>
      <c r="AB31">
        <v>322</v>
      </c>
      <c r="AD31" s="16">
        <v>37.625052994117098</v>
      </c>
      <c r="AE31" s="16">
        <v>-121.90395003184599</v>
      </c>
    </row>
    <row r="32" spans="1:31" x14ac:dyDescent="0.25">
      <c r="A32" s="1" t="s">
        <v>121</v>
      </c>
      <c r="B32" t="s">
        <v>14</v>
      </c>
      <c r="C32">
        <v>176</v>
      </c>
      <c r="D32">
        <v>176</v>
      </c>
      <c r="E32">
        <v>162</v>
      </c>
      <c r="F32">
        <v>164</v>
      </c>
      <c r="G32">
        <v>176</v>
      </c>
      <c r="H32">
        <v>176</v>
      </c>
      <c r="I32">
        <v>76</v>
      </c>
      <c r="J32">
        <v>76</v>
      </c>
      <c r="K32">
        <v>142</v>
      </c>
      <c r="L32">
        <v>144</v>
      </c>
      <c r="M32">
        <v>204</v>
      </c>
      <c r="N32">
        <v>208</v>
      </c>
      <c r="O32">
        <v>142</v>
      </c>
      <c r="P32">
        <v>142</v>
      </c>
      <c r="Q32">
        <v>134</v>
      </c>
      <c r="R32">
        <v>134</v>
      </c>
      <c r="S32">
        <v>96</v>
      </c>
      <c r="T32">
        <v>96</v>
      </c>
      <c r="U32">
        <v>104</v>
      </c>
      <c r="V32">
        <v>108</v>
      </c>
      <c r="W32">
        <v>208</v>
      </c>
      <c r="X32">
        <v>210</v>
      </c>
      <c r="Y32">
        <v>174</v>
      </c>
      <c r="Z32">
        <v>176</v>
      </c>
      <c r="AA32">
        <v>312</v>
      </c>
      <c r="AB32">
        <v>322</v>
      </c>
      <c r="AD32" s="16">
        <v>37.642775999999998</v>
      </c>
      <c r="AE32" s="16">
        <v>-121.927397</v>
      </c>
    </row>
    <row r="33" spans="1:31" x14ac:dyDescent="0.25">
      <c r="A33" s="1" t="s">
        <v>122</v>
      </c>
      <c r="B33" t="s">
        <v>14</v>
      </c>
      <c r="C33">
        <v>176</v>
      </c>
      <c r="D33">
        <v>176</v>
      </c>
      <c r="E33">
        <v>0</v>
      </c>
      <c r="F33">
        <v>0</v>
      </c>
      <c r="G33">
        <v>170</v>
      </c>
      <c r="H33">
        <v>176</v>
      </c>
      <c r="I33">
        <v>74</v>
      </c>
      <c r="J33">
        <v>88</v>
      </c>
      <c r="K33">
        <v>142</v>
      </c>
      <c r="L33">
        <v>142</v>
      </c>
      <c r="M33">
        <v>204</v>
      </c>
      <c r="N33">
        <v>206</v>
      </c>
      <c r="O33">
        <v>142</v>
      </c>
      <c r="P33">
        <v>148</v>
      </c>
      <c r="Q33">
        <v>134</v>
      </c>
      <c r="R33">
        <v>134</v>
      </c>
      <c r="S33">
        <v>96</v>
      </c>
      <c r="T33">
        <v>98</v>
      </c>
      <c r="U33">
        <v>104</v>
      </c>
      <c r="V33">
        <v>104</v>
      </c>
      <c r="W33">
        <v>0</v>
      </c>
      <c r="X33">
        <v>0</v>
      </c>
      <c r="Y33">
        <v>174</v>
      </c>
      <c r="Z33">
        <v>178</v>
      </c>
      <c r="AA33">
        <v>0</v>
      </c>
      <c r="AB33">
        <v>0</v>
      </c>
      <c r="AD33" s="16">
        <v>37.641686</v>
      </c>
      <c r="AE33" s="16">
        <v>-121.925938</v>
      </c>
    </row>
    <row r="34" spans="1:31" x14ac:dyDescent="0.25">
      <c r="A34" s="1" t="s">
        <v>64</v>
      </c>
      <c r="B34" t="s">
        <v>152</v>
      </c>
      <c r="C34">
        <v>174</v>
      </c>
      <c r="D34">
        <v>176</v>
      </c>
      <c r="E34">
        <v>152</v>
      </c>
      <c r="F34">
        <v>154</v>
      </c>
      <c r="G34">
        <v>170</v>
      </c>
      <c r="H34">
        <v>170</v>
      </c>
      <c r="I34">
        <v>74</v>
      </c>
      <c r="J34">
        <v>74</v>
      </c>
      <c r="K34">
        <v>138</v>
      </c>
      <c r="L34">
        <v>144</v>
      </c>
      <c r="M34">
        <v>204</v>
      </c>
      <c r="N34">
        <v>206</v>
      </c>
      <c r="O34">
        <v>140</v>
      </c>
      <c r="P34">
        <v>142</v>
      </c>
      <c r="Q34">
        <v>134</v>
      </c>
      <c r="R34">
        <v>148</v>
      </c>
      <c r="S34">
        <v>102</v>
      </c>
      <c r="T34">
        <v>102</v>
      </c>
      <c r="U34">
        <v>106</v>
      </c>
      <c r="V34">
        <v>108</v>
      </c>
      <c r="W34">
        <v>208</v>
      </c>
      <c r="X34">
        <v>216</v>
      </c>
      <c r="Y34">
        <v>170</v>
      </c>
      <c r="Z34">
        <v>174</v>
      </c>
      <c r="AA34">
        <v>310</v>
      </c>
      <c r="AB34">
        <v>320</v>
      </c>
      <c r="AD34" s="8">
        <v>38.717742031440103</v>
      </c>
      <c r="AE34" s="8">
        <v>-121.401094011962</v>
      </c>
    </row>
    <row r="35" spans="1:31" x14ac:dyDescent="0.25">
      <c r="A35" s="1" t="s">
        <v>69</v>
      </c>
      <c r="B35" t="s">
        <v>152</v>
      </c>
      <c r="C35">
        <v>176</v>
      </c>
      <c r="D35">
        <v>176</v>
      </c>
      <c r="E35">
        <v>152</v>
      </c>
      <c r="F35">
        <v>154</v>
      </c>
      <c r="G35">
        <v>170</v>
      </c>
      <c r="H35">
        <v>170</v>
      </c>
      <c r="I35">
        <v>74</v>
      </c>
      <c r="J35">
        <v>76</v>
      </c>
      <c r="K35">
        <v>144</v>
      </c>
      <c r="L35">
        <v>144</v>
      </c>
      <c r="M35">
        <v>-99</v>
      </c>
      <c r="N35">
        <v>-99</v>
      </c>
      <c r="O35">
        <v>138</v>
      </c>
      <c r="P35">
        <v>152</v>
      </c>
      <c r="Q35">
        <v>124</v>
      </c>
      <c r="R35">
        <v>134</v>
      </c>
      <c r="S35">
        <v>102</v>
      </c>
      <c r="T35">
        <v>106</v>
      </c>
      <c r="U35">
        <v>106</v>
      </c>
      <c r="V35">
        <v>106</v>
      </c>
      <c r="W35">
        <v>212</v>
      </c>
      <c r="X35">
        <v>214</v>
      </c>
      <c r="Y35">
        <v>170</v>
      </c>
      <c r="Z35">
        <v>170</v>
      </c>
      <c r="AA35">
        <v>318</v>
      </c>
      <c r="AB35">
        <v>318</v>
      </c>
      <c r="AD35" s="8">
        <v>38.588814027607398</v>
      </c>
      <c r="AE35" s="8">
        <v>-121.460156003013</v>
      </c>
    </row>
    <row r="36" spans="1:31" x14ac:dyDescent="0.25">
      <c r="A36" s="1" t="s">
        <v>91</v>
      </c>
      <c r="B36" t="s">
        <v>152</v>
      </c>
      <c r="C36">
        <v>170</v>
      </c>
      <c r="D36">
        <v>170</v>
      </c>
      <c r="E36">
        <v>166</v>
      </c>
      <c r="F36">
        <v>166</v>
      </c>
      <c r="G36">
        <v>176</v>
      </c>
      <c r="H36">
        <v>180</v>
      </c>
      <c r="I36">
        <v>80</v>
      </c>
      <c r="J36">
        <v>82</v>
      </c>
      <c r="K36">
        <v>138</v>
      </c>
      <c r="L36">
        <v>144</v>
      </c>
      <c r="M36">
        <v>204</v>
      </c>
      <c r="N36">
        <v>204</v>
      </c>
      <c r="O36">
        <v>144</v>
      </c>
      <c r="P36">
        <v>150</v>
      </c>
      <c r="Q36">
        <v>140</v>
      </c>
      <c r="R36">
        <v>140</v>
      </c>
      <c r="S36">
        <v>102</v>
      </c>
      <c r="T36">
        <v>102</v>
      </c>
      <c r="U36">
        <v>104</v>
      </c>
      <c r="V36">
        <v>104</v>
      </c>
      <c r="W36">
        <v>208</v>
      </c>
      <c r="X36">
        <v>210</v>
      </c>
      <c r="Y36">
        <v>168</v>
      </c>
      <c r="Z36">
        <v>184</v>
      </c>
      <c r="AA36">
        <v>-99</v>
      </c>
      <c r="AB36">
        <v>-99</v>
      </c>
      <c r="AD36" s="8">
        <v>38.607238037511699</v>
      </c>
      <c r="AE36" s="8">
        <v>-121.491913022473</v>
      </c>
    </row>
    <row r="37" spans="1:31" x14ac:dyDescent="0.25">
      <c r="A37" s="1" t="s">
        <v>93</v>
      </c>
      <c r="B37" t="s">
        <v>152</v>
      </c>
      <c r="C37">
        <v>172</v>
      </c>
      <c r="D37">
        <v>176</v>
      </c>
      <c r="E37">
        <v>158</v>
      </c>
      <c r="F37">
        <v>158</v>
      </c>
      <c r="G37">
        <v>170</v>
      </c>
      <c r="H37">
        <v>180</v>
      </c>
      <c r="I37">
        <v>80</v>
      </c>
      <c r="J37">
        <v>90</v>
      </c>
      <c r="K37">
        <v>134</v>
      </c>
      <c r="L37">
        <v>146</v>
      </c>
      <c r="M37">
        <v>200</v>
      </c>
      <c r="N37">
        <v>200</v>
      </c>
      <c r="O37">
        <v>142</v>
      </c>
      <c r="P37">
        <v>146</v>
      </c>
      <c r="Q37">
        <v>124</v>
      </c>
      <c r="R37">
        <v>134</v>
      </c>
      <c r="S37">
        <v>98</v>
      </c>
      <c r="T37">
        <v>102</v>
      </c>
      <c r="U37">
        <v>106</v>
      </c>
      <c r="V37">
        <v>108</v>
      </c>
      <c r="W37">
        <v>208</v>
      </c>
      <c r="X37">
        <v>212</v>
      </c>
      <c r="Y37">
        <v>172</v>
      </c>
      <c r="Z37">
        <v>174</v>
      </c>
      <c r="AA37">
        <v>310</v>
      </c>
      <c r="AB37">
        <v>314</v>
      </c>
      <c r="AD37" s="8">
        <v>38.847661000000002</v>
      </c>
      <c r="AE37" s="8">
        <v>-121.20947099999999</v>
      </c>
    </row>
    <row r="38" spans="1:31" x14ac:dyDescent="0.25">
      <c r="A38" s="1" t="s">
        <v>94</v>
      </c>
      <c r="B38" t="s">
        <v>152</v>
      </c>
      <c r="C38">
        <v>168</v>
      </c>
      <c r="D38">
        <v>176</v>
      </c>
      <c r="E38">
        <v>154</v>
      </c>
      <c r="F38">
        <v>158</v>
      </c>
      <c r="G38">
        <v>170</v>
      </c>
      <c r="H38">
        <v>176</v>
      </c>
      <c r="I38">
        <v>74</v>
      </c>
      <c r="J38">
        <v>78</v>
      </c>
      <c r="K38">
        <v>144</v>
      </c>
      <c r="L38">
        <v>146</v>
      </c>
      <c r="M38">
        <v>194</v>
      </c>
      <c r="N38">
        <v>208</v>
      </c>
      <c r="O38">
        <v>150</v>
      </c>
      <c r="P38">
        <v>150</v>
      </c>
      <c r="Q38">
        <v>130</v>
      </c>
      <c r="R38">
        <v>134</v>
      </c>
      <c r="S38">
        <v>94</v>
      </c>
      <c r="T38">
        <v>102</v>
      </c>
      <c r="U38">
        <v>104</v>
      </c>
      <c r="V38">
        <v>104</v>
      </c>
      <c r="W38">
        <v>212</v>
      </c>
      <c r="X38">
        <v>212</v>
      </c>
      <c r="Y38">
        <v>170</v>
      </c>
      <c r="Z38">
        <v>174</v>
      </c>
      <c r="AA38">
        <v>320</v>
      </c>
      <c r="AB38">
        <v>324</v>
      </c>
      <c r="AD38" s="8">
        <v>38.588161999359698</v>
      </c>
      <c r="AE38" s="8">
        <v>-121.462218035012</v>
      </c>
    </row>
    <row r="39" spans="1:31" x14ac:dyDescent="0.25">
      <c r="A39" s="1" t="s">
        <v>96</v>
      </c>
      <c r="B39" t="s">
        <v>152</v>
      </c>
      <c r="C39">
        <v>176</v>
      </c>
      <c r="D39">
        <v>176</v>
      </c>
      <c r="E39">
        <v>150</v>
      </c>
      <c r="F39">
        <v>152</v>
      </c>
      <c r="G39">
        <v>170</v>
      </c>
      <c r="H39">
        <v>170</v>
      </c>
      <c r="I39">
        <v>76</v>
      </c>
      <c r="J39">
        <v>82</v>
      </c>
      <c r="K39">
        <v>144</v>
      </c>
      <c r="L39">
        <v>158</v>
      </c>
      <c r="M39">
        <v>200</v>
      </c>
      <c r="N39">
        <v>204</v>
      </c>
      <c r="O39">
        <v>140</v>
      </c>
      <c r="P39">
        <v>142</v>
      </c>
      <c r="Q39">
        <v>124</v>
      </c>
      <c r="R39">
        <v>132</v>
      </c>
      <c r="S39">
        <v>96</v>
      </c>
      <c r="T39">
        <v>104</v>
      </c>
      <c r="U39">
        <v>104</v>
      </c>
      <c r="V39">
        <v>106</v>
      </c>
      <c r="W39">
        <v>208</v>
      </c>
      <c r="X39">
        <v>212</v>
      </c>
      <c r="Y39">
        <v>174</v>
      </c>
      <c r="Z39">
        <v>174</v>
      </c>
      <c r="AA39">
        <v>-99</v>
      </c>
      <c r="AB39">
        <v>-99</v>
      </c>
      <c r="AD39" s="8">
        <v>38.689967002719598</v>
      </c>
      <c r="AE39" s="8">
        <v>-121.485251002013</v>
      </c>
    </row>
    <row r="40" spans="1:31" x14ac:dyDescent="0.25">
      <c r="A40" s="1" t="s">
        <v>98</v>
      </c>
      <c r="B40" t="s">
        <v>152</v>
      </c>
      <c r="C40">
        <v>176</v>
      </c>
      <c r="D40">
        <v>180</v>
      </c>
      <c r="E40">
        <v>156</v>
      </c>
      <c r="F40">
        <v>156</v>
      </c>
      <c r="G40">
        <v>170</v>
      </c>
      <c r="H40">
        <v>170</v>
      </c>
      <c r="I40">
        <v>76</v>
      </c>
      <c r="J40">
        <v>82</v>
      </c>
      <c r="K40">
        <v>144</v>
      </c>
      <c r="L40">
        <v>144</v>
      </c>
      <c r="M40">
        <v>204</v>
      </c>
      <c r="N40">
        <v>204</v>
      </c>
      <c r="O40">
        <v>146</v>
      </c>
      <c r="P40">
        <v>146</v>
      </c>
      <c r="Q40">
        <v>130</v>
      </c>
      <c r="R40">
        <v>148</v>
      </c>
      <c r="S40">
        <v>-99</v>
      </c>
      <c r="T40">
        <v>-99</v>
      </c>
      <c r="U40">
        <v>104</v>
      </c>
      <c r="V40">
        <v>106</v>
      </c>
      <c r="W40">
        <v>210</v>
      </c>
      <c r="X40">
        <v>210</v>
      </c>
      <c r="Y40">
        <v>172</v>
      </c>
      <c r="Z40">
        <v>174</v>
      </c>
      <c r="AA40">
        <v>320</v>
      </c>
      <c r="AB40">
        <v>320</v>
      </c>
      <c r="AD40" s="8">
        <v>38.8479910232126</v>
      </c>
      <c r="AE40" s="8">
        <v>-121.209356971085</v>
      </c>
    </row>
    <row r="41" spans="1:31" x14ac:dyDescent="0.25">
      <c r="A41" s="1" t="s">
        <v>99</v>
      </c>
      <c r="B41" t="s">
        <v>152</v>
      </c>
      <c r="C41">
        <v>168</v>
      </c>
      <c r="D41">
        <v>168</v>
      </c>
      <c r="E41">
        <v>168</v>
      </c>
      <c r="F41">
        <v>170</v>
      </c>
      <c r="G41">
        <v>172</v>
      </c>
      <c r="H41">
        <v>172</v>
      </c>
      <c r="I41">
        <v>78</v>
      </c>
      <c r="J41">
        <v>82</v>
      </c>
      <c r="K41">
        <v>148</v>
      </c>
      <c r="L41">
        <v>148</v>
      </c>
      <c r="M41">
        <v>198</v>
      </c>
      <c r="N41">
        <v>222</v>
      </c>
      <c r="O41">
        <v>132</v>
      </c>
      <c r="P41">
        <v>146</v>
      </c>
      <c r="Q41">
        <v>134</v>
      </c>
      <c r="R41">
        <v>136</v>
      </c>
      <c r="S41">
        <v>94</v>
      </c>
      <c r="T41">
        <v>96</v>
      </c>
      <c r="U41">
        <v>102</v>
      </c>
      <c r="V41">
        <v>106</v>
      </c>
      <c r="W41">
        <v>214</v>
      </c>
      <c r="X41">
        <v>214</v>
      </c>
      <c r="Y41">
        <v>184</v>
      </c>
      <c r="Z41">
        <v>184</v>
      </c>
      <c r="AA41">
        <v>-99</v>
      </c>
      <c r="AB41">
        <v>-99</v>
      </c>
      <c r="AD41" s="8">
        <v>38.694802019745097</v>
      </c>
      <c r="AE41" s="8">
        <v>-121.485421992838</v>
      </c>
    </row>
    <row r="42" spans="1:31" x14ac:dyDescent="0.25">
      <c r="A42" s="1" t="s">
        <v>100</v>
      </c>
      <c r="B42" t="s">
        <v>152</v>
      </c>
      <c r="C42">
        <v>164</v>
      </c>
      <c r="D42">
        <v>172</v>
      </c>
      <c r="E42">
        <v>158</v>
      </c>
      <c r="F42">
        <v>158</v>
      </c>
      <c r="G42">
        <v>172</v>
      </c>
      <c r="H42">
        <v>172</v>
      </c>
      <c r="I42">
        <v>86</v>
      </c>
      <c r="J42">
        <v>86</v>
      </c>
      <c r="K42">
        <v>138</v>
      </c>
      <c r="L42">
        <v>138</v>
      </c>
      <c r="M42">
        <v>-99</v>
      </c>
      <c r="N42">
        <v>-99</v>
      </c>
      <c r="O42">
        <v>136</v>
      </c>
      <c r="P42">
        <v>136</v>
      </c>
      <c r="Q42">
        <v>134</v>
      </c>
      <c r="R42">
        <v>150</v>
      </c>
      <c r="S42">
        <v>94</v>
      </c>
      <c r="T42">
        <v>102</v>
      </c>
      <c r="U42">
        <v>106</v>
      </c>
      <c r="V42">
        <v>106</v>
      </c>
      <c r="W42">
        <v>212</v>
      </c>
      <c r="X42">
        <v>220</v>
      </c>
      <c r="Y42">
        <v>178</v>
      </c>
      <c r="Z42">
        <v>178</v>
      </c>
      <c r="AA42">
        <v>-99</v>
      </c>
      <c r="AB42">
        <v>-99</v>
      </c>
      <c r="AD42" s="8">
        <v>38.588897008448797</v>
      </c>
      <c r="AE42" s="8">
        <v>-121.45990102551799</v>
      </c>
    </row>
    <row r="43" spans="1:31" x14ac:dyDescent="0.25">
      <c r="A43" s="1" t="s">
        <v>63</v>
      </c>
      <c r="B43" t="s">
        <v>152</v>
      </c>
      <c r="C43">
        <v>164</v>
      </c>
      <c r="D43">
        <v>176</v>
      </c>
      <c r="E43">
        <v>148</v>
      </c>
      <c r="F43">
        <v>148</v>
      </c>
      <c r="G43">
        <v>180</v>
      </c>
      <c r="H43">
        <v>180</v>
      </c>
      <c r="I43">
        <v>74</v>
      </c>
      <c r="J43">
        <v>82</v>
      </c>
      <c r="K43">
        <v>144</v>
      </c>
      <c r="L43">
        <v>152</v>
      </c>
      <c r="M43">
        <v>200</v>
      </c>
      <c r="N43">
        <v>206</v>
      </c>
      <c r="O43">
        <v>146</v>
      </c>
      <c r="P43">
        <v>150</v>
      </c>
      <c r="Q43">
        <v>134</v>
      </c>
      <c r="R43">
        <v>146</v>
      </c>
      <c r="S43">
        <v>94</v>
      </c>
      <c r="T43">
        <v>104</v>
      </c>
      <c r="U43">
        <v>106</v>
      </c>
      <c r="V43">
        <v>108</v>
      </c>
      <c r="W43">
        <v>212</v>
      </c>
      <c r="X43">
        <v>212</v>
      </c>
      <c r="Y43">
        <v>174</v>
      </c>
      <c r="Z43">
        <v>174</v>
      </c>
      <c r="AA43">
        <v>-99</v>
      </c>
      <c r="AB43">
        <v>-99</v>
      </c>
      <c r="AD43" s="8">
        <v>38.984012966975499</v>
      </c>
      <c r="AE43" s="8">
        <v>-121.04925901628999</v>
      </c>
    </row>
    <row r="44" spans="1:31" x14ac:dyDescent="0.25">
      <c r="A44" s="1" t="s">
        <v>97</v>
      </c>
      <c r="B44" t="s">
        <v>152</v>
      </c>
      <c r="C44">
        <v>172</v>
      </c>
      <c r="D44">
        <v>172</v>
      </c>
      <c r="E44">
        <v>154</v>
      </c>
      <c r="F44">
        <v>154</v>
      </c>
      <c r="G44">
        <v>170</v>
      </c>
      <c r="H44">
        <v>170</v>
      </c>
      <c r="I44">
        <v>74</v>
      </c>
      <c r="J44">
        <v>86</v>
      </c>
      <c r="K44">
        <v>144</v>
      </c>
      <c r="L44">
        <v>146</v>
      </c>
      <c r="M44">
        <v>200</v>
      </c>
      <c r="N44">
        <v>204</v>
      </c>
      <c r="O44">
        <v>142</v>
      </c>
      <c r="P44">
        <v>146</v>
      </c>
      <c r="Q44">
        <v>132</v>
      </c>
      <c r="R44">
        <v>148</v>
      </c>
      <c r="S44">
        <v>100</v>
      </c>
      <c r="T44">
        <v>102</v>
      </c>
      <c r="U44">
        <v>106</v>
      </c>
      <c r="V44">
        <v>108</v>
      </c>
      <c r="W44">
        <v>212</v>
      </c>
      <c r="X44">
        <v>216</v>
      </c>
      <c r="Y44">
        <v>182</v>
      </c>
      <c r="Z44">
        <v>184</v>
      </c>
      <c r="AA44">
        <v>310</v>
      </c>
      <c r="AB44">
        <v>316</v>
      </c>
      <c r="AD44" s="8">
        <v>38.981669973582001</v>
      </c>
      <c r="AE44" s="8">
        <v>-121.04681996628599</v>
      </c>
    </row>
    <row r="45" spans="1:31" x14ac:dyDescent="0.25">
      <c r="A45" s="1" t="s">
        <v>101</v>
      </c>
      <c r="B45" t="s">
        <v>152</v>
      </c>
      <c r="C45">
        <v>176</v>
      </c>
      <c r="D45">
        <v>180</v>
      </c>
      <c r="E45">
        <v>158</v>
      </c>
      <c r="F45">
        <v>162</v>
      </c>
      <c r="G45">
        <v>170</v>
      </c>
      <c r="H45">
        <v>172</v>
      </c>
      <c r="I45">
        <v>74</v>
      </c>
      <c r="J45">
        <v>84</v>
      </c>
      <c r="K45">
        <v>142</v>
      </c>
      <c r="L45">
        <v>144</v>
      </c>
      <c r="M45">
        <v>200</v>
      </c>
      <c r="N45">
        <v>200</v>
      </c>
      <c r="O45">
        <v>142</v>
      </c>
      <c r="P45">
        <v>146</v>
      </c>
      <c r="Q45">
        <v>124</v>
      </c>
      <c r="R45">
        <v>134</v>
      </c>
      <c r="S45">
        <v>98</v>
      </c>
      <c r="T45">
        <v>102</v>
      </c>
      <c r="U45">
        <v>106</v>
      </c>
      <c r="V45">
        <v>108</v>
      </c>
      <c r="W45">
        <v>208</v>
      </c>
      <c r="X45">
        <v>212</v>
      </c>
      <c r="Y45">
        <v>172</v>
      </c>
      <c r="Z45">
        <v>174</v>
      </c>
      <c r="AA45">
        <v>318</v>
      </c>
      <c r="AB45">
        <v>324</v>
      </c>
      <c r="AD45" s="8">
        <v>38.981707021593998</v>
      </c>
      <c r="AE45" s="8">
        <v>-121.046858020126</v>
      </c>
    </row>
    <row r="46" spans="1:31" x14ac:dyDescent="0.25">
      <c r="A46" t="s">
        <v>137</v>
      </c>
      <c r="B46" t="s">
        <v>152</v>
      </c>
      <c r="C46">
        <v>178</v>
      </c>
      <c r="D46">
        <v>178</v>
      </c>
      <c r="E46">
        <v>152</v>
      </c>
      <c r="F46">
        <v>158</v>
      </c>
      <c r="G46">
        <v>176</v>
      </c>
      <c r="H46">
        <v>176</v>
      </c>
      <c r="I46">
        <v>82</v>
      </c>
      <c r="J46">
        <v>88</v>
      </c>
      <c r="K46">
        <v>142</v>
      </c>
      <c r="L46">
        <v>148</v>
      </c>
      <c r="M46">
        <v>196</v>
      </c>
      <c r="N46">
        <v>204</v>
      </c>
      <c r="O46">
        <v>144</v>
      </c>
      <c r="P46">
        <v>144</v>
      </c>
      <c r="Q46">
        <v>130</v>
      </c>
      <c r="R46">
        <v>140</v>
      </c>
      <c r="S46">
        <v>86</v>
      </c>
      <c r="T46">
        <v>102</v>
      </c>
      <c r="U46">
        <v>104</v>
      </c>
      <c r="V46">
        <v>104</v>
      </c>
      <c r="W46">
        <v>210</v>
      </c>
      <c r="X46">
        <v>212</v>
      </c>
      <c r="Y46">
        <v>170</v>
      </c>
      <c r="Z46">
        <v>172</v>
      </c>
      <c r="AA46">
        <v>318</v>
      </c>
      <c r="AB46">
        <v>318</v>
      </c>
      <c r="AD46">
        <v>38.995443999999999</v>
      </c>
      <c r="AE46">
        <v>-121.05325000000001</v>
      </c>
    </row>
    <row r="47" spans="1:31" x14ac:dyDescent="0.25">
      <c r="A47" t="s">
        <v>138</v>
      </c>
      <c r="B47" t="s">
        <v>152</v>
      </c>
      <c r="C47">
        <v>160</v>
      </c>
      <c r="D47">
        <v>170</v>
      </c>
      <c r="E47">
        <v>0</v>
      </c>
      <c r="F47">
        <v>0</v>
      </c>
      <c r="G47">
        <v>176</v>
      </c>
      <c r="H47">
        <v>178</v>
      </c>
      <c r="I47">
        <v>92</v>
      </c>
      <c r="J47">
        <v>94</v>
      </c>
      <c r="K47">
        <v>120</v>
      </c>
      <c r="L47">
        <v>130</v>
      </c>
      <c r="M47">
        <v>210</v>
      </c>
      <c r="N47">
        <v>212</v>
      </c>
      <c r="O47">
        <v>128</v>
      </c>
      <c r="P47">
        <v>138</v>
      </c>
      <c r="Q47">
        <v>128</v>
      </c>
      <c r="R47">
        <v>132</v>
      </c>
      <c r="S47">
        <v>98</v>
      </c>
      <c r="T47">
        <v>102</v>
      </c>
      <c r="U47">
        <v>120</v>
      </c>
      <c r="V47">
        <v>122</v>
      </c>
      <c r="W47">
        <v>216</v>
      </c>
      <c r="X47">
        <v>220</v>
      </c>
      <c r="Y47">
        <v>176</v>
      </c>
      <c r="Z47">
        <v>176</v>
      </c>
      <c r="AA47">
        <v>330</v>
      </c>
      <c r="AB47">
        <v>330</v>
      </c>
      <c r="AD47">
        <v>38.991869999999999</v>
      </c>
      <c r="AE47">
        <v>-121.07769999999999</v>
      </c>
    </row>
    <row r="48" spans="1:31" x14ac:dyDescent="0.25">
      <c r="A48" t="s">
        <v>139</v>
      </c>
      <c r="B48" t="s">
        <v>152</v>
      </c>
      <c r="C48">
        <v>162</v>
      </c>
      <c r="D48">
        <v>170</v>
      </c>
      <c r="E48">
        <v>168</v>
      </c>
      <c r="F48">
        <v>168</v>
      </c>
      <c r="G48">
        <v>168</v>
      </c>
      <c r="H48">
        <v>168</v>
      </c>
      <c r="I48">
        <v>0</v>
      </c>
      <c r="J48">
        <v>0</v>
      </c>
      <c r="K48">
        <v>134</v>
      </c>
      <c r="L48">
        <v>134</v>
      </c>
      <c r="M48">
        <v>202</v>
      </c>
      <c r="N48">
        <v>216</v>
      </c>
      <c r="O48">
        <v>132</v>
      </c>
      <c r="P48">
        <v>132</v>
      </c>
      <c r="Q48">
        <v>132</v>
      </c>
      <c r="R48">
        <v>132</v>
      </c>
      <c r="S48">
        <v>98</v>
      </c>
      <c r="T48">
        <v>104</v>
      </c>
      <c r="U48">
        <v>122</v>
      </c>
      <c r="V48">
        <v>126</v>
      </c>
      <c r="W48">
        <v>222</v>
      </c>
      <c r="X48">
        <v>222</v>
      </c>
      <c r="Y48">
        <v>176</v>
      </c>
      <c r="Z48">
        <v>184</v>
      </c>
      <c r="AA48">
        <v>316</v>
      </c>
      <c r="AB48">
        <v>316</v>
      </c>
      <c r="AD48">
        <v>38.99653</v>
      </c>
      <c r="AE48">
        <v>-121.08658</v>
      </c>
    </row>
    <row r="49" spans="1:31" x14ac:dyDescent="0.25">
      <c r="A49" t="s">
        <v>131</v>
      </c>
      <c r="B49" t="s">
        <v>152</v>
      </c>
      <c r="C49">
        <v>168</v>
      </c>
      <c r="D49">
        <v>168</v>
      </c>
      <c r="E49">
        <v>0</v>
      </c>
      <c r="F49">
        <v>0</v>
      </c>
      <c r="G49">
        <v>170</v>
      </c>
      <c r="H49">
        <v>170</v>
      </c>
      <c r="I49">
        <v>78</v>
      </c>
      <c r="J49">
        <v>80</v>
      </c>
      <c r="K49">
        <v>138</v>
      </c>
      <c r="L49">
        <v>152</v>
      </c>
      <c r="M49">
        <v>202</v>
      </c>
      <c r="N49">
        <v>206</v>
      </c>
      <c r="O49">
        <v>146</v>
      </c>
      <c r="P49">
        <v>150</v>
      </c>
      <c r="Q49">
        <v>134</v>
      </c>
      <c r="R49">
        <v>134</v>
      </c>
      <c r="S49">
        <v>100</v>
      </c>
      <c r="T49">
        <v>102</v>
      </c>
      <c r="U49">
        <v>104</v>
      </c>
      <c r="V49">
        <v>104</v>
      </c>
      <c r="W49">
        <v>208</v>
      </c>
      <c r="X49">
        <v>212</v>
      </c>
      <c r="Y49">
        <v>174</v>
      </c>
      <c r="Z49">
        <v>178</v>
      </c>
      <c r="AA49">
        <v>0</v>
      </c>
      <c r="AB49">
        <v>0</v>
      </c>
      <c r="AD49">
        <v>39.316099999999999</v>
      </c>
      <c r="AE49">
        <v>-120.828</v>
      </c>
    </row>
    <row r="50" spans="1:31" x14ac:dyDescent="0.25">
      <c r="A50" t="s">
        <v>132</v>
      </c>
      <c r="B50" t="s">
        <v>152</v>
      </c>
      <c r="C50">
        <v>178</v>
      </c>
      <c r="D50">
        <v>182</v>
      </c>
      <c r="E50">
        <v>164</v>
      </c>
      <c r="F50">
        <v>170</v>
      </c>
      <c r="G50">
        <v>190</v>
      </c>
      <c r="H50">
        <v>192</v>
      </c>
      <c r="I50">
        <v>76</v>
      </c>
      <c r="J50">
        <v>80</v>
      </c>
      <c r="K50">
        <v>144</v>
      </c>
      <c r="L50">
        <v>146</v>
      </c>
      <c r="M50">
        <v>200</v>
      </c>
      <c r="N50">
        <v>204</v>
      </c>
      <c r="O50">
        <v>142</v>
      </c>
      <c r="P50">
        <v>146</v>
      </c>
      <c r="Q50">
        <v>124</v>
      </c>
      <c r="R50">
        <v>134</v>
      </c>
      <c r="S50">
        <v>98</v>
      </c>
      <c r="T50">
        <v>102</v>
      </c>
      <c r="U50">
        <v>106</v>
      </c>
      <c r="V50">
        <v>108</v>
      </c>
      <c r="W50">
        <v>210</v>
      </c>
      <c r="X50">
        <v>216</v>
      </c>
      <c r="Y50">
        <v>174</v>
      </c>
      <c r="Z50">
        <v>178</v>
      </c>
      <c r="AA50">
        <v>322</v>
      </c>
      <c r="AB50">
        <v>322</v>
      </c>
      <c r="AD50">
        <v>39.317500000000003</v>
      </c>
      <c r="AE50">
        <v>-120.78008</v>
      </c>
    </row>
    <row r="51" spans="1:31" x14ac:dyDescent="0.25">
      <c r="A51" t="s">
        <v>143</v>
      </c>
      <c r="B51" t="s">
        <v>152</v>
      </c>
      <c r="C51">
        <v>178</v>
      </c>
      <c r="D51">
        <v>182</v>
      </c>
      <c r="E51">
        <v>164</v>
      </c>
      <c r="F51">
        <v>170</v>
      </c>
      <c r="G51">
        <v>190</v>
      </c>
      <c r="H51">
        <v>192</v>
      </c>
      <c r="I51">
        <v>76</v>
      </c>
      <c r="J51">
        <v>80</v>
      </c>
      <c r="K51">
        <v>144</v>
      </c>
      <c r="L51">
        <v>146</v>
      </c>
      <c r="M51">
        <v>200</v>
      </c>
      <c r="N51">
        <v>204</v>
      </c>
      <c r="O51">
        <v>142</v>
      </c>
      <c r="P51">
        <v>146</v>
      </c>
      <c r="Q51">
        <v>124</v>
      </c>
      <c r="R51">
        <v>134</v>
      </c>
      <c r="S51">
        <v>98</v>
      </c>
      <c r="T51">
        <v>102</v>
      </c>
      <c r="U51">
        <v>106</v>
      </c>
      <c r="V51">
        <v>108</v>
      </c>
      <c r="W51">
        <v>210</v>
      </c>
      <c r="X51">
        <v>216</v>
      </c>
      <c r="Y51">
        <v>174</v>
      </c>
      <c r="Z51">
        <v>178</v>
      </c>
      <c r="AA51">
        <v>322</v>
      </c>
      <c r="AB51">
        <v>322</v>
      </c>
      <c r="AD51">
        <v>39.325470000000003</v>
      </c>
      <c r="AE51">
        <v>-120.75457</v>
      </c>
    </row>
    <row r="52" spans="1:31" x14ac:dyDescent="0.25">
      <c r="A52" t="s">
        <v>129</v>
      </c>
      <c r="B52" t="s">
        <v>152</v>
      </c>
      <c r="C52">
        <v>176</v>
      </c>
      <c r="D52">
        <v>182</v>
      </c>
      <c r="E52">
        <v>0</v>
      </c>
      <c r="F52">
        <v>0</v>
      </c>
      <c r="G52">
        <v>170</v>
      </c>
      <c r="H52">
        <v>180</v>
      </c>
      <c r="I52">
        <v>78</v>
      </c>
      <c r="J52">
        <v>80</v>
      </c>
      <c r="K52">
        <v>138</v>
      </c>
      <c r="L52">
        <v>146</v>
      </c>
      <c r="M52">
        <v>204</v>
      </c>
      <c r="N52">
        <v>206</v>
      </c>
      <c r="O52">
        <v>146</v>
      </c>
      <c r="P52">
        <v>150</v>
      </c>
      <c r="Q52">
        <v>134</v>
      </c>
      <c r="R52">
        <v>134</v>
      </c>
      <c r="S52">
        <v>98</v>
      </c>
      <c r="T52">
        <v>102</v>
      </c>
      <c r="U52">
        <v>104</v>
      </c>
      <c r="V52">
        <v>108</v>
      </c>
      <c r="W52">
        <v>208</v>
      </c>
      <c r="X52">
        <v>216</v>
      </c>
      <c r="Y52">
        <v>174</v>
      </c>
      <c r="Z52">
        <v>178</v>
      </c>
      <c r="AA52">
        <v>316</v>
      </c>
      <c r="AB52">
        <v>322</v>
      </c>
      <c r="AD52">
        <v>39.325800000000001</v>
      </c>
      <c r="AE52">
        <v>-120.75483</v>
      </c>
    </row>
    <row r="53" spans="1:31" x14ac:dyDescent="0.25">
      <c r="A53" t="s">
        <v>140</v>
      </c>
      <c r="B53" t="s">
        <v>152</v>
      </c>
      <c r="C53">
        <v>162</v>
      </c>
      <c r="D53">
        <v>174</v>
      </c>
      <c r="E53">
        <v>168</v>
      </c>
      <c r="F53">
        <v>168</v>
      </c>
      <c r="G53">
        <v>168</v>
      </c>
      <c r="H53">
        <v>168</v>
      </c>
      <c r="I53">
        <v>74</v>
      </c>
      <c r="J53">
        <v>74</v>
      </c>
      <c r="K53">
        <v>130</v>
      </c>
      <c r="L53">
        <v>130</v>
      </c>
      <c r="M53">
        <v>206</v>
      </c>
      <c r="N53">
        <v>218</v>
      </c>
      <c r="O53">
        <v>126</v>
      </c>
      <c r="P53">
        <v>140</v>
      </c>
      <c r="Q53">
        <v>132</v>
      </c>
      <c r="R53">
        <v>134</v>
      </c>
      <c r="S53">
        <v>94</v>
      </c>
      <c r="T53">
        <v>102</v>
      </c>
      <c r="U53">
        <v>124</v>
      </c>
      <c r="V53">
        <v>126</v>
      </c>
      <c r="W53">
        <v>216</v>
      </c>
      <c r="X53">
        <v>222</v>
      </c>
      <c r="Y53">
        <v>176</v>
      </c>
      <c r="Z53">
        <v>184</v>
      </c>
      <c r="AA53">
        <v>320</v>
      </c>
      <c r="AB53">
        <v>320</v>
      </c>
      <c r="AD53">
        <v>39.081346979999999</v>
      </c>
      <c r="AE53">
        <v>-121.002309</v>
      </c>
    </row>
    <row r="54" spans="1:31" x14ac:dyDescent="0.25">
      <c r="A54" s="1" t="s">
        <v>90</v>
      </c>
      <c r="B54" t="s">
        <v>152</v>
      </c>
      <c r="C54">
        <v>172</v>
      </c>
      <c r="D54">
        <v>172</v>
      </c>
      <c r="E54">
        <v>156</v>
      </c>
      <c r="F54">
        <v>158</v>
      </c>
      <c r="G54">
        <v>172</v>
      </c>
      <c r="H54">
        <v>172</v>
      </c>
      <c r="I54">
        <v>74</v>
      </c>
      <c r="J54">
        <v>88</v>
      </c>
      <c r="K54">
        <v>146</v>
      </c>
      <c r="L54">
        <v>164</v>
      </c>
      <c r="M54">
        <v>202</v>
      </c>
      <c r="N54">
        <v>206</v>
      </c>
      <c r="O54">
        <v>140</v>
      </c>
      <c r="P54">
        <v>150</v>
      </c>
      <c r="Q54">
        <v>134</v>
      </c>
      <c r="R54">
        <v>148</v>
      </c>
      <c r="S54">
        <v>100</v>
      </c>
      <c r="T54">
        <v>102</v>
      </c>
      <c r="U54">
        <v>106</v>
      </c>
      <c r="V54">
        <v>108</v>
      </c>
      <c r="W54">
        <v>208</v>
      </c>
      <c r="X54">
        <v>212</v>
      </c>
      <c r="Y54">
        <v>174</v>
      </c>
      <c r="Z54">
        <v>174</v>
      </c>
      <c r="AA54">
        <v>310</v>
      </c>
      <c r="AB54">
        <v>316</v>
      </c>
      <c r="AD54" s="8">
        <v>39.070357969030702</v>
      </c>
      <c r="AE54" s="8">
        <v>-121.294635962694</v>
      </c>
    </row>
    <row r="55" spans="1:31" x14ac:dyDescent="0.25">
      <c r="A55" t="s">
        <v>127</v>
      </c>
      <c r="B55" t="s">
        <v>152</v>
      </c>
      <c r="C55">
        <v>176</v>
      </c>
      <c r="D55">
        <v>176</v>
      </c>
      <c r="E55">
        <v>162</v>
      </c>
      <c r="F55">
        <v>162</v>
      </c>
      <c r="G55">
        <v>170</v>
      </c>
      <c r="H55">
        <v>172</v>
      </c>
      <c r="I55">
        <v>74</v>
      </c>
      <c r="J55">
        <v>76</v>
      </c>
      <c r="K55">
        <v>146</v>
      </c>
      <c r="L55">
        <v>164</v>
      </c>
      <c r="M55">
        <v>202</v>
      </c>
      <c r="N55">
        <v>202</v>
      </c>
      <c r="O55">
        <v>142</v>
      </c>
      <c r="P55">
        <v>148</v>
      </c>
      <c r="Q55">
        <v>142</v>
      </c>
      <c r="R55">
        <v>148</v>
      </c>
      <c r="S55">
        <v>100</v>
      </c>
      <c r="T55">
        <v>102</v>
      </c>
      <c r="U55">
        <v>106</v>
      </c>
      <c r="V55">
        <v>106</v>
      </c>
      <c r="W55">
        <v>208</v>
      </c>
      <c r="X55">
        <v>216</v>
      </c>
      <c r="Y55">
        <v>176</v>
      </c>
      <c r="Z55">
        <v>176</v>
      </c>
      <c r="AA55">
        <v>322</v>
      </c>
      <c r="AB55">
        <v>326</v>
      </c>
      <c r="AD55">
        <v>38.909210000000002</v>
      </c>
      <c r="AE55">
        <v>-121.0956</v>
      </c>
    </row>
    <row r="56" spans="1:31" x14ac:dyDescent="0.25">
      <c r="A56" t="s">
        <v>141</v>
      </c>
      <c r="B56" t="s">
        <v>152</v>
      </c>
      <c r="C56">
        <v>170</v>
      </c>
      <c r="D56">
        <v>170</v>
      </c>
      <c r="E56">
        <v>0</v>
      </c>
      <c r="F56">
        <v>0</v>
      </c>
      <c r="G56">
        <v>178</v>
      </c>
      <c r="H56">
        <v>180</v>
      </c>
      <c r="I56">
        <v>0</v>
      </c>
      <c r="J56">
        <v>0</v>
      </c>
      <c r="K56">
        <v>130</v>
      </c>
      <c r="L56">
        <v>138</v>
      </c>
      <c r="M56">
        <v>212</v>
      </c>
      <c r="N56">
        <v>214</v>
      </c>
      <c r="O56">
        <v>128</v>
      </c>
      <c r="P56">
        <v>138</v>
      </c>
      <c r="Q56">
        <v>132</v>
      </c>
      <c r="R56">
        <v>132</v>
      </c>
      <c r="S56">
        <v>96</v>
      </c>
      <c r="T56">
        <v>108</v>
      </c>
      <c r="U56">
        <v>124</v>
      </c>
      <c r="V56">
        <v>126</v>
      </c>
      <c r="W56">
        <v>210</v>
      </c>
      <c r="X56">
        <v>218</v>
      </c>
      <c r="Y56">
        <v>170</v>
      </c>
      <c r="Z56">
        <v>174</v>
      </c>
      <c r="AA56">
        <v>326</v>
      </c>
      <c r="AB56">
        <v>326</v>
      </c>
      <c r="AD56">
        <v>38.976640000000003</v>
      </c>
      <c r="AE56">
        <v>-121.13724999999999</v>
      </c>
    </row>
    <row r="57" spans="1:31" x14ac:dyDescent="0.25">
      <c r="A57" t="s">
        <v>133</v>
      </c>
      <c r="B57" t="s">
        <v>152</v>
      </c>
      <c r="C57">
        <v>176</v>
      </c>
      <c r="D57">
        <v>176</v>
      </c>
      <c r="E57">
        <v>0</v>
      </c>
      <c r="F57">
        <v>0</v>
      </c>
      <c r="G57">
        <v>170</v>
      </c>
      <c r="H57">
        <v>172</v>
      </c>
      <c r="I57">
        <v>74</v>
      </c>
      <c r="J57">
        <v>76</v>
      </c>
      <c r="K57">
        <v>146</v>
      </c>
      <c r="L57">
        <v>164</v>
      </c>
      <c r="M57">
        <v>202</v>
      </c>
      <c r="N57">
        <v>202</v>
      </c>
      <c r="O57">
        <v>142</v>
      </c>
      <c r="P57">
        <v>148</v>
      </c>
      <c r="Q57">
        <v>142</v>
      </c>
      <c r="R57">
        <v>148</v>
      </c>
      <c r="S57">
        <v>100</v>
      </c>
      <c r="T57">
        <v>102</v>
      </c>
      <c r="U57">
        <v>106</v>
      </c>
      <c r="V57">
        <v>106</v>
      </c>
      <c r="W57">
        <v>208</v>
      </c>
      <c r="X57">
        <v>216</v>
      </c>
      <c r="Y57">
        <v>176</v>
      </c>
      <c r="Z57">
        <v>176</v>
      </c>
      <c r="AA57">
        <v>322</v>
      </c>
      <c r="AB57">
        <v>328</v>
      </c>
      <c r="AD57">
        <v>38.901110000000003</v>
      </c>
      <c r="AE57">
        <v>-121.08691</v>
      </c>
    </row>
    <row r="58" spans="1:31" x14ac:dyDescent="0.25">
      <c r="A58" t="s">
        <v>134</v>
      </c>
      <c r="B58" t="s">
        <v>152</v>
      </c>
      <c r="C58">
        <v>0</v>
      </c>
      <c r="D58">
        <v>0</v>
      </c>
      <c r="E58">
        <v>0</v>
      </c>
      <c r="F58">
        <v>0</v>
      </c>
      <c r="G58">
        <v>170</v>
      </c>
      <c r="H58">
        <v>170</v>
      </c>
      <c r="I58">
        <v>78</v>
      </c>
      <c r="J58">
        <v>78</v>
      </c>
      <c r="K58">
        <v>144</v>
      </c>
      <c r="L58">
        <v>146</v>
      </c>
      <c r="M58">
        <v>202</v>
      </c>
      <c r="N58">
        <v>202</v>
      </c>
      <c r="O58">
        <v>148</v>
      </c>
      <c r="P58">
        <v>148</v>
      </c>
      <c r="Q58">
        <v>132</v>
      </c>
      <c r="R58">
        <v>148</v>
      </c>
      <c r="S58">
        <v>100</v>
      </c>
      <c r="T58">
        <v>100</v>
      </c>
      <c r="U58">
        <v>106</v>
      </c>
      <c r="V58">
        <v>106</v>
      </c>
      <c r="W58">
        <v>210</v>
      </c>
      <c r="X58">
        <v>212</v>
      </c>
      <c r="Y58">
        <v>174</v>
      </c>
      <c r="Z58">
        <v>182</v>
      </c>
      <c r="AA58">
        <v>322</v>
      </c>
      <c r="AB58">
        <v>322</v>
      </c>
      <c r="AD58">
        <v>38.89996</v>
      </c>
      <c r="AE58">
        <v>-121.08953</v>
      </c>
    </row>
    <row r="59" spans="1:31" x14ac:dyDescent="0.25">
      <c r="A59" t="s">
        <v>130</v>
      </c>
      <c r="B59" t="s">
        <v>152</v>
      </c>
      <c r="C59">
        <v>172</v>
      </c>
      <c r="D59">
        <v>176</v>
      </c>
      <c r="E59">
        <v>154</v>
      </c>
      <c r="F59">
        <v>162</v>
      </c>
      <c r="G59">
        <v>170</v>
      </c>
      <c r="H59">
        <v>176</v>
      </c>
      <c r="I59">
        <v>76</v>
      </c>
      <c r="J59">
        <v>80</v>
      </c>
      <c r="K59">
        <v>144</v>
      </c>
      <c r="L59">
        <v>156</v>
      </c>
      <c r="M59">
        <v>204</v>
      </c>
      <c r="N59">
        <v>206</v>
      </c>
      <c r="O59">
        <v>146</v>
      </c>
      <c r="P59">
        <v>148</v>
      </c>
      <c r="Q59">
        <v>134</v>
      </c>
      <c r="R59">
        <v>140</v>
      </c>
      <c r="S59">
        <v>100</v>
      </c>
      <c r="T59">
        <v>102</v>
      </c>
      <c r="U59">
        <v>104</v>
      </c>
      <c r="V59">
        <v>108</v>
      </c>
      <c r="W59">
        <v>212</v>
      </c>
      <c r="X59">
        <v>216</v>
      </c>
      <c r="Y59">
        <v>174</v>
      </c>
      <c r="Z59">
        <v>178</v>
      </c>
      <c r="AA59">
        <v>322</v>
      </c>
      <c r="AB59">
        <v>326</v>
      </c>
      <c r="AD59">
        <v>38.947249999999997</v>
      </c>
      <c r="AE59">
        <v>-121.29358000000001</v>
      </c>
    </row>
    <row r="60" spans="1:31" x14ac:dyDescent="0.25">
      <c r="A60" t="s">
        <v>142</v>
      </c>
      <c r="B60" t="s">
        <v>152</v>
      </c>
      <c r="C60">
        <v>164</v>
      </c>
      <c r="D60">
        <v>164</v>
      </c>
      <c r="E60">
        <v>0</v>
      </c>
      <c r="F60">
        <v>0</v>
      </c>
      <c r="G60">
        <v>178</v>
      </c>
      <c r="H60">
        <v>178</v>
      </c>
      <c r="I60">
        <v>0</v>
      </c>
      <c r="J60">
        <v>0</v>
      </c>
      <c r="K60">
        <v>130</v>
      </c>
      <c r="L60">
        <v>132</v>
      </c>
      <c r="M60">
        <v>206</v>
      </c>
      <c r="N60">
        <v>214</v>
      </c>
      <c r="O60">
        <v>126</v>
      </c>
      <c r="P60">
        <v>140</v>
      </c>
      <c r="Q60">
        <v>130</v>
      </c>
      <c r="R60">
        <v>140</v>
      </c>
      <c r="S60">
        <v>80</v>
      </c>
      <c r="T60">
        <v>106</v>
      </c>
      <c r="U60">
        <v>120</v>
      </c>
      <c r="V60">
        <v>124</v>
      </c>
      <c r="W60">
        <v>210</v>
      </c>
      <c r="X60">
        <v>210</v>
      </c>
      <c r="Y60">
        <v>170</v>
      </c>
      <c r="Z60">
        <v>176</v>
      </c>
      <c r="AA60">
        <v>320</v>
      </c>
      <c r="AB60">
        <v>324</v>
      </c>
      <c r="AD60">
        <v>38.964239999999997</v>
      </c>
      <c r="AE60">
        <v>-121.16889</v>
      </c>
    </row>
    <row r="61" spans="1:31" x14ac:dyDescent="0.25">
      <c r="A61" t="s">
        <v>135</v>
      </c>
      <c r="B61" t="s">
        <v>152</v>
      </c>
      <c r="C61">
        <v>174</v>
      </c>
      <c r="D61">
        <v>176</v>
      </c>
      <c r="E61">
        <v>154</v>
      </c>
      <c r="F61">
        <v>156</v>
      </c>
      <c r="G61">
        <v>170</v>
      </c>
      <c r="H61">
        <v>176</v>
      </c>
      <c r="I61">
        <v>76</v>
      </c>
      <c r="J61">
        <v>82</v>
      </c>
      <c r="K61">
        <v>144</v>
      </c>
      <c r="L61">
        <v>164</v>
      </c>
      <c r="M61">
        <v>200</v>
      </c>
      <c r="N61">
        <v>206</v>
      </c>
      <c r="O61">
        <v>146</v>
      </c>
      <c r="P61">
        <v>152</v>
      </c>
      <c r="Q61">
        <v>124</v>
      </c>
      <c r="R61">
        <v>142</v>
      </c>
      <c r="S61">
        <v>102</v>
      </c>
      <c r="T61">
        <v>104</v>
      </c>
      <c r="U61">
        <v>104</v>
      </c>
      <c r="V61">
        <v>106</v>
      </c>
      <c r="W61">
        <v>208</v>
      </c>
      <c r="X61">
        <v>212</v>
      </c>
      <c r="Y61">
        <v>170</v>
      </c>
      <c r="Z61">
        <v>174</v>
      </c>
      <c r="AA61">
        <v>314</v>
      </c>
      <c r="AB61">
        <v>320</v>
      </c>
      <c r="AD61">
        <v>39.259915970000002</v>
      </c>
      <c r="AE61">
        <v>-121.078423</v>
      </c>
    </row>
    <row r="62" spans="1:31" x14ac:dyDescent="0.25">
      <c r="A62" s="1" t="s">
        <v>102</v>
      </c>
      <c r="B62" t="s">
        <v>152</v>
      </c>
      <c r="C62">
        <v>168</v>
      </c>
      <c r="D62">
        <v>176</v>
      </c>
      <c r="E62">
        <v>-99</v>
      </c>
      <c r="F62">
        <v>-99</v>
      </c>
      <c r="G62">
        <v>170</v>
      </c>
      <c r="H62">
        <v>174</v>
      </c>
      <c r="I62">
        <v>74</v>
      </c>
      <c r="J62">
        <v>76</v>
      </c>
      <c r="K62">
        <v>144</v>
      </c>
      <c r="L62">
        <v>164</v>
      </c>
      <c r="M62">
        <v>204</v>
      </c>
      <c r="N62">
        <v>204</v>
      </c>
      <c r="O62">
        <v>130</v>
      </c>
      <c r="P62">
        <v>148</v>
      </c>
      <c r="Q62">
        <v>124</v>
      </c>
      <c r="R62">
        <v>148</v>
      </c>
      <c r="S62">
        <v>94</v>
      </c>
      <c r="T62">
        <v>104</v>
      </c>
      <c r="U62">
        <v>104</v>
      </c>
      <c r="V62">
        <v>106</v>
      </c>
      <c r="W62">
        <v>210</v>
      </c>
      <c r="X62">
        <v>212</v>
      </c>
      <c r="Y62">
        <v>170</v>
      </c>
      <c r="Z62">
        <v>174</v>
      </c>
      <c r="AA62">
        <v>320</v>
      </c>
      <c r="AB62">
        <v>324</v>
      </c>
      <c r="AD62" s="12">
        <v>38.5288840066641</v>
      </c>
      <c r="AE62" s="12">
        <v>-121.089073978364</v>
      </c>
    </row>
    <row r="63" spans="1:31" x14ac:dyDescent="0.25">
      <c r="A63" s="1" t="s">
        <v>103</v>
      </c>
      <c r="B63" t="s">
        <v>152</v>
      </c>
      <c r="C63">
        <v>176</v>
      </c>
      <c r="D63">
        <v>176</v>
      </c>
      <c r="E63">
        <v>158</v>
      </c>
      <c r="F63">
        <v>160</v>
      </c>
      <c r="G63">
        <v>170</v>
      </c>
      <c r="H63">
        <v>174</v>
      </c>
      <c r="I63">
        <v>74</v>
      </c>
      <c r="J63">
        <v>76</v>
      </c>
      <c r="K63">
        <v>144</v>
      </c>
      <c r="L63">
        <v>164</v>
      </c>
      <c r="M63">
        <v>194</v>
      </c>
      <c r="N63">
        <v>204</v>
      </c>
      <c r="O63">
        <v>130</v>
      </c>
      <c r="P63">
        <v>148</v>
      </c>
      <c r="Q63">
        <v>134</v>
      </c>
      <c r="R63">
        <v>148</v>
      </c>
      <c r="S63">
        <v>94</v>
      </c>
      <c r="T63">
        <v>104</v>
      </c>
      <c r="U63">
        <v>104</v>
      </c>
      <c r="V63">
        <v>106</v>
      </c>
      <c r="W63">
        <v>210</v>
      </c>
      <c r="X63">
        <v>212</v>
      </c>
      <c r="Y63">
        <v>180</v>
      </c>
      <c r="Z63">
        <v>180</v>
      </c>
      <c r="AA63">
        <v>322</v>
      </c>
      <c r="AB63">
        <v>324</v>
      </c>
      <c r="AD63" s="12">
        <v>38.530425019562202</v>
      </c>
      <c r="AE63" s="12">
        <v>-121.089112032204</v>
      </c>
    </row>
    <row r="64" spans="1:31" x14ac:dyDescent="0.25">
      <c r="A64" s="1" t="s">
        <v>104</v>
      </c>
      <c r="B64" t="s">
        <v>152</v>
      </c>
      <c r="C64">
        <v>168</v>
      </c>
      <c r="D64">
        <v>176</v>
      </c>
      <c r="E64">
        <v>154</v>
      </c>
      <c r="F64">
        <v>154</v>
      </c>
      <c r="G64">
        <v>170</v>
      </c>
      <c r="H64">
        <v>174</v>
      </c>
      <c r="I64">
        <v>78</v>
      </c>
      <c r="J64">
        <v>84</v>
      </c>
      <c r="K64">
        <v>144</v>
      </c>
      <c r="L64">
        <v>148</v>
      </c>
      <c r="M64">
        <v>194</v>
      </c>
      <c r="N64">
        <v>204</v>
      </c>
      <c r="O64">
        <v>148</v>
      </c>
      <c r="P64">
        <v>150</v>
      </c>
      <c r="Q64">
        <v>124</v>
      </c>
      <c r="R64">
        <v>148</v>
      </c>
      <c r="S64">
        <v>86</v>
      </c>
      <c r="T64">
        <v>96</v>
      </c>
      <c r="U64">
        <v>104</v>
      </c>
      <c r="V64">
        <v>106</v>
      </c>
      <c r="W64">
        <v>208</v>
      </c>
      <c r="X64">
        <v>210</v>
      </c>
      <c r="Y64">
        <v>174</v>
      </c>
      <c r="Z64">
        <v>180</v>
      </c>
      <c r="AA64">
        <v>320</v>
      </c>
      <c r="AB64">
        <v>322</v>
      </c>
      <c r="AD64" s="12">
        <v>38.531286008655997</v>
      </c>
      <c r="AE64" s="12">
        <v>-121.08937698416401</v>
      </c>
    </row>
    <row r="65" spans="1:31" x14ac:dyDescent="0.25">
      <c r="A65" s="1" t="s">
        <v>123</v>
      </c>
      <c r="B65" t="s">
        <v>152</v>
      </c>
      <c r="C65">
        <v>164</v>
      </c>
      <c r="D65">
        <v>174</v>
      </c>
      <c r="E65">
        <v>156</v>
      </c>
      <c r="F65">
        <v>158</v>
      </c>
      <c r="G65">
        <v>170</v>
      </c>
      <c r="H65">
        <v>176</v>
      </c>
      <c r="I65">
        <v>74</v>
      </c>
      <c r="J65">
        <v>76</v>
      </c>
      <c r="K65">
        <v>144</v>
      </c>
      <c r="L65">
        <v>160</v>
      </c>
      <c r="M65">
        <v>200</v>
      </c>
      <c r="N65">
        <v>206</v>
      </c>
      <c r="O65">
        <v>150</v>
      </c>
      <c r="P65">
        <v>150</v>
      </c>
      <c r="Q65">
        <v>140</v>
      </c>
      <c r="R65">
        <v>140</v>
      </c>
      <c r="S65">
        <v>86</v>
      </c>
      <c r="T65">
        <v>102</v>
      </c>
      <c r="U65">
        <v>104</v>
      </c>
      <c r="V65">
        <v>108</v>
      </c>
      <c r="W65">
        <v>208</v>
      </c>
      <c r="X65">
        <v>210</v>
      </c>
      <c r="Y65">
        <v>170</v>
      </c>
      <c r="Z65">
        <v>172</v>
      </c>
      <c r="AA65">
        <v>316</v>
      </c>
      <c r="AB65">
        <v>318</v>
      </c>
      <c r="AD65" s="9">
        <v>38.955373999999999</v>
      </c>
      <c r="AE65" s="9">
        <v>-120.957274</v>
      </c>
    </row>
    <row r="66" spans="1:31" x14ac:dyDescent="0.25">
      <c r="A66" s="1" t="s">
        <v>124</v>
      </c>
      <c r="B66" t="s">
        <v>152</v>
      </c>
      <c r="C66">
        <v>164</v>
      </c>
      <c r="D66">
        <v>180</v>
      </c>
      <c r="E66">
        <v>156</v>
      </c>
      <c r="F66">
        <v>158</v>
      </c>
      <c r="G66">
        <v>170</v>
      </c>
      <c r="H66">
        <v>176</v>
      </c>
      <c r="I66">
        <v>74</v>
      </c>
      <c r="J66">
        <v>76</v>
      </c>
      <c r="K66">
        <v>144</v>
      </c>
      <c r="L66">
        <v>160</v>
      </c>
      <c r="M66">
        <v>202</v>
      </c>
      <c r="N66">
        <v>206</v>
      </c>
      <c r="O66">
        <v>140</v>
      </c>
      <c r="P66">
        <v>150</v>
      </c>
      <c r="Q66">
        <v>136</v>
      </c>
      <c r="R66">
        <v>140</v>
      </c>
      <c r="S66">
        <v>102</v>
      </c>
      <c r="T66">
        <v>102</v>
      </c>
      <c r="U66">
        <v>104</v>
      </c>
      <c r="V66">
        <v>104</v>
      </c>
      <c r="W66">
        <v>208</v>
      </c>
      <c r="X66">
        <v>210</v>
      </c>
      <c r="Y66">
        <v>174</v>
      </c>
      <c r="Z66">
        <v>182</v>
      </c>
      <c r="AA66">
        <v>318</v>
      </c>
      <c r="AB66">
        <v>320</v>
      </c>
      <c r="AD66" s="9">
        <v>38.9465219713747</v>
      </c>
      <c r="AE66" s="9">
        <v>-120.972195966169</v>
      </c>
    </row>
    <row r="67" spans="1:31" x14ac:dyDescent="0.25">
      <c r="A67" s="1" t="s">
        <v>125</v>
      </c>
      <c r="B67" t="s">
        <v>152</v>
      </c>
      <c r="C67">
        <v>176</v>
      </c>
      <c r="D67">
        <v>180</v>
      </c>
      <c r="E67">
        <v>-99</v>
      </c>
      <c r="F67">
        <v>-99</v>
      </c>
      <c r="G67">
        <v>170</v>
      </c>
      <c r="H67">
        <v>172</v>
      </c>
      <c r="I67">
        <v>74</v>
      </c>
      <c r="J67">
        <v>80</v>
      </c>
      <c r="K67">
        <v>144</v>
      </c>
      <c r="L67">
        <v>144</v>
      </c>
      <c r="M67">
        <v>200</v>
      </c>
      <c r="N67">
        <v>200</v>
      </c>
      <c r="O67">
        <v>140</v>
      </c>
      <c r="P67">
        <v>152</v>
      </c>
      <c r="Q67">
        <v>136</v>
      </c>
      <c r="R67">
        <v>140</v>
      </c>
      <c r="S67">
        <v>-99</v>
      </c>
      <c r="T67">
        <v>-99</v>
      </c>
      <c r="U67">
        <v>104</v>
      </c>
      <c r="V67">
        <v>106</v>
      </c>
      <c r="W67">
        <v>208</v>
      </c>
      <c r="X67">
        <v>208</v>
      </c>
      <c r="Y67">
        <v>174</v>
      </c>
      <c r="Z67">
        <v>182</v>
      </c>
      <c r="AA67">
        <v>-99</v>
      </c>
      <c r="AB67">
        <v>-99</v>
      </c>
      <c r="AD67" s="9">
        <v>38.951273</v>
      </c>
      <c r="AE67" s="9">
        <v>-120.952499</v>
      </c>
    </row>
    <row r="68" spans="1:31" x14ac:dyDescent="0.25">
      <c r="A68" s="1" t="s">
        <v>44</v>
      </c>
      <c r="B68" t="s">
        <v>152</v>
      </c>
      <c r="C68">
        <v>152</v>
      </c>
      <c r="D68">
        <v>152</v>
      </c>
      <c r="E68">
        <v>-99</v>
      </c>
      <c r="F68">
        <v>-99</v>
      </c>
      <c r="G68">
        <v>170</v>
      </c>
      <c r="H68">
        <v>176</v>
      </c>
      <c r="I68">
        <v>74</v>
      </c>
      <c r="J68">
        <v>76</v>
      </c>
      <c r="K68">
        <v>146</v>
      </c>
      <c r="L68">
        <v>158</v>
      </c>
      <c r="M68">
        <v>198</v>
      </c>
      <c r="N68">
        <v>202</v>
      </c>
      <c r="O68">
        <v>142</v>
      </c>
      <c r="P68">
        <v>142</v>
      </c>
      <c r="Q68">
        <v>132</v>
      </c>
      <c r="R68">
        <v>140</v>
      </c>
      <c r="S68">
        <v>96</v>
      </c>
      <c r="T68">
        <v>100</v>
      </c>
      <c r="U68">
        <v>104</v>
      </c>
      <c r="V68">
        <v>108</v>
      </c>
      <c r="W68">
        <v>212</v>
      </c>
      <c r="X68">
        <v>212</v>
      </c>
      <c r="Y68">
        <v>170</v>
      </c>
      <c r="Z68">
        <v>172</v>
      </c>
      <c r="AA68">
        <v>-99</v>
      </c>
      <c r="AB68">
        <v>-99</v>
      </c>
      <c r="AD68" s="10">
        <v>38.735287031158798</v>
      </c>
      <c r="AE68" s="10">
        <v>-121.08997796662101</v>
      </c>
    </row>
    <row r="69" spans="1:31" x14ac:dyDescent="0.25">
      <c r="A69" s="1" t="s">
        <v>45</v>
      </c>
      <c r="B69" t="s">
        <v>152</v>
      </c>
      <c r="C69">
        <v>164</v>
      </c>
      <c r="D69">
        <v>172</v>
      </c>
      <c r="E69">
        <v>156</v>
      </c>
      <c r="F69">
        <v>158</v>
      </c>
      <c r="G69">
        <v>170</v>
      </c>
      <c r="H69">
        <v>176</v>
      </c>
      <c r="I69">
        <v>74</v>
      </c>
      <c r="J69">
        <v>88</v>
      </c>
      <c r="K69">
        <v>144</v>
      </c>
      <c r="L69">
        <v>158</v>
      </c>
      <c r="M69">
        <v>202</v>
      </c>
      <c r="N69">
        <v>206</v>
      </c>
      <c r="O69">
        <v>144</v>
      </c>
      <c r="P69">
        <v>146</v>
      </c>
      <c r="Q69">
        <v>132</v>
      </c>
      <c r="R69">
        <v>140</v>
      </c>
      <c r="S69">
        <v>96</v>
      </c>
      <c r="T69">
        <v>100</v>
      </c>
      <c r="U69">
        <v>104</v>
      </c>
      <c r="V69">
        <v>108</v>
      </c>
      <c r="W69">
        <v>212</v>
      </c>
      <c r="X69">
        <v>212</v>
      </c>
      <c r="Y69">
        <v>172</v>
      </c>
      <c r="Z69">
        <v>178</v>
      </c>
      <c r="AA69">
        <v>324</v>
      </c>
      <c r="AB69">
        <v>324</v>
      </c>
      <c r="AD69" s="10">
        <v>38.733663959428597</v>
      </c>
      <c r="AE69" s="10">
        <v>-121.068587014451</v>
      </c>
    </row>
    <row r="70" spans="1:31" x14ac:dyDescent="0.25">
      <c r="A70" s="1" t="s">
        <v>46</v>
      </c>
      <c r="B70" t="s">
        <v>152</v>
      </c>
      <c r="C70">
        <v>172</v>
      </c>
      <c r="D70">
        <v>170</v>
      </c>
      <c r="E70">
        <v>-99</v>
      </c>
      <c r="F70">
        <v>-99</v>
      </c>
      <c r="G70">
        <v>172</v>
      </c>
      <c r="H70">
        <v>176</v>
      </c>
      <c r="I70">
        <v>74</v>
      </c>
      <c r="J70">
        <v>76</v>
      </c>
      <c r="K70">
        <v>146</v>
      </c>
      <c r="L70">
        <v>158</v>
      </c>
      <c r="M70">
        <v>198</v>
      </c>
      <c r="N70">
        <v>202</v>
      </c>
      <c r="O70">
        <v>142</v>
      </c>
      <c r="P70">
        <v>142</v>
      </c>
      <c r="Q70">
        <v>132</v>
      </c>
      <c r="R70">
        <v>140</v>
      </c>
      <c r="S70">
        <v>96</v>
      </c>
      <c r="T70">
        <v>100</v>
      </c>
      <c r="U70">
        <v>104</v>
      </c>
      <c r="V70">
        <v>108</v>
      </c>
      <c r="W70">
        <v>-99</v>
      </c>
      <c r="X70">
        <v>-99</v>
      </c>
      <c r="Y70">
        <v>170</v>
      </c>
      <c r="Z70">
        <v>172</v>
      </c>
      <c r="AA70">
        <v>-99</v>
      </c>
      <c r="AB70">
        <v>-99</v>
      </c>
      <c r="AD70" s="10">
        <v>38.739169025793601</v>
      </c>
      <c r="AE70" s="10">
        <v>-121.06850001029601</v>
      </c>
    </row>
    <row r="71" spans="1:31" x14ac:dyDescent="0.25">
      <c r="A71" s="1" t="s">
        <v>47</v>
      </c>
      <c r="B71" t="s">
        <v>152</v>
      </c>
      <c r="C71">
        <v>178</v>
      </c>
      <c r="D71">
        <v>178</v>
      </c>
      <c r="E71">
        <v>156</v>
      </c>
      <c r="F71">
        <v>158</v>
      </c>
      <c r="G71">
        <v>176</v>
      </c>
      <c r="H71">
        <v>176</v>
      </c>
      <c r="I71">
        <v>74</v>
      </c>
      <c r="J71">
        <v>88</v>
      </c>
      <c r="K71">
        <v>144</v>
      </c>
      <c r="L71">
        <v>158</v>
      </c>
      <c r="M71">
        <v>198</v>
      </c>
      <c r="N71">
        <v>206</v>
      </c>
      <c r="O71">
        <v>142</v>
      </c>
      <c r="P71">
        <v>146</v>
      </c>
      <c r="Q71">
        <v>132</v>
      </c>
      <c r="R71">
        <v>140</v>
      </c>
      <c r="S71">
        <v>96</v>
      </c>
      <c r="T71">
        <v>100</v>
      </c>
      <c r="U71">
        <v>104</v>
      </c>
      <c r="V71">
        <v>108</v>
      </c>
      <c r="W71">
        <v>212</v>
      </c>
      <c r="X71">
        <v>212</v>
      </c>
      <c r="Y71">
        <v>172</v>
      </c>
      <c r="Z71">
        <v>178</v>
      </c>
      <c r="AA71">
        <v>308</v>
      </c>
      <c r="AB71">
        <v>324</v>
      </c>
      <c r="AD71" s="10">
        <v>38.7500860355794</v>
      </c>
      <c r="AE71" s="10">
        <v>-121.072835968807</v>
      </c>
    </row>
    <row r="72" spans="1:31" x14ac:dyDescent="0.25">
      <c r="A72" s="1" t="s">
        <v>48</v>
      </c>
      <c r="B72" t="s">
        <v>152</v>
      </c>
      <c r="C72">
        <v>168</v>
      </c>
      <c r="D72">
        <v>174</v>
      </c>
      <c r="E72">
        <v>156</v>
      </c>
      <c r="F72">
        <v>156</v>
      </c>
      <c r="G72">
        <v>176</v>
      </c>
      <c r="H72">
        <v>176</v>
      </c>
      <c r="I72">
        <v>74</v>
      </c>
      <c r="J72">
        <v>74</v>
      </c>
      <c r="K72">
        <v>146</v>
      </c>
      <c r="L72">
        <v>152</v>
      </c>
      <c r="M72">
        <v>202</v>
      </c>
      <c r="N72">
        <v>206</v>
      </c>
      <c r="O72">
        <v>136</v>
      </c>
      <c r="P72">
        <v>146</v>
      </c>
      <c r="Q72">
        <v>132</v>
      </c>
      <c r="R72">
        <v>142</v>
      </c>
      <c r="S72">
        <v>96</v>
      </c>
      <c r="T72">
        <v>102</v>
      </c>
      <c r="U72">
        <v>106</v>
      </c>
      <c r="V72">
        <v>108</v>
      </c>
      <c r="W72">
        <v>212</v>
      </c>
      <c r="X72">
        <v>214</v>
      </c>
      <c r="Y72">
        <v>172</v>
      </c>
      <c r="Z72">
        <v>180</v>
      </c>
      <c r="AA72">
        <v>314</v>
      </c>
      <c r="AB72">
        <v>320</v>
      </c>
      <c r="AD72" s="10">
        <v>38.754478991031597</v>
      </c>
      <c r="AE72" s="10">
        <v>-121.060322038829</v>
      </c>
    </row>
    <row r="73" spans="1:31" x14ac:dyDescent="0.25">
      <c r="A73" s="1" t="s">
        <v>49</v>
      </c>
      <c r="B73" t="s">
        <v>152</v>
      </c>
      <c r="C73">
        <v>168</v>
      </c>
      <c r="D73">
        <v>176</v>
      </c>
      <c r="E73">
        <v>-99</v>
      </c>
      <c r="F73">
        <v>-99</v>
      </c>
      <c r="G73">
        <v>170</v>
      </c>
      <c r="H73">
        <v>170</v>
      </c>
      <c r="I73">
        <v>74</v>
      </c>
      <c r="J73">
        <v>74</v>
      </c>
      <c r="K73">
        <v>144</v>
      </c>
      <c r="L73">
        <v>148</v>
      </c>
      <c r="M73">
        <v>204</v>
      </c>
      <c r="N73">
        <v>208</v>
      </c>
      <c r="O73">
        <v>136</v>
      </c>
      <c r="P73">
        <v>142</v>
      </c>
      <c r="Q73">
        <v>138</v>
      </c>
      <c r="R73">
        <v>140</v>
      </c>
      <c r="S73">
        <v>100</v>
      </c>
      <c r="T73">
        <v>104</v>
      </c>
      <c r="U73">
        <v>108</v>
      </c>
      <c r="V73">
        <v>108</v>
      </c>
      <c r="W73">
        <v>212</v>
      </c>
      <c r="X73">
        <v>212</v>
      </c>
      <c r="Y73">
        <v>170</v>
      </c>
      <c r="Z73">
        <v>174</v>
      </c>
      <c r="AA73">
        <v>-99</v>
      </c>
      <c r="AB73">
        <v>-99</v>
      </c>
      <c r="AD73" s="10">
        <v>38.760038036852997</v>
      </c>
      <c r="AE73" s="10">
        <v>-121.05868002399799</v>
      </c>
    </row>
    <row r="74" spans="1:31" x14ac:dyDescent="0.25">
      <c r="A74" s="1" t="s">
        <v>50</v>
      </c>
      <c r="B74" t="s">
        <v>152</v>
      </c>
      <c r="C74">
        <v>168</v>
      </c>
      <c r="D74">
        <v>178</v>
      </c>
      <c r="E74">
        <v>154</v>
      </c>
      <c r="F74">
        <v>156</v>
      </c>
      <c r="G74">
        <v>170</v>
      </c>
      <c r="H74">
        <v>178</v>
      </c>
      <c r="I74">
        <v>82</v>
      </c>
      <c r="J74">
        <v>86</v>
      </c>
      <c r="K74">
        <v>144</v>
      </c>
      <c r="L74">
        <v>148</v>
      </c>
      <c r="M74">
        <v>200</v>
      </c>
      <c r="N74">
        <v>204</v>
      </c>
      <c r="O74">
        <v>138</v>
      </c>
      <c r="P74">
        <v>142</v>
      </c>
      <c r="Q74">
        <v>124</v>
      </c>
      <c r="R74">
        <v>138</v>
      </c>
      <c r="S74">
        <v>86</v>
      </c>
      <c r="T74">
        <v>96</v>
      </c>
      <c r="U74">
        <v>106</v>
      </c>
      <c r="V74">
        <v>106</v>
      </c>
      <c r="W74">
        <v>210</v>
      </c>
      <c r="X74">
        <v>214</v>
      </c>
      <c r="Y74">
        <v>170</v>
      </c>
      <c r="Z74">
        <v>170</v>
      </c>
      <c r="AA74">
        <v>318</v>
      </c>
      <c r="AB74">
        <v>322</v>
      </c>
      <c r="AD74" s="10">
        <v>38.812369024380999</v>
      </c>
      <c r="AE74" s="10">
        <v>-121.107649030163</v>
      </c>
    </row>
    <row r="75" spans="1:31" x14ac:dyDescent="0.25">
      <c r="A75" s="1" t="s">
        <v>51</v>
      </c>
      <c r="B75" t="s">
        <v>152</v>
      </c>
      <c r="C75">
        <v>172</v>
      </c>
      <c r="D75">
        <v>178</v>
      </c>
      <c r="E75">
        <v>154</v>
      </c>
      <c r="F75">
        <v>158</v>
      </c>
      <c r="G75">
        <v>172</v>
      </c>
      <c r="H75">
        <v>180</v>
      </c>
      <c r="I75">
        <v>76</v>
      </c>
      <c r="J75">
        <v>76</v>
      </c>
      <c r="K75">
        <v>146</v>
      </c>
      <c r="L75">
        <v>180</v>
      </c>
      <c r="M75">
        <v>198</v>
      </c>
      <c r="N75">
        <v>200</v>
      </c>
      <c r="O75">
        <v>140</v>
      </c>
      <c r="P75">
        <v>150</v>
      </c>
      <c r="Q75">
        <v>130</v>
      </c>
      <c r="R75">
        <v>140</v>
      </c>
      <c r="S75">
        <v>86</v>
      </c>
      <c r="T75">
        <v>100</v>
      </c>
      <c r="U75">
        <v>104</v>
      </c>
      <c r="V75">
        <v>106</v>
      </c>
      <c r="W75">
        <v>208</v>
      </c>
      <c r="X75">
        <v>212</v>
      </c>
      <c r="Y75">
        <v>174</v>
      </c>
      <c r="Z75">
        <v>178</v>
      </c>
      <c r="AA75">
        <v>324</v>
      </c>
      <c r="AB75">
        <v>328</v>
      </c>
      <c r="AD75" s="10">
        <v>38.812400959432097</v>
      </c>
      <c r="AE75" s="10">
        <v>-121.106987027451</v>
      </c>
    </row>
    <row r="76" spans="1:31" x14ac:dyDescent="0.25">
      <c r="A76" s="1" t="s">
        <v>52</v>
      </c>
      <c r="B76" t="s">
        <v>152</v>
      </c>
      <c r="C76">
        <v>168</v>
      </c>
      <c r="D76">
        <v>168</v>
      </c>
      <c r="E76">
        <v>150</v>
      </c>
      <c r="F76">
        <v>156</v>
      </c>
      <c r="G76">
        <v>170</v>
      </c>
      <c r="H76">
        <v>172</v>
      </c>
      <c r="I76">
        <v>76</v>
      </c>
      <c r="J76">
        <v>82</v>
      </c>
      <c r="K76">
        <v>146</v>
      </c>
      <c r="L76">
        <v>148</v>
      </c>
      <c r="M76">
        <v>198</v>
      </c>
      <c r="N76">
        <v>200</v>
      </c>
      <c r="O76">
        <v>138</v>
      </c>
      <c r="P76">
        <v>150</v>
      </c>
      <c r="Q76">
        <v>124</v>
      </c>
      <c r="R76">
        <v>134</v>
      </c>
      <c r="S76">
        <v>96</v>
      </c>
      <c r="T76">
        <v>102</v>
      </c>
      <c r="U76">
        <v>104</v>
      </c>
      <c r="V76">
        <v>106</v>
      </c>
      <c r="W76">
        <v>208</v>
      </c>
      <c r="X76">
        <v>214</v>
      </c>
      <c r="Y76">
        <v>170</v>
      </c>
      <c r="Z76">
        <v>180</v>
      </c>
      <c r="AA76">
        <v>218</v>
      </c>
      <c r="AB76">
        <v>324</v>
      </c>
      <c r="AD76" s="10">
        <v>38.811662010848501</v>
      </c>
      <c r="AE76" s="10">
        <v>-121.107597984373</v>
      </c>
    </row>
    <row r="77" spans="1:31" x14ac:dyDescent="0.25">
      <c r="A77" s="1" t="s">
        <v>53</v>
      </c>
      <c r="B77" t="s">
        <v>152</v>
      </c>
      <c r="C77">
        <v>168</v>
      </c>
      <c r="D77">
        <v>176</v>
      </c>
      <c r="E77">
        <v>156</v>
      </c>
      <c r="F77">
        <v>158</v>
      </c>
      <c r="G77">
        <v>170</v>
      </c>
      <c r="H77">
        <v>174</v>
      </c>
      <c r="I77">
        <v>82</v>
      </c>
      <c r="J77">
        <v>98</v>
      </c>
      <c r="K77">
        <v>144</v>
      </c>
      <c r="L77">
        <v>146</v>
      </c>
      <c r="M77">
        <v>202</v>
      </c>
      <c r="N77">
        <v>204</v>
      </c>
      <c r="O77">
        <v>142</v>
      </c>
      <c r="P77">
        <v>150</v>
      </c>
      <c r="Q77">
        <v>134</v>
      </c>
      <c r="R77">
        <v>138</v>
      </c>
      <c r="S77">
        <v>86</v>
      </c>
      <c r="T77">
        <v>86</v>
      </c>
      <c r="U77">
        <v>104</v>
      </c>
      <c r="V77">
        <v>106</v>
      </c>
      <c r="W77">
        <v>208</v>
      </c>
      <c r="X77">
        <v>210</v>
      </c>
      <c r="Y77">
        <v>178</v>
      </c>
      <c r="Z77">
        <v>178</v>
      </c>
      <c r="AA77">
        <v>324</v>
      </c>
      <c r="AB77">
        <v>328</v>
      </c>
      <c r="AD77" s="10">
        <v>38.811288010329001</v>
      </c>
      <c r="AE77" s="10">
        <v>-121.10759203322201</v>
      </c>
    </row>
    <row r="78" spans="1:31" x14ac:dyDescent="0.25">
      <c r="A78" s="1" t="s">
        <v>54</v>
      </c>
      <c r="B78" t="s">
        <v>152</v>
      </c>
      <c r="C78">
        <v>152</v>
      </c>
      <c r="D78">
        <v>176</v>
      </c>
      <c r="E78">
        <v>156</v>
      </c>
      <c r="F78">
        <v>156</v>
      </c>
      <c r="G78">
        <v>178</v>
      </c>
      <c r="H78">
        <v>178</v>
      </c>
      <c r="I78">
        <v>82</v>
      </c>
      <c r="J78">
        <v>86</v>
      </c>
      <c r="K78">
        <v>144</v>
      </c>
      <c r="L78">
        <v>148</v>
      </c>
      <c r="M78">
        <v>200</v>
      </c>
      <c r="N78">
        <v>200</v>
      </c>
      <c r="O78">
        <v>140</v>
      </c>
      <c r="P78">
        <v>150</v>
      </c>
      <c r="Q78">
        <v>124</v>
      </c>
      <c r="R78">
        <v>138</v>
      </c>
      <c r="S78">
        <v>-99</v>
      </c>
      <c r="T78">
        <v>-99</v>
      </c>
      <c r="U78">
        <v>104</v>
      </c>
      <c r="V78">
        <v>106</v>
      </c>
      <c r="W78">
        <v>210</v>
      </c>
      <c r="X78">
        <v>210</v>
      </c>
      <c r="Y78">
        <v>-99</v>
      </c>
      <c r="Z78">
        <v>-99</v>
      </c>
      <c r="AA78">
        <v>-99</v>
      </c>
      <c r="AB78">
        <v>-99</v>
      </c>
      <c r="AD78" s="10">
        <v>38.806138001382301</v>
      </c>
      <c r="AE78" s="10">
        <v>-121.103739039972</v>
      </c>
    </row>
    <row r="79" spans="1:31" x14ac:dyDescent="0.25">
      <c r="A79" s="1" t="s">
        <v>55</v>
      </c>
      <c r="B79" t="s">
        <v>152</v>
      </c>
      <c r="C79">
        <v>168</v>
      </c>
      <c r="D79">
        <v>176</v>
      </c>
      <c r="E79">
        <v>156</v>
      </c>
      <c r="F79">
        <v>158</v>
      </c>
      <c r="G79">
        <v>172</v>
      </c>
      <c r="H79">
        <v>172</v>
      </c>
      <c r="I79">
        <v>76</v>
      </c>
      <c r="J79">
        <v>98</v>
      </c>
      <c r="K79">
        <v>146</v>
      </c>
      <c r="L79">
        <v>152</v>
      </c>
      <c r="M79">
        <v>198</v>
      </c>
      <c r="N79">
        <v>222</v>
      </c>
      <c r="O79">
        <v>140</v>
      </c>
      <c r="P79">
        <v>150</v>
      </c>
      <c r="Q79">
        <v>130</v>
      </c>
      <c r="R79">
        <v>134</v>
      </c>
      <c r="S79">
        <v>86</v>
      </c>
      <c r="T79">
        <v>102</v>
      </c>
      <c r="U79">
        <v>104</v>
      </c>
      <c r="V79">
        <v>104</v>
      </c>
      <c r="W79">
        <v>208</v>
      </c>
      <c r="X79">
        <v>212</v>
      </c>
      <c r="Y79">
        <v>178</v>
      </c>
      <c r="Z79">
        <v>180</v>
      </c>
      <c r="AA79">
        <v>324</v>
      </c>
      <c r="AB79">
        <v>328</v>
      </c>
      <c r="AD79" s="10">
        <v>38.792575998231698</v>
      </c>
      <c r="AE79" s="10">
        <v>-121.10892701893999</v>
      </c>
    </row>
    <row r="80" spans="1:31" x14ac:dyDescent="0.25">
      <c r="A80" s="1" t="s">
        <v>56</v>
      </c>
      <c r="B80" t="s">
        <v>152</v>
      </c>
      <c r="C80">
        <v>168</v>
      </c>
      <c r="D80">
        <v>178</v>
      </c>
      <c r="E80">
        <v>156</v>
      </c>
      <c r="F80">
        <v>156</v>
      </c>
      <c r="G80">
        <v>170</v>
      </c>
      <c r="H80">
        <v>178</v>
      </c>
      <c r="I80">
        <v>82</v>
      </c>
      <c r="J80">
        <v>86</v>
      </c>
      <c r="K80">
        <v>144</v>
      </c>
      <c r="L80">
        <v>148</v>
      </c>
      <c r="M80">
        <v>200</v>
      </c>
      <c r="N80">
        <v>204</v>
      </c>
      <c r="O80">
        <v>138</v>
      </c>
      <c r="P80">
        <v>142</v>
      </c>
      <c r="Q80">
        <v>124</v>
      </c>
      <c r="R80">
        <v>138</v>
      </c>
      <c r="S80">
        <v>86</v>
      </c>
      <c r="T80">
        <v>96</v>
      </c>
      <c r="U80">
        <v>106</v>
      </c>
      <c r="V80">
        <v>106</v>
      </c>
      <c r="W80">
        <v>210</v>
      </c>
      <c r="X80">
        <v>214</v>
      </c>
      <c r="Y80">
        <v>170</v>
      </c>
      <c r="Z80">
        <v>172</v>
      </c>
      <c r="AA80">
        <v>-99</v>
      </c>
      <c r="AB80">
        <v>-99</v>
      </c>
      <c r="AD80" s="10">
        <v>38.790618991479199</v>
      </c>
      <c r="AE80" s="10">
        <v>-121.108657037839</v>
      </c>
    </row>
    <row r="81" spans="1:31" x14ac:dyDescent="0.25">
      <c r="A81" s="1" t="s">
        <v>57</v>
      </c>
      <c r="B81" t="s">
        <v>152</v>
      </c>
      <c r="C81">
        <v>174</v>
      </c>
      <c r="D81">
        <v>178</v>
      </c>
      <c r="E81">
        <v>156</v>
      </c>
      <c r="F81">
        <v>156</v>
      </c>
      <c r="G81">
        <v>172</v>
      </c>
      <c r="H81">
        <v>176</v>
      </c>
      <c r="I81">
        <v>76</v>
      </c>
      <c r="J81">
        <v>88</v>
      </c>
      <c r="K81">
        <v>146</v>
      </c>
      <c r="L81">
        <v>152</v>
      </c>
      <c r="M81">
        <v>200</v>
      </c>
      <c r="N81">
        <v>206</v>
      </c>
      <c r="O81">
        <v>140</v>
      </c>
      <c r="P81">
        <v>150</v>
      </c>
      <c r="Q81">
        <v>134</v>
      </c>
      <c r="R81">
        <v>148</v>
      </c>
      <c r="S81">
        <v>86</v>
      </c>
      <c r="T81">
        <v>102</v>
      </c>
      <c r="U81">
        <v>106</v>
      </c>
      <c r="V81">
        <v>106</v>
      </c>
      <c r="W81">
        <v>212</v>
      </c>
      <c r="X81">
        <v>214</v>
      </c>
      <c r="Y81">
        <v>170</v>
      </c>
      <c r="Z81">
        <v>174</v>
      </c>
      <c r="AA81">
        <v>-99</v>
      </c>
      <c r="AB81">
        <v>-99</v>
      </c>
      <c r="AD81" s="10">
        <v>38.758568018674801</v>
      </c>
      <c r="AE81" s="10">
        <v>-121.150665041059</v>
      </c>
    </row>
    <row r="82" spans="1:31" x14ac:dyDescent="0.25">
      <c r="A82" s="1" t="s">
        <v>58</v>
      </c>
      <c r="B82" t="s">
        <v>152</v>
      </c>
      <c r="C82">
        <v>168</v>
      </c>
      <c r="D82">
        <v>176</v>
      </c>
      <c r="E82">
        <v>156</v>
      </c>
      <c r="F82">
        <v>162</v>
      </c>
      <c r="G82">
        <v>170</v>
      </c>
      <c r="H82">
        <v>176</v>
      </c>
      <c r="I82">
        <v>74</v>
      </c>
      <c r="J82">
        <v>80</v>
      </c>
      <c r="K82">
        <v>144</v>
      </c>
      <c r="L82">
        <v>144</v>
      </c>
      <c r="M82">
        <v>204</v>
      </c>
      <c r="N82">
        <v>204</v>
      </c>
      <c r="O82">
        <v>140</v>
      </c>
      <c r="P82">
        <v>142</v>
      </c>
      <c r="Q82">
        <v>134</v>
      </c>
      <c r="R82">
        <v>138</v>
      </c>
      <c r="S82">
        <v>96</v>
      </c>
      <c r="T82">
        <v>100</v>
      </c>
      <c r="U82">
        <v>106</v>
      </c>
      <c r="V82">
        <v>112</v>
      </c>
      <c r="W82">
        <v>208</v>
      </c>
      <c r="X82">
        <v>210</v>
      </c>
      <c r="Y82">
        <v>172</v>
      </c>
      <c r="Z82">
        <v>180</v>
      </c>
      <c r="AA82">
        <v>316</v>
      </c>
      <c r="AB82">
        <v>328</v>
      </c>
      <c r="AD82" s="10">
        <v>38.756926003843503</v>
      </c>
      <c r="AE82" s="10">
        <v>-121.14994302392</v>
      </c>
    </row>
    <row r="83" spans="1:31" x14ac:dyDescent="0.25">
      <c r="A83" s="1" t="s">
        <v>65</v>
      </c>
      <c r="B83" t="s">
        <v>152</v>
      </c>
      <c r="C83">
        <v>160</v>
      </c>
      <c r="D83">
        <v>172</v>
      </c>
      <c r="E83">
        <v>-99</v>
      </c>
      <c r="F83">
        <v>-99</v>
      </c>
      <c r="G83">
        <v>178</v>
      </c>
      <c r="H83">
        <v>178</v>
      </c>
      <c r="I83">
        <v>-99</v>
      </c>
      <c r="J83">
        <v>-99</v>
      </c>
      <c r="K83">
        <v>130</v>
      </c>
      <c r="L83">
        <v>138</v>
      </c>
      <c r="M83">
        <v>204</v>
      </c>
      <c r="N83">
        <v>208</v>
      </c>
      <c r="O83">
        <v>134</v>
      </c>
      <c r="P83">
        <v>138</v>
      </c>
      <c r="Q83">
        <v>132</v>
      </c>
      <c r="R83">
        <v>132</v>
      </c>
      <c r="S83">
        <v>98</v>
      </c>
      <c r="T83">
        <v>106</v>
      </c>
      <c r="U83">
        <v>126</v>
      </c>
      <c r="V83">
        <v>128</v>
      </c>
      <c r="W83">
        <v>216</v>
      </c>
      <c r="X83">
        <v>220</v>
      </c>
      <c r="Y83">
        <v>174</v>
      </c>
      <c r="Z83">
        <v>176</v>
      </c>
      <c r="AA83">
        <v>324</v>
      </c>
      <c r="AB83">
        <v>324</v>
      </c>
      <c r="AD83" s="8">
        <v>38.8211589585989</v>
      </c>
      <c r="AE83" s="8">
        <v>-121.094023995101</v>
      </c>
    </row>
    <row r="84" spans="1:31" x14ac:dyDescent="0.25">
      <c r="A84" s="1" t="s">
        <v>66</v>
      </c>
      <c r="B84" t="s">
        <v>152</v>
      </c>
      <c r="C84">
        <v>172</v>
      </c>
      <c r="D84">
        <v>172</v>
      </c>
      <c r="E84">
        <v>-99</v>
      </c>
      <c r="F84">
        <v>-99</v>
      </c>
      <c r="G84">
        <v>176</v>
      </c>
      <c r="H84">
        <v>178</v>
      </c>
      <c r="I84">
        <v>94</v>
      </c>
      <c r="J84">
        <v>94</v>
      </c>
      <c r="K84">
        <v>-99</v>
      </c>
      <c r="L84">
        <v>-99</v>
      </c>
      <c r="M84">
        <v>204</v>
      </c>
      <c r="N84">
        <v>208</v>
      </c>
      <c r="O84">
        <v>134</v>
      </c>
      <c r="P84">
        <v>138</v>
      </c>
      <c r="Q84">
        <v>132</v>
      </c>
      <c r="R84">
        <v>132</v>
      </c>
      <c r="S84">
        <v>98</v>
      </c>
      <c r="T84">
        <v>106</v>
      </c>
      <c r="U84">
        <v>126</v>
      </c>
      <c r="V84">
        <v>128</v>
      </c>
      <c r="W84">
        <v>216</v>
      </c>
      <c r="X84">
        <v>216</v>
      </c>
      <c r="Y84">
        <v>174</v>
      </c>
      <c r="Z84">
        <v>176</v>
      </c>
      <c r="AA84">
        <v>-99</v>
      </c>
      <c r="AB84">
        <v>-99</v>
      </c>
      <c r="AD84" s="10">
        <v>38.819321980699797</v>
      </c>
      <c r="AE84" s="10">
        <v>-121.107404027134</v>
      </c>
    </row>
    <row r="85" spans="1:31" x14ac:dyDescent="0.25">
      <c r="A85" s="1" t="s">
        <v>67</v>
      </c>
      <c r="B85" t="s">
        <v>152</v>
      </c>
      <c r="C85">
        <v>-99</v>
      </c>
      <c r="D85">
        <v>-99</v>
      </c>
      <c r="E85">
        <v>-99</v>
      </c>
      <c r="F85">
        <v>-99</v>
      </c>
      <c r="G85">
        <v>178</v>
      </c>
      <c r="H85">
        <v>178</v>
      </c>
      <c r="I85">
        <v>82</v>
      </c>
      <c r="J85">
        <v>86</v>
      </c>
      <c r="K85">
        <v>148</v>
      </c>
      <c r="L85">
        <v>148</v>
      </c>
      <c r="M85">
        <v>204</v>
      </c>
      <c r="N85">
        <v>204</v>
      </c>
      <c r="O85">
        <v>140</v>
      </c>
      <c r="P85">
        <v>144</v>
      </c>
      <c r="Q85">
        <v>134</v>
      </c>
      <c r="R85">
        <v>134</v>
      </c>
      <c r="S85">
        <v>96</v>
      </c>
      <c r="T85">
        <v>100</v>
      </c>
      <c r="U85">
        <v>104</v>
      </c>
      <c r="V85">
        <v>108</v>
      </c>
      <c r="W85">
        <v>212</v>
      </c>
      <c r="X85">
        <v>212</v>
      </c>
      <c r="Y85">
        <v>174</v>
      </c>
      <c r="Z85">
        <v>174</v>
      </c>
      <c r="AA85">
        <v>-99</v>
      </c>
      <c r="AB85">
        <v>-99</v>
      </c>
      <c r="AD85" s="10">
        <v>38.821558021008897</v>
      </c>
      <c r="AE85" s="10">
        <v>-121.105249039828</v>
      </c>
    </row>
    <row r="86" spans="1:31" x14ac:dyDescent="0.25">
      <c r="A86" s="1" t="s">
        <v>68</v>
      </c>
      <c r="B86" t="s">
        <v>152</v>
      </c>
      <c r="C86">
        <v>-99</v>
      </c>
      <c r="D86">
        <v>-99</v>
      </c>
      <c r="E86">
        <v>-99</v>
      </c>
      <c r="F86">
        <v>-99</v>
      </c>
      <c r="G86">
        <v>170</v>
      </c>
      <c r="H86">
        <v>178</v>
      </c>
      <c r="I86">
        <v>82</v>
      </c>
      <c r="J86">
        <v>86</v>
      </c>
      <c r="K86">
        <v>144</v>
      </c>
      <c r="L86">
        <v>148</v>
      </c>
      <c r="M86">
        <v>204</v>
      </c>
      <c r="N86">
        <v>204</v>
      </c>
      <c r="O86">
        <v>138</v>
      </c>
      <c r="P86">
        <v>138</v>
      </c>
      <c r="Q86">
        <v>124</v>
      </c>
      <c r="R86">
        <v>138</v>
      </c>
      <c r="S86">
        <v>96</v>
      </c>
      <c r="T86">
        <v>96</v>
      </c>
      <c r="U86">
        <v>106</v>
      </c>
      <c r="V86">
        <v>106</v>
      </c>
      <c r="W86">
        <v>210</v>
      </c>
      <c r="X86">
        <v>214</v>
      </c>
      <c r="Y86">
        <v>170</v>
      </c>
      <c r="Z86">
        <v>172</v>
      </c>
      <c r="AA86">
        <v>322</v>
      </c>
      <c r="AB86">
        <v>322</v>
      </c>
      <c r="AD86" s="10">
        <v>38.821630021557198</v>
      </c>
      <c r="AE86" s="10">
        <v>-121.095270970836</v>
      </c>
    </row>
    <row r="87" spans="1:31" x14ac:dyDescent="0.25">
      <c r="A87" s="1" t="s">
        <v>77</v>
      </c>
      <c r="B87" t="s">
        <v>152</v>
      </c>
      <c r="C87">
        <v>176</v>
      </c>
      <c r="D87">
        <v>180</v>
      </c>
      <c r="E87">
        <v>-99</v>
      </c>
      <c r="F87">
        <v>-99</v>
      </c>
      <c r="G87">
        <v>170</v>
      </c>
      <c r="H87">
        <v>170</v>
      </c>
      <c r="I87">
        <v>82</v>
      </c>
      <c r="J87">
        <v>88</v>
      </c>
      <c r="K87">
        <v>146</v>
      </c>
      <c r="L87">
        <v>158</v>
      </c>
      <c r="M87">
        <v>200</v>
      </c>
      <c r="N87">
        <v>200</v>
      </c>
      <c r="O87">
        <v>140</v>
      </c>
      <c r="P87">
        <v>142</v>
      </c>
      <c r="Q87">
        <v>134</v>
      </c>
      <c r="R87">
        <v>140</v>
      </c>
      <c r="S87">
        <v>96</v>
      </c>
      <c r="T87">
        <v>100</v>
      </c>
      <c r="U87">
        <v>104</v>
      </c>
      <c r="V87">
        <v>106</v>
      </c>
      <c r="W87">
        <v>210</v>
      </c>
      <c r="X87">
        <v>210</v>
      </c>
      <c r="Y87">
        <v>170</v>
      </c>
      <c r="Z87">
        <v>170</v>
      </c>
      <c r="AA87">
        <v>-99</v>
      </c>
      <c r="AB87">
        <v>-99</v>
      </c>
      <c r="AD87" s="11">
        <v>38.6344580166041</v>
      </c>
      <c r="AE87" s="11">
        <v>-121.192106008529</v>
      </c>
    </row>
    <row r="88" spans="1:31" x14ac:dyDescent="0.25">
      <c r="A88" s="1" t="s">
        <v>78</v>
      </c>
      <c r="B88" t="s">
        <v>152</v>
      </c>
      <c r="C88">
        <v>168</v>
      </c>
      <c r="D88">
        <v>168</v>
      </c>
      <c r="E88">
        <v>156</v>
      </c>
      <c r="F88">
        <v>158</v>
      </c>
      <c r="G88">
        <v>-99</v>
      </c>
      <c r="H88">
        <v>-99</v>
      </c>
      <c r="I88">
        <v>82</v>
      </c>
      <c r="J88">
        <v>82</v>
      </c>
      <c r="K88">
        <v>146</v>
      </c>
      <c r="L88">
        <v>158</v>
      </c>
      <c r="M88">
        <v>200</v>
      </c>
      <c r="N88">
        <v>200</v>
      </c>
      <c r="O88">
        <v>140</v>
      </c>
      <c r="P88">
        <v>142</v>
      </c>
      <c r="Q88">
        <v>134</v>
      </c>
      <c r="R88">
        <v>140</v>
      </c>
      <c r="S88">
        <v>-99</v>
      </c>
      <c r="T88">
        <v>-99</v>
      </c>
      <c r="U88">
        <v>106</v>
      </c>
      <c r="V88">
        <v>106</v>
      </c>
      <c r="W88">
        <v>210</v>
      </c>
      <c r="X88">
        <v>210</v>
      </c>
      <c r="Y88">
        <v>170</v>
      </c>
      <c r="Z88">
        <v>176</v>
      </c>
      <c r="AA88">
        <v>322</v>
      </c>
      <c r="AB88">
        <v>324</v>
      </c>
      <c r="AD88" s="11">
        <v>38.638457022607298</v>
      </c>
      <c r="AE88" s="11">
        <v>-121.220639012753</v>
      </c>
    </row>
    <row r="89" spans="1:31" x14ac:dyDescent="0.25">
      <c r="A89" s="1" t="s">
        <v>79</v>
      </c>
      <c r="B89" t="s">
        <v>152</v>
      </c>
      <c r="C89">
        <v>164</v>
      </c>
      <c r="D89">
        <v>164</v>
      </c>
      <c r="E89">
        <v>156</v>
      </c>
      <c r="F89">
        <v>158</v>
      </c>
      <c r="G89">
        <v>170</v>
      </c>
      <c r="H89">
        <v>170</v>
      </c>
      <c r="I89">
        <v>76</v>
      </c>
      <c r="J89">
        <v>76</v>
      </c>
      <c r="K89">
        <v>144</v>
      </c>
      <c r="L89">
        <v>144</v>
      </c>
      <c r="M89">
        <v>198</v>
      </c>
      <c r="N89">
        <v>202</v>
      </c>
      <c r="O89">
        <v>146</v>
      </c>
      <c r="P89">
        <v>150</v>
      </c>
      <c r="Q89">
        <v>124</v>
      </c>
      <c r="R89">
        <v>134</v>
      </c>
      <c r="S89">
        <v>102</v>
      </c>
      <c r="T89">
        <v>106</v>
      </c>
      <c r="U89">
        <v>106</v>
      </c>
      <c r="V89">
        <v>108</v>
      </c>
      <c r="W89">
        <v>204</v>
      </c>
      <c r="X89">
        <v>212</v>
      </c>
      <c r="Y89">
        <v>172</v>
      </c>
      <c r="Z89">
        <v>174</v>
      </c>
      <c r="AA89">
        <v>320</v>
      </c>
      <c r="AB89">
        <v>320</v>
      </c>
      <c r="AD89" s="11">
        <v>38.638433972373598</v>
      </c>
      <c r="AE89" s="11">
        <v>-121.220635995268</v>
      </c>
    </row>
    <row r="90" spans="1:31" x14ac:dyDescent="0.25">
      <c r="A90" s="1" t="s">
        <v>80</v>
      </c>
      <c r="B90" t="s">
        <v>152</v>
      </c>
      <c r="C90">
        <v>164</v>
      </c>
      <c r="D90">
        <v>168</v>
      </c>
      <c r="E90">
        <v>-99</v>
      </c>
      <c r="F90">
        <v>-99</v>
      </c>
      <c r="G90">
        <v>170</v>
      </c>
      <c r="H90">
        <v>170</v>
      </c>
      <c r="I90">
        <v>76</v>
      </c>
      <c r="J90">
        <v>76</v>
      </c>
      <c r="K90">
        <v>144</v>
      </c>
      <c r="L90">
        <v>144</v>
      </c>
      <c r="M90">
        <v>198</v>
      </c>
      <c r="N90">
        <v>202</v>
      </c>
      <c r="O90">
        <v>146</v>
      </c>
      <c r="P90">
        <v>150</v>
      </c>
      <c r="Q90">
        <v>124</v>
      </c>
      <c r="R90">
        <v>134</v>
      </c>
      <c r="S90">
        <v>102</v>
      </c>
      <c r="T90">
        <v>106</v>
      </c>
      <c r="U90">
        <v>106</v>
      </c>
      <c r="V90">
        <v>108</v>
      </c>
      <c r="W90">
        <v>212</v>
      </c>
      <c r="X90">
        <v>212</v>
      </c>
      <c r="Y90">
        <v>174</v>
      </c>
      <c r="Z90">
        <v>174</v>
      </c>
      <c r="AA90">
        <v>318</v>
      </c>
      <c r="AB90">
        <v>320</v>
      </c>
      <c r="AD90" s="11">
        <v>38.639106033369799</v>
      </c>
      <c r="AE90" s="11">
        <v>-121.22052895836499</v>
      </c>
    </row>
    <row r="91" spans="1:31" x14ac:dyDescent="0.25">
      <c r="A91" s="1" t="s">
        <v>81</v>
      </c>
      <c r="B91" t="s">
        <v>152</v>
      </c>
      <c r="C91">
        <v>-99</v>
      </c>
      <c r="D91">
        <v>-99</v>
      </c>
      <c r="E91">
        <v>158</v>
      </c>
      <c r="F91">
        <v>158</v>
      </c>
      <c r="G91">
        <v>172</v>
      </c>
      <c r="H91">
        <v>172</v>
      </c>
      <c r="I91">
        <v>76</v>
      </c>
      <c r="J91">
        <v>76</v>
      </c>
      <c r="K91">
        <v>144</v>
      </c>
      <c r="L91">
        <v>144</v>
      </c>
      <c r="M91">
        <v>198</v>
      </c>
      <c r="N91">
        <v>198</v>
      </c>
      <c r="O91">
        <v>146</v>
      </c>
      <c r="P91">
        <v>150</v>
      </c>
      <c r="Q91">
        <v>124</v>
      </c>
      <c r="R91">
        <v>134</v>
      </c>
      <c r="S91">
        <v>-99</v>
      </c>
      <c r="T91">
        <v>-99</v>
      </c>
      <c r="U91">
        <v>104</v>
      </c>
      <c r="V91">
        <v>106</v>
      </c>
      <c r="W91">
        <v>208</v>
      </c>
      <c r="X91">
        <v>218</v>
      </c>
      <c r="Y91">
        <v>170</v>
      </c>
      <c r="Z91">
        <v>172</v>
      </c>
      <c r="AA91">
        <v>-99</v>
      </c>
      <c r="AB91">
        <v>-99</v>
      </c>
      <c r="AD91" s="11">
        <v>38.637896021827999</v>
      </c>
      <c r="AE91" s="11">
        <v>-121.222981000319</v>
      </c>
    </row>
    <row r="92" spans="1:31" x14ac:dyDescent="0.25">
      <c r="A92" s="1" t="s">
        <v>82</v>
      </c>
      <c r="B92" t="s">
        <v>152</v>
      </c>
      <c r="C92">
        <v>164</v>
      </c>
      <c r="D92">
        <v>168</v>
      </c>
      <c r="E92">
        <v>158</v>
      </c>
      <c r="F92">
        <v>162</v>
      </c>
      <c r="G92">
        <v>170</v>
      </c>
      <c r="H92">
        <v>170</v>
      </c>
      <c r="I92">
        <v>74</v>
      </c>
      <c r="J92">
        <v>76</v>
      </c>
      <c r="K92">
        <v>144</v>
      </c>
      <c r="L92">
        <v>144</v>
      </c>
      <c r="M92">
        <v>198</v>
      </c>
      <c r="N92">
        <v>198</v>
      </c>
      <c r="O92">
        <v>140</v>
      </c>
      <c r="P92">
        <v>150</v>
      </c>
      <c r="Q92">
        <v>134</v>
      </c>
      <c r="R92">
        <v>140</v>
      </c>
      <c r="S92">
        <v>100</v>
      </c>
      <c r="T92">
        <v>102</v>
      </c>
      <c r="U92">
        <v>104</v>
      </c>
      <c r="V92">
        <v>106</v>
      </c>
      <c r="W92">
        <v>208</v>
      </c>
      <c r="X92">
        <v>216</v>
      </c>
      <c r="Y92">
        <v>172</v>
      </c>
      <c r="Z92">
        <v>174</v>
      </c>
      <c r="AA92">
        <v>320</v>
      </c>
      <c r="AB92">
        <v>328</v>
      </c>
      <c r="AD92" s="11">
        <v>38.638379999999998</v>
      </c>
      <c r="AE92" s="11">
        <v>-121.22318799999999</v>
      </c>
    </row>
    <row r="93" spans="1:31" x14ac:dyDescent="0.25">
      <c r="A93" s="1" t="s">
        <v>83</v>
      </c>
      <c r="B93" t="s">
        <v>152</v>
      </c>
      <c r="C93">
        <v>164</v>
      </c>
      <c r="D93">
        <v>168</v>
      </c>
      <c r="E93">
        <v>156</v>
      </c>
      <c r="F93">
        <v>158</v>
      </c>
      <c r="G93">
        <v>170</v>
      </c>
      <c r="H93">
        <v>170</v>
      </c>
      <c r="I93">
        <v>76</v>
      </c>
      <c r="J93">
        <v>76</v>
      </c>
      <c r="K93">
        <v>144</v>
      </c>
      <c r="L93">
        <v>144</v>
      </c>
      <c r="M93">
        <v>198</v>
      </c>
      <c r="N93">
        <v>202</v>
      </c>
      <c r="O93">
        <v>146</v>
      </c>
      <c r="P93">
        <v>146</v>
      </c>
      <c r="Q93">
        <v>124</v>
      </c>
      <c r="R93">
        <v>134</v>
      </c>
      <c r="S93">
        <v>104</v>
      </c>
      <c r="T93">
        <v>106</v>
      </c>
      <c r="U93">
        <v>106</v>
      </c>
      <c r="V93">
        <v>108</v>
      </c>
      <c r="W93">
        <v>212</v>
      </c>
      <c r="X93">
        <v>212</v>
      </c>
      <c r="Y93">
        <v>174</v>
      </c>
      <c r="Z93">
        <v>174</v>
      </c>
      <c r="AA93">
        <v>308</v>
      </c>
      <c r="AB93">
        <v>318</v>
      </c>
      <c r="AD93" s="11">
        <v>38.6371800396591</v>
      </c>
      <c r="AE93" s="11">
        <v>-121.224328977987</v>
      </c>
    </row>
    <row r="94" spans="1:31" x14ac:dyDescent="0.25">
      <c r="A94" s="1" t="s">
        <v>84</v>
      </c>
      <c r="B94" t="s">
        <v>152</v>
      </c>
      <c r="C94">
        <v>176</v>
      </c>
      <c r="D94">
        <v>176</v>
      </c>
      <c r="E94">
        <v>160</v>
      </c>
      <c r="F94">
        <v>162</v>
      </c>
      <c r="G94">
        <v>172</v>
      </c>
      <c r="H94">
        <v>172</v>
      </c>
      <c r="I94">
        <v>74</v>
      </c>
      <c r="J94">
        <v>82</v>
      </c>
      <c r="K94">
        <v>146</v>
      </c>
      <c r="L94">
        <v>146</v>
      </c>
      <c r="M94">
        <v>198</v>
      </c>
      <c r="N94">
        <v>198</v>
      </c>
      <c r="O94">
        <v>142</v>
      </c>
      <c r="P94">
        <v>146</v>
      </c>
      <c r="Q94">
        <v>134</v>
      </c>
      <c r="R94">
        <v>134</v>
      </c>
      <c r="S94">
        <v>100</v>
      </c>
      <c r="T94">
        <v>104</v>
      </c>
      <c r="U94">
        <v>106</v>
      </c>
      <c r="V94">
        <v>106</v>
      </c>
      <c r="W94">
        <v>212</v>
      </c>
      <c r="X94">
        <v>214</v>
      </c>
      <c r="Y94">
        <v>170</v>
      </c>
      <c r="Z94">
        <v>176</v>
      </c>
      <c r="AA94">
        <v>312</v>
      </c>
      <c r="AB94">
        <v>324</v>
      </c>
      <c r="AD94" s="11">
        <v>38.641580035910003</v>
      </c>
      <c r="AE94" s="11">
        <v>-121.216132985427</v>
      </c>
    </row>
    <row r="95" spans="1:31" x14ac:dyDescent="0.25">
      <c r="A95" s="1" t="s">
        <v>85</v>
      </c>
      <c r="B95" t="s">
        <v>152</v>
      </c>
      <c r="C95">
        <v>176</v>
      </c>
      <c r="D95">
        <v>176</v>
      </c>
      <c r="E95">
        <v>160</v>
      </c>
      <c r="F95">
        <v>162</v>
      </c>
      <c r="G95">
        <v>172</v>
      </c>
      <c r="H95">
        <v>172</v>
      </c>
      <c r="I95">
        <v>74</v>
      </c>
      <c r="J95">
        <v>82</v>
      </c>
      <c r="K95">
        <v>146</v>
      </c>
      <c r="L95">
        <v>176</v>
      </c>
      <c r="M95">
        <v>198</v>
      </c>
      <c r="N95">
        <v>198</v>
      </c>
      <c r="O95">
        <v>142</v>
      </c>
      <c r="P95">
        <v>146</v>
      </c>
      <c r="Q95">
        <v>134</v>
      </c>
      <c r="R95">
        <v>136</v>
      </c>
      <c r="S95">
        <v>100</v>
      </c>
      <c r="T95">
        <v>104</v>
      </c>
      <c r="U95">
        <v>106</v>
      </c>
      <c r="V95">
        <v>108</v>
      </c>
      <c r="W95">
        <v>212</v>
      </c>
      <c r="X95">
        <v>214</v>
      </c>
      <c r="Y95">
        <v>170</v>
      </c>
      <c r="Z95">
        <v>176</v>
      </c>
      <c r="AA95">
        <v>324</v>
      </c>
      <c r="AB95">
        <v>324</v>
      </c>
      <c r="AD95" s="11">
        <v>38.641581963747697</v>
      </c>
      <c r="AE95" s="11">
        <v>-121.216136002913</v>
      </c>
    </row>
    <row r="96" spans="1:31" x14ac:dyDescent="0.25">
      <c r="A96" s="1" t="s">
        <v>86</v>
      </c>
      <c r="B96" t="s">
        <v>152</v>
      </c>
      <c r="C96">
        <v>168</v>
      </c>
      <c r="D96">
        <v>176</v>
      </c>
      <c r="E96">
        <v>160</v>
      </c>
      <c r="F96">
        <v>162</v>
      </c>
      <c r="G96">
        <v>170</v>
      </c>
      <c r="H96">
        <v>172</v>
      </c>
      <c r="I96">
        <v>82</v>
      </c>
      <c r="J96">
        <v>82</v>
      </c>
      <c r="K96">
        <v>144</v>
      </c>
      <c r="L96">
        <v>146</v>
      </c>
      <c r="M96">
        <v>198</v>
      </c>
      <c r="N96">
        <v>198</v>
      </c>
      <c r="O96">
        <v>146</v>
      </c>
      <c r="P96">
        <v>150</v>
      </c>
      <c r="Q96">
        <v>136</v>
      </c>
      <c r="R96">
        <v>142</v>
      </c>
      <c r="S96">
        <v>100</v>
      </c>
      <c r="T96">
        <v>102</v>
      </c>
      <c r="U96">
        <v>106</v>
      </c>
      <c r="V96">
        <v>108</v>
      </c>
      <c r="W96">
        <v>212</v>
      </c>
      <c r="X96">
        <v>216</v>
      </c>
      <c r="Y96">
        <v>170</v>
      </c>
      <c r="Z96">
        <v>172</v>
      </c>
      <c r="AA96">
        <v>312</v>
      </c>
      <c r="AB96">
        <v>324</v>
      </c>
      <c r="AD96" s="11">
        <v>38.643074026331298</v>
      </c>
      <c r="AE96" s="11">
        <v>-121.21646700426901</v>
      </c>
    </row>
    <row r="97" spans="1:31" x14ac:dyDescent="0.25">
      <c r="A97" s="1" t="s">
        <v>87</v>
      </c>
      <c r="B97" t="s">
        <v>152</v>
      </c>
      <c r="C97">
        <v>168</v>
      </c>
      <c r="D97">
        <v>172</v>
      </c>
      <c r="E97">
        <v>-99</v>
      </c>
      <c r="F97">
        <v>-99</v>
      </c>
      <c r="G97">
        <v>170</v>
      </c>
      <c r="H97">
        <v>170</v>
      </c>
      <c r="I97">
        <v>80</v>
      </c>
      <c r="J97">
        <v>88</v>
      </c>
      <c r="K97">
        <v>144</v>
      </c>
      <c r="L97">
        <v>144</v>
      </c>
      <c r="M97">
        <v>202</v>
      </c>
      <c r="N97">
        <v>204</v>
      </c>
      <c r="O97">
        <v>142</v>
      </c>
      <c r="P97">
        <v>146</v>
      </c>
      <c r="Q97">
        <v>134</v>
      </c>
      <c r="R97">
        <v>136</v>
      </c>
      <c r="S97">
        <v>100</v>
      </c>
      <c r="T97">
        <v>102</v>
      </c>
      <c r="U97">
        <v>104</v>
      </c>
      <c r="V97">
        <v>104</v>
      </c>
      <c r="W97">
        <v>210</v>
      </c>
      <c r="X97">
        <v>216</v>
      </c>
      <c r="Y97">
        <v>174</v>
      </c>
      <c r="Z97">
        <v>174</v>
      </c>
      <c r="AA97">
        <v>-99</v>
      </c>
      <c r="AB97">
        <v>-99</v>
      </c>
      <c r="AD97" s="11">
        <v>38.640467999999998</v>
      </c>
      <c r="AE97" s="11">
        <v>-121.220179</v>
      </c>
    </row>
    <row r="98" spans="1:31" x14ac:dyDescent="0.25">
      <c r="A98" s="1" t="s">
        <v>88</v>
      </c>
      <c r="B98" t="s">
        <v>152</v>
      </c>
      <c r="C98">
        <v>168</v>
      </c>
      <c r="D98">
        <v>180</v>
      </c>
      <c r="E98">
        <v>170</v>
      </c>
      <c r="F98">
        <v>178</v>
      </c>
      <c r="G98">
        <v>170</v>
      </c>
      <c r="H98">
        <v>174</v>
      </c>
      <c r="I98">
        <v>74</v>
      </c>
      <c r="J98">
        <v>80</v>
      </c>
      <c r="K98">
        <v>144</v>
      </c>
      <c r="L98">
        <v>150</v>
      </c>
      <c r="M98">
        <v>200</v>
      </c>
      <c r="N98">
        <v>206</v>
      </c>
      <c r="O98">
        <v>134</v>
      </c>
      <c r="P98">
        <v>142</v>
      </c>
      <c r="Q98">
        <v>134</v>
      </c>
      <c r="R98">
        <v>134</v>
      </c>
      <c r="S98">
        <v>100</v>
      </c>
      <c r="T98">
        <v>100</v>
      </c>
      <c r="U98">
        <v>108</v>
      </c>
      <c r="V98">
        <v>108</v>
      </c>
      <c r="W98">
        <v>218</v>
      </c>
      <c r="X98">
        <v>218</v>
      </c>
      <c r="Y98">
        <v>172</v>
      </c>
      <c r="Z98">
        <v>182</v>
      </c>
      <c r="AA98">
        <v>-99</v>
      </c>
      <c r="AB98">
        <v>-99</v>
      </c>
      <c r="AD98" s="11">
        <v>38.639752026647301</v>
      </c>
      <c r="AE98" s="11">
        <v>-121.202901983633</v>
      </c>
    </row>
    <row r="99" spans="1:31" x14ac:dyDescent="0.25">
      <c r="A99" s="1" t="s">
        <v>89</v>
      </c>
      <c r="B99" t="s">
        <v>152</v>
      </c>
      <c r="C99">
        <v>172</v>
      </c>
      <c r="D99">
        <v>180</v>
      </c>
      <c r="E99">
        <v>158</v>
      </c>
      <c r="F99">
        <v>160</v>
      </c>
      <c r="G99">
        <v>170</v>
      </c>
      <c r="H99">
        <v>170</v>
      </c>
      <c r="I99">
        <v>74</v>
      </c>
      <c r="J99">
        <v>80</v>
      </c>
      <c r="K99">
        <v>144</v>
      </c>
      <c r="L99">
        <v>164</v>
      </c>
      <c r="M99">
        <v>196</v>
      </c>
      <c r="N99">
        <v>198</v>
      </c>
      <c r="O99">
        <v>150</v>
      </c>
      <c r="P99">
        <v>150</v>
      </c>
      <c r="Q99">
        <v>132</v>
      </c>
      <c r="R99">
        <v>134</v>
      </c>
      <c r="S99">
        <v>106</v>
      </c>
      <c r="T99">
        <v>106</v>
      </c>
      <c r="U99">
        <v>106</v>
      </c>
      <c r="V99">
        <v>106</v>
      </c>
      <c r="W99">
        <v>212</v>
      </c>
      <c r="X99">
        <v>212</v>
      </c>
      <c r="Y99">
        <v>170</v>
      </c>
      <c r="Z99">
        <v>176</v>
      </c>
      <c r="AA99">
        <v>320</v>
      </c>
      <c r="AB99">
        <v>320</v>
      </c>
      <c r="AD99" s="11">
        <v>38.6440100334584</v>
      </c>
      <c r="AE99" s="11">
        <v>-121.192159987986</v>
      </c>
    </row>
    <row r="100" spans="1:31" x14ac:dyDescent="0.25">
      <c r="A100" s="1" t="s">
        <v>92</v>
      </c>
      <c r="B100" t="s">
        <v>152</v>
      </c>
      <c r="C100">
        <v>176</v>
      </c>
      <c r="D100">
        <v>176</v>
      </c>
      <c r="E100">
        <v>156</v>
      </c>
      <c r="F100">
        <v>162</v>
      </c>
      <c r="G100">
        <v>170</v>
      </c>
      <c r="H100">
        <v>170</v>
      </c>
      <c r="I100">
        <v>80</v>
      </c>
      <c r="J100">
        <v>82</v>
      </c>
      <c r="K100">
        <v>138</v>
      </c>
      <c r="L100">
        <v>144</v>
      </c>
      <c r="M100">
        <v>198</v>
      </c>
      <c r="N100">
        <v>202</v>
      </c>
      <c r="O100">
        <v>146</v>
      </c>
      <c r="P100">
        <v>150</v>
      </c>
      <c r="Q100">
        <v>134</v>
      </c>
      <c r="R100">
        <v>140</v>
      </c>
      <c r="S100">
        <v>96</v>
      </c>
      <c r="T100">
        <v>100</v>
      </c>
      <c r="U100">
        <v>108</v>
      </c>
      <c r="V100">
        <v>108</v>
      </c>
      <c r="W100">
        <v>208</v>
      </c>
      <c r="X100">
        <v>212</v>
      </c>
      <c r="Y100">
        <v>172</v>
      </c>
      <c r="Z100">
        <v>176</v>
      </c>
      <c r="AA100">
        <v>308</v>
      </c>
      <c r="AB100">
        <v>318</v>
      </c>
      <c r="AD100" s="8">
        <v>38.581347009166997</v>
      </c>
      <c r="AE100" s="8">
        <v>-121.330502964556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7123E-5632-4A1C-82C7-6BB7960146F3}">
  <dimension ref="A1:E3831"/>
  <sheetViews>
    <sheetView topLeftCell="A76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3" x14ac:dyDescent="0.25">
      <c r="A1" s="17" t="s">
        <v>269</v>
      </c>
    </row>
    <row r="2" spans="1:3" x14ac:dyDescent="0.25">
      <c r="A2" s="17"/>
    </row>
    <row r="3" spans="1:3" x14ac:dyDescent="0.25">
      <c r="A3" s="17" t="s">
        <v>169</v>
      </c>
      <c r="B3" t="s">
        <v>170</v>
      </c>
    </row>
    <row r="4" spans="1:3" x14ac:dyDescent="0.25">
      <c r="A4" s="17" t="s">
        <v>171</v>
      </c>
    </row>
    <row r="5" spans="1:3" x14ac:dyDescent="0.25">
      <c r="A5" s="17"/>
    </row>
    <row r="6" spans="1:3" x14ac:dyDescent="0.25">
      <c r="A6" s="17" t="s">
        <v>172</v>
      </c>
      <c r="B6">
        <v>13</v>
      </c>
    </row>
    <row r="7" spans="1:3" x14ac:dyDescent="0.25">
      <c r="A7" s="17" t="s">
        <v>173</v>
      </c>
      <c r="B7">
        <v>97</v>
      </c>
    </row>
    <row r="8" spans="1:3" x14ac:dyDescent="0.25">
      <c r="A8" s="17" t="s">
        <v>174</v>
      </c>
      <c r="B8">
        <v>9</v>
      </c>
    </row>
    <row r="10" spans="1:3" x14ac:dyDescent="0.25">
      <c r="A10" s="17" t="s">
        <v>214</v>
      </c>
      <c r="B10" t="s">
        <v>42</v>
      </c>
    </row>
    <row r="11" spans="1:3" x14ac:dyDescent="0.25">
      <c r="A11" s="17" t="s">
        <v>176</v>
      </c>
      <c r="B11" t="s">
        <v>1</v>
      </c>
    </row>
    <row r="13" spans="1:3" x14ac:dyDescent="0.25">
      <c r="A13" s="17" t="s">
        <v>270</v>
      </c>
    </row>
    <row r="14" spans="1:3" x14ac:dyDescent="0.25">
      <c r="A14" s="17" t="s">
        <v>271</v>
      </c>
      <c r="B14" s="17" t="s">
        <v>272</v>
      </c>
      <c r="C14" s="17" t="s">
        <v>273</v>
      </c>
    </row>
    <row r="15" spans="1:3" x14ac:dyDescent="0.25">
      <c r="A15" s="17">
        <v>164164</v>
      </c>
      <c r="B15">
        <v>0</v>
      </c>
      <c r="C15" s="18">
        <v>4.1666666666666664E-2</v>
      </c>
    </row>
    <row r="16" spans="1:3" x14ac:dyDescent="0.25">
      <c r="A16" s="17">
        <v>164168</v>
      </c>
      <c r="B16">
        <v>1</v>
      </c>
      <c r="C16" s="18">
        <v>0.16666666666666666</v>
      </c>
    </row>
    <row r="17" spans="1:3" x14ac:dyDescent="0.25">
      <c r="A17" s="17">
        <v>168168</v>
      </c>
      <c r="B17">
        <v>0</v>
      </c>
      <c r="C17" s="18">
        <v>0.16666666666666666</v>
      </c>
    </row>
    <row r="18" spans="1:3" x14ac:dyDescent="0.25">
      <c r="A18" s="17">
        <v>164174</v>
      </c>
      <c r="B18">
        <v>0</v>
      </c>
      <c r="C18" s="18">
        <v>0.58333333333333337</v>
      </c>
    </row>
    <row r="19" spans="1:3" x14ac:dyDescent="0.25">
      <c r="A19" s="17">
        <v>168174</v>
      </c>
      <c r="B19">
        <v>0</v>
      </c>
      <c r="C19" s="18">
        <v>1.1666666666666667</v>
      </c>
    </row>
    <row r="20" spans="1:3" x14ac:dyDescent="0.25">
      <c r="A20" s="17">
        <v>174174</v>
      </c>
      <c r="B20">
        <v>3</v>
      </c>
      <c r="C20" s="18">
        <v>2.041666666666667</v>
      </c>
    </row>
    <row r="21" spans="1:3" x14ac:dyDescent="0.25">
      <c r="A21" s="17">
        <v>164176</v>
      </c>
      <c r="B21">
        <v>0</v>
      </c>
      <c r="C21" s="18">
        <v>0.16666666666666666</v>
      </c>
    </row>
    <row r="22" spans="1:3" x14ac:dyDescent="0.25">
      <c r="A22" s="17">
        <v>168176</v>
      </c>
      <c r="B22">
        <v>1</v>
      </c>
      <c r="C22" s="18">
        <v>0.33333333333333331</v>
      </c>
    </row>
    <row r="23" spans="1:3" x14ac:dyDescent="0.25">
      <c r="A23" s="17">
        <v>174176</v>
      </c>
      <c r="B23">
        <v>1</v>
      </c>
      <c r="C23" s="18">
        <v>1.1666666666666667</v>
      </c>
    </row>
    <row r="24" spans="1:3" x14ac:dyDescent="0.25">
      <c r="A24" s="17">
        <v>176176</v>
      </c>
      <c r="B24">
        <v>0</v>
      </c>
      <c r="C24" s="18">
        <v>0.16666666666666666</v>
      </c>
    </row>
    <row r="26" spans="1:3" x14ac:dyDescent="0.25">
      <c r="A26" s="17" t="s">
        <v>274</v>
      </c>
      <c r="B26" s="18">
        <v>8.2653061224489814</v>
      </c>
    </row>
    <row r="27" spans="1:3" x14ac:dyDescent="0.25">
      <c r="A27" s="17" t="s">
        <v>275</v>
      </c>
      <c r="B27">
        <v>6</v>
      </c>
    </row>
    <row r="28" spans="1:3" x14ac:dyDescent="0.25">
      <c r="A28" s="17" t="s">
        <v>276</v>
      </c>
      <c r="B28" s="18">
        <v>0.21930354589227752</v>
      </c>
      <c r="C28" t="s">
        <v>277</v>
      </c>
    </row>
    <row r="30" spans="1:3" x14ac:dyDescent="0.25">
      <c r="A30" s="17" t="s">
        <v>214</v>
      </c>
      <c r="B30" t="s">
        <v>42</v>
      </c>
    </row>
    <row r="31" spans="1:3" x14ac:dyDescent="0.25">
      <c r="A31" s="17" t="s">
        <v>176</v>
      </c>
      <c r="B31" t="s">
        <v>153</v>
      </c>
    </row>
    <row r="33" spans="1:3" x14ac:dyDescent="0.25">
      <c r="A33" s="17" t="s">
        <v>270</v>
      </c>
    </row>
    <row r="34" spans="1:3" x14ac:dyDescent="0.25">
      <c r="A34" s="17" t="s">
        <v>271</v>
      </c>
      <c r="B34" s="17" t="s">
        <v>272</v>
      </c>
      <c r="C34" s="17" t="s">
        <v>273</v>
      </c>
    </row>
    <row r="35" spans="1:3" x14ac:dyDescent="0.25">
      <c r="A35" s="17">
        <v>152152</v>
      </c>
      <c r="B35">
        <v>0</v>
      </c>
      <c r="C35" s="18">
        <v>6.25E-2</v>
      </c>
    </row>
    <row r="36" spans="1:3" x14ac:dyDescent="0.25">
      <c r="A36" s="17">
        <v>152158</v>
      </c>
      <c r="B36">
        <v>1</v>
      </c>
      <c r="C36" s="18">
        <v>0.375</v>
      </c>
    </row>
    <row r="37" spans="1:3" x14ac:dyDescent="0.25">
      <c r="A37" s="17">
        <v>158158</v>
      </c>
      <c r="B37">
        <v>1</v>
      </c>
      <c r="C37" s="18">
        <v>0.5625</v>
      </c>
    </row>
    <row r="38" spans="1:3" x14ac:dyDescent="0.25">
      <c r="A38" s="17">
        <v>152160</v>
      </c>
      <c r="B38">
        <v>0</v>
      </c>
      <c r="C38" s="18">
        <v>0.125</v>
      </c>
    </row>
    <row r="39" spans="1:3" x14ac:dyDescent="0.25">
      <c r="A39" s="17">
        <v>158160</v>
      </c>
      <c r="B39">
        <v>0</v>
      </c>
      <c r="C39" s="18">
        <v>0.375</v>
      </c>
    </row>
    <row r="40" spans="1:3" x14ac:dyDescent="0.25">
      <c r="A40" s="17">
        <v>160160</v>
      </c>
      <c r="B40">
        <v>0</v>
      </c>
      <c r="C40" s="18">
        <v>6.25E-2</v>
      </c>
    </row>
    <row r="41" spans="1:3" x14ac:dyDescent="0.25">
      <c r="A41" s="17">
        <v>152162</v>
      </c>
      <c r="B41">
        <v>0</v>
      </c>
      <c r="C41" s="18">
        <v>0.25</v>
      </c>
    </row>
    <row r="42" spans="1:3" x14ac:dyDescent="0.25">
      <c r="A42" s="17">
        <v>158162</v>
      </c>
      <c r="B42">
        <v>0</v>
      </c>
      <c r="C42" s="18">
        <v>0.75</v>
      </c>
    </row>
    <row r="43" spans="1:3" x14ac:dyDescent="0.25">
      <c r="A43" s="17">
        <v>160162</v>
      </c>
      <c r="B43">
        <v>1</v>
      </c>
      <c r="C43" s="18">
        <v>0.25</v>
      </c>
    </row>
    <row r="44" spans="1:3" x14ac:dyDescent="0.25">
      <c r="A44" s="17">
        <v>162162</v>
      </c>
      <c r="B44">
        <v>0</v>
      </c>
      <c r="C44" s="18">
        <v>0.25</v>
      </c>
    </row>
    <row r="45" spans="1:3" x14ac:dyDescent="0.25">
      <c r="A45" s="17">
        <v>152164</v>
      </c>
      <c r="B45">
        <v>0</v>
      </c>
      <c r="C45" s="18">
        <v>0.125</v>
      </c>
    </row>
    <row r="46" spans="1:3" x14ac:dyDescent="0.25">
      <c r="A46" s="17">
        <v>158164</v>
      </c>
      <c r="B46">
        <v>0</v>
      </c>
      <c r="C46" s="18">
        <v>0.375</v>
      </c>
    </row>
    <row r="47" spans="1:3" x14ac:dyDescent="0.25">
      <c r="A47" s="17">
        <v>160164</v>
      </c>
      <c r="B47">
        <v>0</v>
      </c>
      <c r="C47" s="18">
        <v>0.125</v>
      </c>
    </row>
    <row r="48" spans="1:3" x14ac:dyDescent="0.25">
      <c r="A48" s="17">
        <v>162164</v>
      </c>
      <c r="B48">
        <v>1</v>
      </c>
      <c r="C48" s="18">
        <v>0.25</v>
      </c>
    </row>
    <row r="49" spans="1:3" x14ac:dyDescent="0.25">
      <c r="A49" s="17">
        <v>164164</v>
      </c>
      <c r="B49">
        <v>0</v>
      </c>
      <c r="C49" s="18">
        <v>6.25E-2</v>
      </c>
    </row>
    <row r="51" spans="1:3" x14ac:dyDescent="0.25">
      <c r="A51" s="17" t="s">
        <v>274</v>
      </c>
      <c r="B51" s="18">
        <v>8.4444444444444446</v>
      </c>
    </row>
    <row r="52" spans="1:3" x14ac:dyDescent="0.25">
      <c r="A52" s="17" t="s">
        <v>275</v>
      </c>
      <c r="B52">
        <v>10</v>
      </c>
    </row>
    <row r="53" spans="1:3" x14ac:dyDescent="0.25">
      <c r="A53" s="17" t="s">
        <v>276</v>
      </c>
      <c r="B53" s="18">
        <v>0.58550886126017931</v>
      </c>
      <c r="C53" t="s">
        <v>277</v>
      </c>
    </row>
    <row r="55" spans="1:3" x14ac:dyDescent="0.25">
      <c r="A55" s="17" t="s">
        <v>214</v>
      </c>
      <c r="B55" t="s">
        <v>42</v>
      </c>
    </row>
    <row r="56" spans="1:3" x14ac:dyDescent="0.25">
      <c r="A56" s="17" t="s">
        <v>176</v>
      </c>
      <c r="B56" t="s">
        <v>154</v>
      </c>
    </row>
    <row r="58" spans="1:3" x14ac:dyDescent="0.25">
      <c r="A58" s="17" t="s">
        <v>270</v>
      </c>
    </row>
    <row r="59" spans="1:3" x14ac:dyDescent="0.25">
      <c r="A59" s="17" t="s">
        <v>271</v>
      </c>
      <c r="B59" s="17" t="s">
        <v>272</v>
      </c>
      <c r="C59" s="17" t="s">
        <v>273</v>
      </c>
    </row>
    <row r="60" spans="1:3" x14ac:dyDescent="0.25">
      <c r="A60" s="17">
        <v>170170</v>
      </c>
      <c r="B60">
        <v>4</v>
      </c>
      <c r="C60" s="18">
        <v>4.166666666666667</v>
      </c>
    </row>
    <row r="61" spans="1:3" x14ac:dyDescent="0.25">
      <c r="A61" s="17">
        <v>170174</v>
      </c>
      <c r="B61">
        <v>2</v>
      </c>
      <c r="C61" s="18">
        <v>1.6666666666666667</v>
      </c>
    </row>
    <row r="62" spans="1:3" x14ac:dyDescent="0.25">
      <c r="A62" s="17">
        <v>174174</v>
      </c>
      <c r="B62">
        <v>0</v>
      </c>
      <c r="C62" s="18">
        <v>0.16666666666666666</v>
      </c>
    </row>
    <row r="64" spans="1:3" x14ac:dyDescent="0.25">
      <c r="A64" s="17" t="s">
        <v>274</v>
      </c>
      <c r="B64" s="18">
        <v>0.24</v>
      </c>
    </row>
    <row r="65" spans="1:3" x14ac:dyDescent="0.25">
      <c r="A65" s="17" t="s">
        <v>275</v>
      </c>
      <c r="B65">
        <v>1</v>
      </c>
    </row>
    <row r="66" spans="1:3" x14ac:dyDescent="0.25">
      <c r="A66" s="17" t="s">
        <v>276</v>
      </c>
      <c r="B66" s="18">
        <v>0.62420611476640597</v>
      </c>
      <c r="C66" t="s">
        <v>277</v>
      </c>
    </row>
    <row r="68" spans="1:3" x14ac:dyDescent="0.25">
      <c r="A68" s="17" t="s">
        <v>214</v>
      </c>
      <c r="B68" t="s">
        <v>42</v>
      </c>
    </row>
    <row r="69" spans="1:3" x14ac:dyDescent="0.25">
      <c r="A69" s="17" t="s">
        <v>176</v>
      </c>
      <c r="B69" t="s">
        <v>155</v>
      </c>
    </row>
    <row r="71" spans="1:3" x14ac:dyDescent="0.25">
      <c r="A71" s="17" t="s">
        <v>270</v>
      </c>
    </row>
    <row r="72" spans="1:3" x14ac:dyDescent="0.25">
      <c r="A72" s="17" t="s">
        <v>271</v>
      </c>
      <c r="B72" s="17" t="s">
        <v>272</v>
      </c>
      <c r="C72" s="17" t="s">
        <v>273</v>
      </c>
    </row>
    <row r="73" spans="1:3" x14ac:dyDescent="0.25">
      <c r="A73" s="17">
        <v>7474</v>
      </c>
      <c r="B73">
        <v>0</v>
      </c>
      <c r="C73" s="18">
        <v>0.20000000000000004</v>
      </c>
    </row>
    <row r="74" spans="1:3" x14ac:dyDescent="0.25">
      <c r="A74" s="17">
        <v>7480</v>
      </c>
      <c r="B74">
        <v>0</v>
      </c>
      <c r="C74" s="18">
        <v>0.6</v>
      </c>
    </row>
    <row r="75" spans="1:3" x14ac:dyDescent="0.25">
      <c r="A75" s="17">
        <v>8080</v>
      </c>
      <c r="B75">
        <v>0</v>
      </c>
      <c r="C75" s="18">
        <v>0.44999999999999996</v>
      </c>
    </row>
    <row r="76" spans="1:3" x14ac:dyDescent="0.25">
      <c r="A76" s="17">
        <v>7482</v>
      </c>
      <c r="B76">
        <v>0</v>
      </c>
      <c r="C76" s="18">
        <v>0.6</v>
      </c>
    </row>
    <row r="77" spans="1:3" x14ac:dyDescent="0.25">
      <c r="A77" s="17">
        <v>8082</v>
      </c>
      <c r="B77">
        <v>3</v>
      </c>
      <c r="C77" s="18">
        <v>0.89999999999999991</v>
      </c>
    </row>
    <row r="78" spans="1:3" x14ac:dyDescent="0.25">
      <c r="A78" s="17">
        <v>8282</v>
      </c>
      <c r="B78">
        <v>0</v>
      </c>
      <c r="C78" s="18">
        <v>0.44999999999999996</v>
      </c>
    </row>
    <row r="79" spans="1:3" x14ac:dyDescent="0.25">
      <c r="A79" s="17">
        <v>7486</v>
      </c>
      <c r="B79">
        <v>1</v>
      </c>
      <c r="C79" s="18">
        <v>0.20000000000000004</v>
      </c>
    </row>
    <row r="80" spans="1:3" x14ac:dyDescent="0.25">
      <c r="A80" s="17">
        <v>8086</v>
      </c>
      <c r="B80">
        <v>0</v>
      </c>
      <c r="C80" s="18">
        <v>0.3</v>
      </c>
    </row>
    <row r="81" spans="1:3" x14ac:dyDescent="0.25">
      <c r="A81" s="17">
        <v>8286</v>
      </c>
      <c r="B81">
        <v>0</v>
      </c>
      <c r="C81" s="18">
        <v>0.3</v>
      </c>
    </row>
    <row r="82" spans="1:3" x14ac:dyDescent="0.25">
      <c r="A82" s="17">
        <v>8686</v>
      </c>
      <c r="B82">
        <v>0</v>
      </c>
      <c r="C82" s="18">
        <v>5.000000000000001E-2</v>
      </c>
    </row>
    <row r="83" spans="1:3" x14ac:dyDescent="0.25">
      <c r="A83" s="17">
        <v>7488</v>
      </c>
      <c r="B83">
        <v>1</v>
      </c>
      <c r="C83" s="18">
        <v>0.20000000000000004</v>
      </c>
    </row>
    <row r="84" spans="1:3" x14ac:dyDescent="0.25">
      <c r="A84" s="17">
        <v>8088</v>
      </c>
      <c r="B84">
        <v>0</v>
      </c>
      <c r="C84" s="18">
        <v>0.3</v>
      </c>
    </row>
    <row r="85" spans="1:3" x14ac:dyDescent="0.25">
      <c r="A85" s="17">
        <v>8288</v>
      </c>
      <c r="B85">
        <v>0</v>
      </c>
      <c r="C85" s="18">
        <v>0.3</v>
      </c>
    </row>
    <row r="86" spans="1:3" x14ac:dyDescent="0.25">
      <c r="A86" s="17">
        <v>8688</v>
      </c>
      <c r="B86">
        <v>0</v>
      </c>
      <c r="C86" s="18">
        <v>0.10000000000000002</v>
      </c>
    </row>
    <row r="87" spans="1:3" x14ac:dyDescent="0.25">
      <c r="A87" s="17">
        <v>8888</v>
      </c>
      <c r="B87">
        <v>0</v>
      </c>
      <c r="C87" s="18">
        <v>5.000000000000001E-2</v>
      </c>
    </row>
    <row r="89" spans="1:3" x14ac:dyDescent="0.25">
      <c r="A89" s="17" t="s">
        <v>274</v>
      </c>
      <c r="B89" s="18">
        <v>15.000000000000002</v>
      </c>
    </row>
    <row r="90" spans="1:3" x14ac:dyDescent="0.25">
      <c r="A90" s="17" t="s">
        <v>275</v>
      </c>
      <c r="B90">
        <v>10</v>
      </c>
    </row>
    <row r="91" spans="1:3" x14ac:dyDescent="0.25">
      <c r="A91" s="17" t="s">
        <v>276</v>
      </c>
      <c r="B91" s="18">
        <v>0.13206185628772052</v>
      </c>
      <c r="C91" t="s">
        <v>277</v>
      </c>
    </row>
    <row r="93" spans="1:3" x14ac:dyDescent="0.25">
      <c r="A93" s="17" t="s">
        <v>214</v>
      </c>
      <c r="B93" t="s">
        <v>42</v>
      </c>
    </row>
    <row r="94" spans="1:3" x14ac:dyDescent="0.25">
      <c r="A94" s="17" t="s">
        <v>176</v>
      </c>
      <c r="B94" t="s">
        <v>156</v>
      </c>
    </row>
    <row r="96" spans="1:3" x14ac:dyDescent="0.25">
      <c r="A96" s="17" t="s">
        <v>270</v>
      </c>
    </row>
    <row r="97" spans="1:3" x14ac:dyDescent="0.25">
      <c r="A97" s="17" t="s">
        <v>271</v>
      </c>
      <c r="B97" s="17" t="s">
        <v>272</v>
      </c>
      <c r="C97" s="17" t="s">
        <v>273</v>
      </c>
    </row>
    <row r="98" spans="1:3" x14ac:dyDescent="0.25">
      <c r="A98" s="17">
        <v>144144</v>
      </c>
      <c r="B98">
        <v>1</v>
      </c>
      <c r="C98" s="18">
        <v>1.0416666666666667</v>
      </c>
    </row>
    <row r="99" spans="1:3" x14ac:dyDescent="0.25">
      <c r="A99" s="17">
        <v>144148</v>
      </c>
      <c r="B99">
        <v>0</v>
      </c>
      <c r="C99" s="18">
        <v>0.41666666666666669</v>
      </c>
    </row>
    <row r="100" spans="1:3" x14ac:dyDescent="0.25">
      <c r="A100" s="17">
        <v>148148</v>
      </c>
      <c r="B100">
        <v>0</v>
      </c>
      <c r="C100" s="18">
        <v>4.1666666666666664E-2</v>
      </c>
    </row>
    <row r="101" spans="1:3" x14ac:dyDescent="0.25">
      <c r="A101" s="17">
        <v>144152</v>
      </c>
      <c r="B101">
        <v>2</v>
      </c>
      <c r="C101" s="18">
        <v>1.25</v>
      </c>
    </row>
    <row r="102" spans="1:3" x14ac:dyDescent="0.25">
      <c r="A102" s="17">
        <v>148152</v>
      </c>
      <c r="B102">
        <v>1</v>
      </c>
      <c r="C102" s="18">
        <v>0.25</v>
      </c>
    </row>
    <row r="103" spans="1:3" x14ac:dyDescent="0.25">
      <c r="A103" s="17">
        <v>152152</v>
      </c>
      <c r="B103">
        <v>0</v>
      </c>
      <c r="C103" s="18">
        <v>0.375</v>
      </c>
    </row>
    <row r="104" spans="1:3" x14ac:dyDescent="0.25">
      <c r="A104" s="17">
        <v>144156</v>
      </c>
      <c r="B104">
        <v>0</v>
      </c>
      <c r="C104" s="18">
        <v>0.41666666666666669</v>
      </c>
    </row>
    <row r="105" spans="1:3" x14ac:dyDescent="0.25">
      <c r="A105" s="17">
        <v>148156</v>
      </c>
      <c r="B105">
        <v>0</v>
      </c>
      <c r="C105" s="18">
        <v>8.3333333333333329E-2</v>
      </c>
    </row>
    <row r="106" spans="1:3" x14ac:dyDescent="0.25">
      <c r="A106" s="17">
        <v>152156</v>
      </c>
      <c r="B106">
        <v>0</v>
      </c>
      <c r="C106" s="18">
        <v>0.25</v>
      </c>
    </row>
    <row r="107" spans="1:3" x14ac:dyDescent="0.25">
      <c r="A107" s="17">
        <v>156156</v>
      </c>
      <c r="B107">
        <v>0</v>
      </c>
      <c r="C107" s="18">
        <v>4.1666666666666664E-2</v>
      </c>
    </row>
    <row r="108" spans="1:3" x14ac:dyDescent="0.25">
      <c r="A108" s="17">
        <v>144158</v>
      </c>
      <c r="B108">
        <v>1</v>
      </c>
      <c r="C108" s="18">
        <v>0.41666666666666669</v>
      </c>
    </row>
    <row r="109" spans="1:3" x14ac:dyDescent="0.25">
      <c r="A109" s="17">
        <v>148158</v>
      </c>
      <c r="B109">
        <v>0</v>
      </c>
      <c r="C109" s="18">
        <v>8.3333333333333329E-2</v>
      </c>
    </row>
    <row r="110" spans="1:3" x14ac:dyDescent="0.25">
      <c r="A110" s="17">
        <v>152158</v>
      </c>
      <c r="B110">
        <v>0</v>
      </c>
      <c r="C110" s="18">
        <v>0.25</v>
      </c>
    </row>
    <row r="111" spans="1:3" x14ac:dyDescent="0.25">
      <c r="A111" s="17">
        <v>156158</v>
      </c>
      <c r="B111">
        <v>0</v>
      </c>
      <c r="C111" s="18">
        <v>8.3333333333333329E-2</v>
      </c>
    </row>
    <row r="112" spans="1:3" x14ac:dyDescent="0.25">
      <c r="A112" s="17">
        <v>158158</v>
      </c>
      <c r="B112">
        <v>0</v>
      </c>
      <c r="C112" s="18">
        <v>4.1666666666666664E-2</v>
      </c>
    </row>
    <row r="113" spans="1:3" x14ac:dyDescent="0.25">
      <c r="A113" s="17">
        <v>144160</v>
      </c>
      <c r="B113">
        <v>0</v>
      </c>
      <c r="C113" s="18">
        <v>0.41666666666666669</v>
      </c>
    </row>
    <row r="114" spans="1:3" x14ac:dyDescent="0.25">
      <c r="A114" s="17">
        <v>148160</v>
      </c>
      <c r="B114">
        <v>0</v>
      </c>
      <c r="C114" s="18">
        <v>8.3333333333333329E-2</v>
      </c>
    </row>
    <row r="115" spans="1:3" x14ac:dyDescent="0.25">
      <c r="A115" s="17">
        <v>152160</v>
      </c>
      <c r="B115">
        <v>0</v>
      </c>
      <c r="C115" s="18">
        <v>0.25</v>
      </c>
    </row>
    <row r="116" spans="1:3" x14ac:dyDescent="0.25">
      <c r="A116" s="17">
        <v>156160</v>
      </c>
      <c r="B116">
        <v>1</v>
      </c>
      <c r="C116" s="18">
        <v>8.3333333333333329E-2</v>
      </c>
    </row>
    <row r="117" spans="1:3" x14ac:dyDescent="0.25">
      <c r="A117" s="17">
        <v>158160</v>
      </c>
      <c r="B117">
        <v>0</v>
      </c>
      <c r="C117" s="18">
        <v>8.3333333333333329E-2</v>
      </c>
    </row>
    <row r="118" spans="1:3" x14ac:dyDescent="0.25">
      <c r="A118" s="17">
        <v>160160</v>
      </c>
      <c r="B118">
        <v>0</v>
      </c>
      <c r="C118" s="18">
        <v>4.1666666666666664E-2</v>
      </c>
    </row>
    <row r="120" spans="1:3" x14ac:dyDescent="0.25">
      <c r="A120" s="17" t="s">
        <v>274</v>
      </c>
      <c r="B120" s="18">
        <v>16.559999999999999</v>
      </c>
    </row>
    <row r="121" spans="1:3" x14ac:dyDescent="0.25">
      <c r="A121" s="17" t="s">
        <v>275</v>
      </c>
      <c r="B121">
        <v>15</v>
      </c>
    </row>
    <row r="122" spans="1:3" x14ac:dyDescent="0.25">
      <c r="A122" s="17" t="s">
        <v>276</v>
      </c>
      <c r="B122" s="18">
        <v>0.3458402757540569</v>
      </c>
      <c r="C122" t="s">
        <v>277</v>
      </c>
    </row>
    <row r="124" spans="1:3" x14ac:dyDescent="0.25">
      <c r="A124" s="17" t="s">
        <v>214</v>
      </c>
      <c r="B124" t="s">
        <v>42</v>
      </c>
    </row>
    <row r="125" spans="1:3" x14ac:dyDescent="0.25">
      <c r="A125" s="17" t="s">
        <v>176</v>
      </c>
      <c r="B125" t="s">
        <v>157</v>
      </c>
    </row>
    <row r="127" spans="1:3" x14ac:dyDescent="0.25">
      <c r="A127" s="17" t="s">
        <v>270</v>
      </c>
    </row>
    <row r="128" spans="1:3" x14ac:dyDescent="0.25">
      <c r="A128" s="17" t="s">
        <v>271</v>
      </c>
      <c r="B128" s="17" t="s">
        <v>272</v>
      </c>
      <c r="C128" s="17" t="s">
        <v>273</v>
      </c>
    </row>
    <row r="129" spans="1:3" x14ac:dyDescent="0.25">
      <c r="A129" s="17">
        <v>164164</v>
      </c>
      <c r="B129">
        <v>0</v>
      </c>
      <c r="C129" s="18">
        <v>4.1666666666666664E-2</v>
      </c>
    </row>
    <row r="130" spans="1:3" x14ac:dyDescent="0.25">
      <c r="A130" s="17">
        <v>164198</v>
      </c>
      <c r="B130">
        <v>0</v>
      </c>
      <c r="C130" s="18">
        <v>0.16666666666666666</v>
      </c>
    </row>
    <row r="131" spans="1:3" x14ac:dyDescent="0.25">
      <c r="A131" s="17">
        <v>198198</v>
      </c>
      <c r="B131">
        <v>1</v>
      </c>
      <c r="C131" s="18">
        <v>0.16666666666666666</v>
      </c>
    </row>
    <row r="132" spans="1:3" x14ac:dyDescent="0.25">
      <c r="A132" s="17">
        <v>164200</v>
      </c>
      <c r="B132">
        <v>1</v>
      </c>
      <c r="C132" s="18">
        <v>0.41666666666666669</v>
      </c>
    </row>
    <row r="133" spans="1:3" x14ac:dyDescent="0.25">
      <c r="A133" s="17">
        <v>198200</v>
      </c>
      <c r="B133">
        <v>0</v>
      </c>
      <c r="C133" s="18">
        <v>0.83333333333333337</v>
      </c>
    </row>
    <row r="134" spans="1:3" x14ac:dyDescent="0.25">
      <c r="A134" s="17">
        <v>200200</v>
      </c>
      <c r="B134">
        <v>0</v>
      </c>
      <c r="C134" s="18">
        <v>1.0416666666666667</v>
      </c>
    </row>
    <row r="135" spans="1:3" x14ac:dyDescent="0.25">
      <c r="A135" s="17">
        <v>164202</v>
      </c>
      <c r="B135">
        <v>0</v>
      </c>
      <c r="C135" s="18">
        <v>8.3333333333333329E-2</v>
      </c>
    </row>
    <row r="136" spans="1:3" x14ac:dyDescent="0.25">
      <c r="A136" s="17">
        <v>198202</v>
      </c>
      <c r="B136">
        <v>0</v>
      </c>
      <c r="C136" s="18">
        <v>0.16666666666666666</v>
      </c>
    </row>
    <row r="137" spans="1:3" x14ac:dyDescent="0.25">
      <c r="A137" s="17">
        <v>200202</v>
      </c>
      <c r="B137">
        <v>1</v>
      </c>
      <c r="C137" s="18">
        <v>0.41666666666666669</v>
      </c>
    </row>
    <row r="138" spans="1:3" x14ac:dyDescent="0.25">
      <c r="A138" s="17">
        <v>202202</v>
      </c>
      <c r="B138">
        <v>0</v>
      </c>
      <c r="C138" s="18">
        <v>4.1666666666666664E-2</v>
      </c>
    </row>
    <row r="139" spans="1:3" x14ac:dyDescent="0.25">
      <c r="A139" s="17">
        <v>164204</v>
      </c>
      <c r="B139">
        <v>0</v>
      </c>
      <c r="C139" s="18">
        <v>0.25</v>
      </c>
    </row>
    <row r="140" spans="1:3" x14ac:dyDescent="0.25">
      <c r="A140" s="17">
        <v>198204</v>
      </c>
      <c r="B140">
        <v>0</v>
      </c>
      <c r="C140" s="18">
        <v>0.5</v>
      </c>
    </row>
    <row r="141" spans="1:3" x14ac:dyDescent="0.25">
      <c r="A141" s="17">
        <v>200204</v>
      </c>
      <c r="B141">
        <v>3</v>
      </c>
      <c r="C141" s="18">
        <v>1.25</v>
      </c>
    </row>
    <row r="142" spans="1:3" x14ac:dyDescent="0.25">
      <c r="A142" s="17">
        <v>202204</v>
      </c>
      <c r="B142">
        <v>0</v>
      </c>
      <c r="C142" s="18">
        <v>0.25</v>
      </c>
    </row>
    <row r="143" spans="1:3" x14ac:dyDescent="0.25">
      <c r="A143" s="17">
        <v>204204</v>
      </c>
      <c r="B143">
        <v>0</v>
      </c>
      <c r="C143" s="18">
        <v>0.375</v>
      </c>
    </row>
    <row r="145" spans="1:3" x14ac:dyDescent="0.25">
      <c r="A145" s="17" t="s">
        <v>274</v>
      </c>
      <c r="B145" s="18">
        <v>12</v>
      </c>
    </row>
    <row r="146" spans="1:3" x14ac:dyDescent="0.25">
      <c r="A146" s="17" t="s">
        <v>275</v>
      </c>
      <c r="B146">
        <v>10</v>
      </c>
    </row>
    <row r="147" spans="1:3" x14ac:dyDescent="0.25">
      <c r="A147" s="17" t="s">
        <v>276</v>
      </c>
      <c r="B147" s="18">
        <v>0.28505650031663121</v>
      </c>
      <c r="C147" t="s">
        <v>277</v>
      </c>
    </row>
    <row r="149" spans="1:3" x14ac:dyDescent="0.25">
      <c r="A149" s="17" t="s">
        <v>214</v>
      </c>
      <c r="B149" t="s">
        <v>42</v>
      </c>
    </row>
    <row r="150" spans="1:3" x14ac:dyDescent="0.25">
      <c r="A150" s="17" t="s">
        <v>176</v>
      </c>
      <c r="B150" t="s">
        <v>158</v>
      </c>
    </row>
    <row r="152" spans="1:3" x14ac:dyDescent="0.25">
      <c r="A152" s="17" t="s">
        <v>270</v>
      </c>
    </row>
    <row r="153" spans="1:3" x14ac:dyDescent="0.25">
      <c r="A153" s="17" t="s">
        <v>271</v>
      </c>
      <c r="B153" s="17" t="s">
        <v>272</v>
      </c>
      <c r="C153" s="17" t="s">
        <v>273</v>
      </c>
    </row>
    <row r="154" spans="1:3" x14ac:dyDescent="0.25">
      <c r="A154" s="17">
        <v>140140</v>
      </c>
      <c r="B154">
        <v>0</v>
      </c>
      <c r="C154" s="18">
        <v>0.375</v>
      </c>
    </row>
    <row r="155" spans="1:3" x14ac:dyDescent="0.25">
      <c r="A155" s="17">
        <v>140142</v>
      </c>
      <c r="B155">
        <v>2</v>
      </c>
      <c r="C155" s="18">
        <v>0.5</v>
      </c>
    </row>
    <row r="156" spans="1:3" x14ac:dyDescent="0.25">
      <c r="A156" s="17">
        <v>142142</v>
      </c>
      <c r="B156">
        <v>0</v>
      </c>
      <c r="C156" s="18">
        <v>0.16666666666666666</v>
      </c>
    </row>
    <row r="157" spans="1:3" x14ac:dyDescent="0.25">
      <c r="A157" s="17">
        <v>140144</v>
      </c>
      <c r="B157">
        <v>0</v>
      </c>
      <c r="C157" s="18">
        <v>0.75</v>
      </c>
    </row>
    <row r="158" spans="1:3" x14ac:dyDescent="0.25">
      <c r="A158" s="17">
        <v>142144</v>
      </c>
      <c r="B158">
        <v>0</v>
      </c>
      <c r="C158" s="18">
        <v>0.5</v>
      </c>
    </row>
    <row r="159" spans="1:3" x14ac:dyDescent="0.25">
      <c r="A159" s="17">
        <v>144144</v>
      </c>
      <c r="B159">
        <v>0</v>
      </c>
      <c r="C159" s="18">
        <v>0.375</v>
      </c>
    </row>
    <row r="160" spans="1:3" x14ac:dyDescent="0.25">
      <c r="A160" s="17">
        <v>140146</v>
      </c>
      <c r="B160">
        <v>0</v>
      </c>
      <c r="C160" s="18">
        <v>0.25</v>
      </c>
    </row>
    <row r="161" spans="1:3" x14ac:dyDescent="0.25">
      <c r="A161" s="17">
        <v>142146</v>
      </c>
      <c r="B161">
        <v>0</v>
      </c>
      <c r="C161" s="18">
        <v>0.16666666666666666</v>
      </c>
    </row>
    <row r="162" spans="1:3" x14ac:dyDescent="0.25">
      <c r="A162" s="17">
        <v>144146</v>
      </c>
      <c r="B162">
        <v>1</v>
      </c>
      <c r="C162" s="18">
        <v>0.25</v>
      </c>
    </row>
    <row r="163" spans="1:3" x14ac:dyDescent="0.25">
      <c r="A163" s="17">
        <v>146146</v>
      </c>
      <c r="B163">
        <v>0</v>
      </c>
      <c r="C163" s="18">
        <v>4.1666666666666664E-2</v>
      </c>
    </row>
    <row r="164" spans="1:3" x14ac:dyDescent="0.25">
      <c r="A164" s="17">
        <v>140148</v>
      </c>
      <c r="B164">
        <v>1</v>
      </c>
      <c r="C164" s="18">
        <v>0.25</v>
      </c>
    </row>
    <row r="165" spans="1:3" x14ac:dyDescent="0.25">
      <c r="A165" s="17">
        <v>142148</v>
      </c>
      <c r="B165">
        <v>0</v>
      </c>
      <c r="C165" s="18">
        <v>0.16666666666666666</v>
      </c>
    </row>
    <row r="166" spans="1:3" x14ac:dyDescent="0.25">
      <c r="A166" s="17">
        <v>144148</v>
      </c>
      <c r="B166">
        <v>0</v>
      </c>
      <c r="C166" s="18">
        <v>0.25</v>
      </c>
    </row>
    <row r="167" spans="1:3" x14ac:dyDescent="0.25">
      <c r="A167" s="17">
        <v>146148</v>
      </c>
      <c r="B167">
        <v>0</v>
      </c>
      <c r="C167" s="18">
        <v>8.3333333333333329E-2</v>
      </c>
    </row>
    <row r="168" spans="1:3" x14ac:dyDescent="0.25">
      <c r="A168" s="17">
        <v>148148</v>
      </c>
      <c r="B168">
        <v>0</v>
      </c>
      <c r="C168" s="18">
        <v>4.1666666666666664E-2</v>
      </c>
    </row>
    <row r="169" spans="1:3" x14ac:dyDescent="0.25">
      <c r="A169" s="17">
        <v>140150</v>
      </c>
      <c r="B169">
        <v>0</v>
      </c>
      <c r="C169" s="18">
        <v>0.5</v>
      </c>
    </row>
    <row r="170" spans="1:3" x14ac:dyDescent="0.25">
      <c r="A170" s="17">
        <v>142150</v>
      </c>
      <c r="B170">
        <v>0</v>
      </c>
      <c r="C170" s="18">
        <v>0.33333333333333331</v>
      </c>
    </row>
    <row r="171" spans="1:3" x14ac:dyDescent="0.25">
      <c r="A171" s="17">
        <v>144150</v>
      </c>
      <c r="B171">
        <v>2</v>
      </c>
      <c r="C171" s="18">
        <v>0.5</v>
      </c>
    </row>
    <row r="172" spans="1:3" x14ac:dyDescent="0.25">
      <c r="A172" s="17">
        <v>146150</v>
      </c>
      <c r="B172">
        <v>0</v>
      </c>
      <c r="C172" s="18">
        <v>0.16666666666666666</v>
      </c>
    </row>
    <row r="173" spans="1:3" x14ac:dyDescent="0.25">
      <c r="A173" s="17">
        <v>148150</v>
      </c>
      <c r="B173">
        <v>0</v>
      </c>
      <c r="C173" s="18">
        <v>0.16666666666666666</v>
      </c>
    </row>
    <row r="174" spans="1:3" x14ac:dyDescent="0.25">
      <c r="A174" s="17">
        <v>150150</v>
      </c>
      <c r="B174">
        <v>0</v>
      </c>
      <c r="C174" s="18">
        <v>0.16666666666666666</v>
      </c>
    </row>
    <row r="176" spans="1:3" x14ac:dyDescent="0.25">
      <c r="A176" s="17" t="s">
        <v>274</v>
      </c>
      <c r="B176" s="18">
        <v>18.000000000000004</v>
      </c>
    </row>
    <row r="177" spans="1:3" x14ac:dyDescent="0.25">
      <c r="A177" s="17" t="s">
        <v>275</v>
      </c>
      <c r="B177">
        <v>15</v>
      </c>
    </row>
    <row r="178" spans="1:3" x14ac:dyDescent="0.25">
      <c r="A178" s="17" t="s">
        <v>276</v>
      </c>
      <c r="B178" s="18">
        <v>0.26266556067232233</v>
      </c>
      <c r="C178" t="s">
        <v>277</v>
      </c>
    </row>
    <row r="180" spans="1:3" x14ac:dyDescent="0.25">
      <c r="A180" s="17" t="s">
        <v>214</v>
      </c>
      <c r="B180" t="s">
        <v>42</v>
      </c>
    </row>
    <row r="181" spans="1:3" x14ac:dyDescent="0.25">
      <c r="A181" s="17" t="s">
        <v>176</v>
      </c>
      <c r="B181" t="s">
        <v>159</v>
      </c>
    </row>
    <row r="183" spans="1:3" x14ac:dyDescent="0.25">
      <c r="A183" s="17" t="s">
        <v>270</v>
      </c>
    </row>
    <row r="184" spans="1:3" x14ac:dyDescent="0.25">
      <c r="A184" s="17" t="s">
        <v>271</v>
      </c>
      <c r="B184" s="17" t="s">
        <v>272</v>
      </c>
      <c r="C184" s="17" t="s">
        <v>273</v>
      </c>
    </row>
    <row r="185" spans="1:3" x14ac:dyDescent="0.25">
      <c r="A185" s="17">
        <v>124124</v>
      </c>
      <c r="B185">
        <v>0</v>
      </c>
      <c r="C185" s="18">
        <v>4.1666666666666664E-2</v>
      </c>
    </row>
    <row r="186" spans="1:3" x14ac:dyDescent="0.25">
      <c r="A186" s="17">
        <v>124128</v>
      </c>
      <c r="B186">
        <v>0</v>
      </c>
      <c r="C186" s="18">
        <v>8.3333333333333329E-2</v>
      </c>
    </row>
    <row r="187" spans="1:3" x14ac:dyDescent="0.25">
      <c r="A187" s="17">
        <v>128128</v>
      </c>
      <c r="B187">
        <v>0</v>
      </c>
      <c r="C187" s="18">
        <v>4.1666666666666664E-2</v>
      </c>
    </row>
    <row r="188" spans="1:3" x14ac:dyDescent="0.25">
      <c r="A188" s="17">
        <v>124134</v>
      </c>
      <c r="B188">
        <v>0</v>
      </c>
      <c r="C188" s="18">
        <v>0.58333333333333337</v>
      </c>
    </row>
    <row r="189" spans="1:3" x14ac:dyDescent="0.25">
      <c r="A189" s="17">
        <v>128134</v>
      </c>
      <c r="B189">
        <v>1</v>
      </c>
      <c r="C189" s="18">
        <v>0.58333333333333337</v>
      </c>
    </row>
    <row r="190" spans="1:3" x14ac:dyDescent="0.25">
      <c r="A190" s="17">
        <v>134134</v>
      </c>
      <c r="B190">
        <v>2</v>
      </c>
      <c r="C190" s="18">
        <v>2.041666666666667</v>
      </c>
    </row>
    <row r="191" spans="1:3" x14ac:dyDescent="0.25">
      <c r="A191" s="17">
        <v>124136</v>
      </c>
      <c r="B191">
        <v>1</v>
      </c>
      <c r="C191" s="18">
        <v>0.25</v>
      </c>
    </row>
    <row r="192" spans="1:3" x14ac:dyDescent="0.25">
      <c r="A192" s="17">
        <v>128136</v>
      </c>
      <c r="B192">
        <v>0</v>
      </c>
      <c r="C192" s="18">
        <v>0.25</v>
      </c>
    </row>
    <row r="193" spans="1:3" x14ac:dyDescent="0.25">
      <c r="A193" s="17">
        <v>134136</v>
      </c>
      <c r="B193">
        <v>2</v>
      </c>
      <c r="C193" s="18">
        <v>1.75</v>
      </c>
    </row>
    <row r="194" spans="1:3" x14ac:dyDescent="0.25">
      <c r="A194" s="17">
        <v>136136</v>
      </c>
      <c r="B194">
        <v>0</v>
      </c>
      <c r="C194" s="18">
        <v>0.375</v>
      </c>
    </row>
    <row r="196" spans="1:3" x14ac:dyDescent="0.25">
      <c r="A196" s="17" t="s">
        <v>274</v>
      </c>
      <c r="B196" s="18">
        <v>3.9591836734693873</v>
      </c>
    </row>
    <row r="197" spans="1:3" x14ac:dyDescent="0.25">
      <c r="A197" s="17" t="s">
        <v>275</v>
      </c>
      <c r="B197">
        <v>6</v>
      </c>
    </row>
    <row r="198" spans="1:3" x14ac:dyDescent="0.25">
      <c r="A198" s="17" t="s">
        <v>276</v>
      </c>
      <c r="B198" s="18">
        <v>0.68220011259479563</v>
      </c>
      <c r="C198" t="s">
        <v>277</v>
      </c>
    </row>
    <row r="200" spans="1:3" x14ac:dyDescent="0.25">
      <c r="A200" s="17" t="s">
        <v>214</v>
      </c>
      <c r="B200" t="s">
        <v>42</v>
      </c>
    </row>
    <row r="201" spans="1:3" x14ac:dyDescent="0.25">
      <c r="A201" s="17" t="s">
        <v>176</v>
      </c>
      <c r="B201" t="s">
        <v>160</v>
      </c>
    </row>
    <row r="203" spans="1:3" x14ac:dyDescent="0.25">
      <c r="A203" s="17" t="s">
        <v>270</v>
      </c>
    </row>
    <row r="204" spans="1:3" x14ac:dyDescent="0.25">
      <c r="A204" s="17" t="s">
        <v>271</v>
      </c>
      <c r="B204" s="17" t="s">
        <v>272</v>
      </c>
      <c r="C204" s="17" t="s">
        <v>273</v>
      </c>
    </row>
    <row r="205" spans="1:3" x14ac:dyDescent="0.25">
      <c r="A205" s="17">
        <v>8686</v>
      </c>
      <c r="B205">
        <v>0</v>
      </c>
      <c r="C205" s="18">
        <v>4.1666666666666664E-2</v>
      </c>
    </row>
    <row r="206" spans="1:3" x14ac:dyDescent="0.25">
      <c r="A206" s="17">
        <v>8696</v>
      </c>
      <c r="B206">
        <v>0</v>
      </c>
      <c r="C206" s="18">
        <v>0.33333333333333331</v>
      </c>
    </row>
    <row r="207" spans="1:3" x14ac:dyDescent="0.25">
      <c r="A207" s="17">
        <v>9696</v>
      </c>
      <c r="B207">
        <v>1</v>
      </c>
      <c r="C207" s="18">
        <v>0.66666666666666663</v>
      </c>
    </row>
    <row r="208" spans="1:3" x14ac:dyDescent="0.25">
      <c r="A208" s="17">
        <v>8698</v>
      </c>
      <c r="B208">
        <v>1</v>
      </c>
      <c r="C208" s="18">
        <v>0.16666666666666666</v>
      </c>
    </row>
    <row r="209" spans="1:3" x14ac:dyDescent="0.25">
      <c r="A209" s="17">
        <v>9698</v>
      </c>
      <c r="B209">
        <v>0</v>
      </c>
      <c r="C209" s="18">
        <v>0.66666666666666663</v>
      </c>
    </row>
    <row r="210" spans="1:3" x14ac:dyDescent="0.25">
      <c r="A210" s="17">
        <v>9898</v>
      </c>
      <c r="B210">
        <v>0</v>
      </c>
      <c r="C210" s="18">
        <v>0.16666666666666666</v>
      </c>
    </row>
    <row r="211" spans="1:3" x14ac:dyDescent="0.25">
      <c r="A211" s="17">
        <v>86100</v>
      </c>
      <c r="B211">
        <v>0</v>
      </c>
      <c r="C211" s="18">
        <v>0.25</v>
      </c>
    </row>
    <row r="212" spans="1:3" x14ac:dyDescent="0.25">
      <c r="A212" s="17">
        <v>96100</v>
      </c>
      <c r="B212">
        <v>1</v>
      </c>
      <c r="C212" s="18">
        <v>1</v>
      </c>
    </row>
    <row r="213" spans="1:3" x14ac:dyDescent="0.25">
      <c r="A213" s="17">
        <v>98100</v>
      </c>
      <c r="B213">
        <v>1</v>
      </c>
      <c r="C213" s="18">
        <v>0.5</v>
      </c>
    </row>
    <row r="214" spans="1:3" x14ac:dyDescent="0.25">
      <c r="A214" s="17">
        <v>100100</v>
      </c>
      <c r="B214">
        <v>0</v>
      </c>
      <c r="C214" s="18">
        <v>0.375</v>
      </c>
    </row>
    <row r="215" spans="1:3" x14ac:dyDescent="0.25">
      <c r="A215" s="17">
        <v>86102</v>
      </c>
      <c r="B215">
        <v>0</v>
      </c>
      <c r="C215" s="18">
        <v>0.16666666666666666</v>
      </c>
    </row>
    <row r="216" spans="1:3" x14ac:dyDescent="0.25">
      <c r="A216" s="17">
        <v>96102</v>
      </c>
      <c r="B216">
        <v>1</v>
      </c>
      <c r="C216" s="18">
        <v>0.66666666666666663</v>
      </c>
    </row>
    <row r="217" spans="1:3" x14ac:dyDescent="0.25">
      <c r="A217" s="17">
        <v>98102</v>
      </c>
      <c r="B217">
        <v>0</v>
      </c>
      <c r="C217" s="18">
        <v>0.33333333333333331</v>
      </c>
    </row>
    <row r="218" spans="1:3" x14ac:dyDescent="0.25">
      <c r="A218" s="17">
        <v>100102</v>
      </c>
      <c r="B218">
        <v>1</v>
      </c>
      <c r="C218" s="18">
        <v>0.5</v>
      </c>
    </row>
    <row r="219" spans="1:3" x14ac:dyDescent="0.25">
      <c r="A219" s="17">
        <v>102102</v>
      </c>
      <c r="B219">
        <v>0</v>
      </c>
      <c r="C219" s="18">
        <v>0.16666666666666666</v>
      </c>
    </row>
    <row r="221" spans="1:3" x14ac:dyDescent="0.25">
      <c r="A221" s="17" t="s">
        <v>274</v>
      </c>
      <c r="B221" s="18">
        <v>8.0000000000000018</v>
      </c>
    </row>
    <row r="222" spans="1:3" x14ac:dyDescent="0.25">
      <c r="A222" s="17" t="s">
        <v>275</v>
      </c>
      <c r="B222">
        <v>10</v>
      </c>
    </row>
    <row r="223" spans="1:3" x14ac:dyDescent="0.25">
      <c r="A223" s="17" t="s">
        <v>276</v>
      </c>
      <c r="B223" s="18">
        <v>0.62883693517987327</v>
      </c>
      <c r="C223" t="s">
        <v>277</v>
      </c>
    </row>
    <row r="225" spans="1:3" x14ac:dyDescent="0.25">
      <c r="A225" s="17" t="s">
        <v>214</v>
      </c>
      <c r="B225" t="s">
        <v>42</v>
      </c>
    </row>
    <row r="226" spans="1:3" x14ac:dyDescent="0.25">
      <c r="A226" s="17" t="s">
        <v>176</v>
      </c>
      <c r="B226" t="s">
        <v>161</v>
      </c>
    </row>
    <row r="228" spans="1:3" x14ac:dyDescent="0.25">
      <c r="A228" s="17" t="s">
        <v>270</v>
      </c>
    </row>
    <row r="229" spans="1:3" x14ac:dyDescent="0.25">
      <c r="A229" s="17" t="s">
        <v>271</v>
      </c>
      <c r="B229" s="17" t="s">
        <v>272</v>
      </c>
      <c r="C229" s="17" t="s">
        <v>273</v>
      </c>
    </row>
    <row r="230" spans="1:3" x14ac:dyDescent="0.25">
      <c r="A230" s="17">
        <v>104104</v>
      </c>
      <c r="B230">
        <v>0</v>
      </c>
      <c r="C230" s="18">
        <v>0.375</v>
      </c>
    </row>
    <row r="231" spans="1:3" x14ac:dyDescent="0.25">
      <c r="A231" s="17">
        <v>104108</v>
      </c>
      <c r="B231">
        <v>3</v>
      </c>
      <c r="C231" s="18">
        <v>2.25</v>
      </c>
    </row>
    <row r="232" spans="1:3" x14ac:dyDescent="0.25">
      <c r="A232" s="17">
        <v>108108</v>
      </c>
      <c r="B232">
        <v>3</v>
      </c>
      <c r="C232" s="18">
        <v>3.375</v>
      </c>
    </row>
    <row r="234" spans="1:3" x14ac:dyDescent="0.25">
      <c r="A234" s="17" t="s">
        <v>274</v>
      </c>
      <c r="B234" s="18">
        <v>0.66666666666666663</v>
      </c>
    </row>
    <row r="235" spans="1:3" x14ac:dyDescent="0.25">
      <c r="A235" s="17" t="s">
        <v>275</v>
      </c>
      <c r="B235">
        <v>1</v>
      </c>
    </row>
    <row r="236" spans="1:3" x14ac:dyDescent="0.25">
      <c r="A236" s="17" t="s">
        <v>276</v>
      </c>
      <c r="B236" s="18">
        <v>0.4142161782425251</v>
      </c>
      <c r="C236" t="s">
        <v>277</v>
      </c>
    </row>
    <row r="238" spans="1:3" x14ac:dyDescent="0.25">
      <c r="A238" s="17" t="s">
        <v>214</v>
      </c>
      <c r="B238" t="s">
        <v>42</v>
      </c>
    </row>
    <row r="239" spans="1:3" x14ac:dyDescent="0.25">
      <c r="A239" s="17" t="s">
        <v>176</v>
      </c>
      <c r="B239" t="s">
        <v>162</v>
      </c>
    </row>
    <row r="241" spans="1:3" x14ac:dyDescent="0.25">
      <c r="A241" s="17" t="s">
        <v>270</v>
      </c>
    </row>
    <row r="242" spans="1:3" x14ac:dyDescent="0.25">
      <c r="A242" s="17" t="s">
        <v>271</v>
      </c>
      <c r="B242" s="17" t="s">
        <v>272</v>
      </c>
      <c r="C242" s="17" t="s">
        <v>273</v>
      </c>
    </row>
    <row r="243" spans="1:3" x14ac:dyDescent="0.25">
      <c r="A243" s="17">
        <v>208208</v>
      </c>
      <c r="B243">
        <v>0</v>
      </c>
      <c r="C243" s="18">
        <v>0.16666666666666666</v>
      </c>
    </row>
    <row r="244" spans="1:3" x14ac:dyDescent="0.25">
      <c r="A244" s="17">
        <v>208210</v>
      </c>
      <c r="B244">
        <v>0</v>
      </c>
      <c r="C244" s="18">
        <v>0.16666666666666666</v>
      </c>
    </row>
    <row r="245" spans="1:3" x14ac:dyDescent="0.25">
      <c r="A245" s="17">
        <v>210210</v>
      </c>
      <c r="B245">
        <v>0</v>
      </c>
      <c r="C245" s="18">
        <v>4.1666666666666664E-2</v>
      </c>
    </row>
    <row r="246" spans="1:3" x14ac:dyDescent="0.25">
      <c r="A246" s="17">
        <v>208212</v>
      </c>
      <c r="B246">
        <v>1</v>
      </c>
      <c r="C246" s="18">
        <v>1.1666666666666667</v>
      </c>
    </row>
    <row r="247" spans="1:3" x14ac:dyDescent="0.25">
      <c r="A247" s="17">
        <v>210212</v>
      </c>
      <c r="B247">
        <v>1</v>
      </c>
      <c r="C247" s="18">
        <v>0.58333333333333337</v>
      </c>
    </row>
    <row r="248" spans="1:3" x14ac:dyDescent="0.25">
      <c r="A248" s="17">
        <v>212212</v>
      </c>
      <c r="B248">
        <v>2</v>
      </c>
      <c r="C248" s="18">
        <v>2.041666666666667</v>
      </c>
    </row>
    <row r="249" spans="1:3" x14ac:dyDescent="0.25">
      <c r="A249" s="17">
        <v>208214</v>
      </c>
      <c r="B249">
        <v>1</v>
      </c>
      <c r="C249" s="18">
        <v>0.16666666666666666</v>
      </c>
    </row>
    <row r="250" spans="1:3" x14ac:dyDescent="0.25">
      <c r="A250" s="17">
        <v>210214</v>
      </c>
      <c r="B250">
        <v>0</v>
      </c>
      <c r="C250" s="18">
        <v>8.3333333333333329E-2</v>
      </c>
    </row>
    <row r="251" spans="1:3" x14ac:dyDescent="0.25">
      <c r="A251" s="17">
        <v>212214</v>
      </c>
      <c r="B251">
        <v>0</v>
      </c>
      <c r="C251" s="18">
        <v>0.58333333333333337</v>
      </c>
    </row>
    <row r="252" spans="1:3" x14ac:dyDescent="0.25">
      <c r="A252" s="17">
        <v>214214</v>
      </c>
      <c r="B252">
        <v>0</v>
      </c>
      <c r="C252" s="18">
        <v>4.1666666666666664E-2</v>
      </c>
    </row>
    <row r="253" spans="1:3" x14ac:dyDescent="0.25">
      <c r="A253" s="17">
        <v>208216</v>
      </c>
      <c r="B253">
        <v>0</v>
      </c>
      <c r="C253" s="18">
        <v>0.16666666666666666</v>
      </c>
    </row>
    <row r="254" spans="1:3" x14ac:dyDescent="0.25">
      <c r="A254" s="17">
        <v>210216</v>
      </c>
      <c r="B254">
        <v>0</v>
      </c>
      <c r="C254" s="18">
        <v>8.3333333333333329E-2</v>
      </c>
    </row>
    <row r="255" spans="1:3" x14ac:dyDescent="0.25">
      <c r="A255" s="17">
        <v>212216</v>
      </c>
      <c r="B255">
        <v>1</v>
      </c>
      <c r="C255" s="18">
        <v>0.58333333333333337</v>
      </c>
    </row>
    <row r="256" spans="1:3" x14ac:dyDescent="0.25">
      <c r="A256" s="17">
        <v>214216</v>
      </c>
      <c r="B256">
        <v>0</v>
      </c>
      <c r="C256" s="18">
        <v>8.3333333333333329E-2</v>
      </c>
    </row>
    <row r="257" spans="1:3" x14ac:dyDescent="0.25">
      <c r="A257" s="17">
        <v>216216</v>
      </c>
      <c r="B257">
        <v>0</v>
      </c>
      <c r="C257" s="18">
        <v>4.1666666666666664E-2</v>
      </c>
    </row>
    <row r="259" spans="1:3" x14ac:dyDescent="0.25">
      <c r="A259" s="17" t="s">
        <v>274</v>
      </c>
      <c r="B259" s="18">
        <v>6.2448979591836737</v>
      </c>
    </row>
    <row r="260" spans="1:3" x14ac:dyDescent="0.25">
      <c r="A260" s="17" t="s">
        <v>275</v>
      </c>
      <c r="B260">
        <v>10</v>
      </c>
    </row>
    <row r="261" spans="1:3" x14ac:dyDescent="0.25">
      <c r="A261" s="17" t="s">
        <v>276</v>
      </c>
      <c r="B261" s="18">
        <v>0.79428537135076749</v>
      </c>
      <c r="C261" t="s">
        <v>277</v>
      </c>
    </row>
    <row r="263" spans="1:3" x14ac:dyDescent="0.25">
      <c r="A263" s="17" t="s">
        <v>214</v>
      </c>
      <c r="B263" t="s">
        <v>42</v>
      </c>
    </row>
    <row r="264" spans="1:3" x14ac:dyDescent="0.25">
      <c r="A264" s="17" t="s">
        <v>176</v>
      </c>
      <c r="B264" t="s">
        <v>163</v>
      </c>
    </row>
    <row r="266" spans="1:3" x14ac:dyDescent="0.25">
      <c r="A266" s="17" t="s">
        <v>270</v>
      </c>
    </row>
    <row r="267" spans="1:3" x14ac:dyDescent="0.25">
      <c r="A267" s="17" t="s">
        <v>271</v>
      </c>
      <c r="B267" s="17" t="s">
        <v>272</v>
      </c>
      <c r="C267" s="17" t="s">
        <v>273</v>
      </c>
    </row>
    <row r="268" spans="1:3" x14ac:dyDescent="0.25">
      <c r="A268" s="17">
        <v>170170</v>
      </c>
      <c r="B268">
        <v>0</v>
      </c>
      <c r="C268" s="18">
        <v>4.1666666666666664E-2</v>
      </c>
    </row>
    <row r="269" spans="1:3" x14ac:dyDescent="0.25">
      <c r="A269" s="17">
        <v>170172</v>
      </c>
      <c r="B269">
        <v>1</v>
      </c>
      <c r="C269" s="18">
        <v>0.16666666666666666</v>
      </c>
    </row>
    <row r="270" spans="1:3" x14ac:dyDescent="0.25">
      <c r="A270" s="17">
        <v>172172</v>
      </c>
      <c r="B270">
        <v>0</v>
      </c>
      <c r="C270" s="18">
        <v>0.16666666666666666</v>
      </c>
    </row>
    <row r="271" spans="1:3" x14ac:dyDescent="0.25">
      <c r="A271" s="17">
        <v>170174</v>
      </c>
      <c r="B271">
        <v>0</v>
      </c>
      <c r="C271" s="18">
        <v>0.66666666666666663</v>
      </c>
    </row>
    <row r="272" spans="1:3" x14ac:dyDescent="0.25">
      <c r="A272" s="17">
        <v>172174</v>
      </c>
      <c r="B272">
        <v>1</v>
      </c>
      <c r="C272" s="18">
        <v>1.3333333333333333</v>
      </c>
    </row>
    <row r="273" spans="1:3" x14ac:dyDescent="0.25">
      <c r="A273" s="17">
        <v>174174</v>
      </c>
      <c r="B273">
        <v>3</v>
      </c>
      <c r="C273" s="18">
        <v>2.6666666666666665</v>
      </c>
    </row>
    <row r="274" spans="1:3" x14ac:dyDescent="0.25">
      <c r="A274" s="17">
        <v>170176</v>
      </c>
      <c r="B274">
        <v>0</v>
      </c>
      <c r="C274" s="18">
        <v>8.3333333333333329E-2</v>
      </c>
    </row>
    <row r="275" spans="1:3" x14ac:dyDescent="0.25">
      <c r="A275" s="17">
        <v>172176</v>
      </c>
      <c r="B275">
        <v>0</v>
      </c>
      <c r="C275" s="18">
        <v>0.16666666666666666</v>
      </c>
    </row>
    <row r="276" spans="1:3" x14ac:dyDescent="0.25">
      <c r="A276" s="17">
        <v>174176</v>
      </c>
      <c r="B276">
        <v>1</v>
      </c>
      <c r="C276" s="18">
        <v>0.66666666666666663</v>
      </c>
    </row>
    <row r="277" spans="1:3" x14ac:dyDescent="0.25">
      <c r="A277" s="17">
        <v>176176</v>
      </c>
      <c r="B277">
        <v>0</v>
      </c>
      <c r="C277" s="18">
        <v>4.1666666666666664E-2</v>
      </c>
    </row>
    <row r="279" spans="1:3" x14ac:dyDescent="0.25">
      <c r="A279" s="17" t="s">
        <v>274</v>
      </c>
      <c r="B279" s="18">
        <v>5.6250000000000027</v>
      </c>
    </row>
    <row r="280" spans="1:3" x14ac:dyDescent="0.25">
      <c r="A280" s="17" t="s">
        <v>275</v>
      </c>
      <c r="B280">
        <v>6</v>
      </c>
    </row>
    <row r="281" spans="1:3" x14ac:dyDescent="0.25">
      <c r="A281" s="17" t="s">
        <v>276</v>
      </c>
      <c r="B281" s="18">
        <v>0.46647932464773312</v>
      </c>
      <c r="C281" t="s">
        <v>277</v>
      </c>
    </row>
    <row r="283" spans="1:3" x14ac:dyDescent="0.25">
      <c r="A283" s="17" t="s">
        <v>214</v>
      </c>
      <c r="B283" t="s">
        <v>42</v>
      </c>
    </row>
    <row r="284" spans="1:3" x14ac:dyDescent="0.25">
      <c r="A284" s="17" t="s">
        <v>176</v>
      </c>
      <c r="B284" t="s">
        <v>164</v>
      </c>
    </row>
    <row r="286" spans="1:3" x14ac:dyDescent="0.25">
      <c r="A286" s="17" t="s">
        <v>270</v>
      </c>
    </row>
    <row r="287" spans="1:3" x14ac:dyDescent="0.25">
      <c r="A287" s="17" t="s">
        <v>271</v>
      </c>
      <c r="B287" s="17" t="s">
        <v>272</v>
      </c>
      <c r="C287" s="17" t="s">
        <v>273</v>
      </c>
    </row>
    <row r="288" spans="1:3" x14ac:dyDescent="0.25">
      <c r="A288" s="17">
        <v>316316</v>
      </c>
      <c r="B288">
        <v>0</v>
      </c>
      <c r="C288" s="18">
        <v>0.25</v>
      </c>
    </row>
    <row r="289" spans="1:5" x14ac:dyDescent="0.25">
      <c r="A289" s="17">
        <v>316320</v>
      </c>
      <c r="B289">
        <v>1</v>
      </c>
      <c r="C289" s="18">
        <v>0.5</v>
      </c>
    </row>
    <row r="290" spans="1:5" x14ac:dyDescent="0.25">
      <c r="A290" s="17">
        <v>320320</v>
      </c>
      <c r="B290">
        <v>0</v>
      </c>
      <c r="C290" s="18">
        <v>0.25</v>
      </c>
    </row>
    <row r="292" spans="1:5" x14ac:dyDescent="0.25">
      <c r="A292" s="17" t="s">
        <v>274</v>
      </c>
      <c r="B292" s="18">
        <v>1</v>
      </c>
    </row>
    <row r="293" spans="1:5" x14ac:dyDescent="0.25">
      <c r="A293" s="17" t="s">
        <v>275</v>
      </c>
      <c r="B293">
        <v>1</v>
      </c>
    </row>
    <row r="294" spans="1:5" x14ac:dyDescent="0.25">
      <c r="A294" s="17" t="s">
        <v>276</v>
      </c>
      <c r="B294" s="18">
        <v>0.31731050786291398</v>
      </c>
      <c r="C294" t="s">
        <v>277</v>
      </c>
    </row>
    <row r="296" spans="1:5" x14ac:dyDescent="0.25">
      <c r="A296" s="17" t="s">
        <v>278</v>
      </c>
    </row>
    <row r="297" spans="1:5" x14ac:dyDescent="0.25">
      <c r="A297" s="17" t="s">
        <v>176</v>
      </c>
      <c r="B297" s="17" t="s">
        <v>274</v>
      </c>
      <c r="C297" s="17" t="s">
        <v>275</v>
      </c>
      <c r="D297" t="s">
        <v>276</v>
      </c>
    </row>
    <row r="298" spans="1:5" x14ac:dyDescent="0.25">
      <c r="A298" s="17" t="s">
        <v>1</v>
      </c>
      <c r="B298" s="18">
        <v>8.2653061224489814</v>
      </c>
      <c r="C298">
        <v>6</v>
      </c>
      <c r="D298" s="18">
        <v>0.21930354589227752</v>
      </c>
      <c r="E298" s="18" t="s">
        <v>277</v>
      </c>
    </row>
    <row r="299" spans="1:5" x14ac:dyDescent="0.25">
      <c r="A299" s="17" t="s">
        <v>153</v>
      </c>
      <c r="B299" s="18">
        <v>8.4444444444444446</v>
      </c>
      <c r="C299">
        <v>10</v>
      </c>
      <c r="D299" s="18">
        <v>0.58550886126017931</v>
      </c>
      <c r="E299" s="18" t="s">
        <v>277</v>
      </c>
    </row>
    <row r="300" spans="1:5" x14ac:dyDescent="0.25">
      <c r="A300" s="17" t="s">
        <v>154</v>
      </c>
      <c r="B300" s="18">
        <v>0.24</v>
      </c>
      <c r="C300">
        <v>1</v>
      </c>
      <c r="D300" s="18">
        <v>0.62420611476640597</v>
      </c>
      <c r="E300" s="18" t="s">
        <v>277</v>
      </c>
    </row>
    <row r="301" spans="1:5" x14ac:dyDescent="0.25">
      <c r="A301" s="17" t="s">
        <v>155</v>
      </c>
      <c r="B301" s="18">
        <v>15.000000000000002</v>
      </c>
      <c r="C301">
        <v>10</v>
      </c>
      <c r="D301" s="18">
        <v>0.13206185628772052</v>
      </c>
      <c r="E301" s="18" t="s">
        <v>277</v>
      </c>
    </row>
    <row r="302" spans="1:5" x14ac:dyDescent="0.25">
      <c r="A302" s="17" t="s">
        <v>156</v>
      </c>
      <c r="B302" s="18">
        <v>16.559999999999999</v>
      </c>
      <c r="C302">
        <v>15</v>
      </c>
      <c r="D302" s="18">
        <v>0.3458402757540569</v>
      </c>
      <c r="E302" s="18" t="s">
        <v>277</v>
      </c>
    </row>
    <row r="303" spans="1:5" x14ac:dyDescent="0.25">
      <c r="A303" s="17" t="s">
        <v>157</v>
      </c>
      <c r="B303" s="18">
        <v>12</v>
      </c>
      <c r="C303">
        <v>10</v>
      </c>
      <c r="D303" s="18">
        <v>0.28505650031663121</v>
      </c>
      <c r="E303" s="18" t="s">
        <v>277</v>
      </c>
    </row>
    <row r="304" spans="1:5" x14ac:dyDescent="0.25">
      <c r="A304" s="17" t="s">
        <v>158</v>
      </c>
      <c r="B304" s="18">
        <v>18.000000000000004</v>
      </c>
      <c r="C304">
        <v>15</v>
      </c>
      <c r="D304" s="18">
        <v>0.26266556067232233</v>
      </c>
      <c r="E304" s="18" t="s">
        <v>277</v>
      </c>
    </row>
    <row r="305" spans="1:5" x14ac:dyDescent="0.25">
      <c r="A305" s="17" t="s">
        <v>159</v>
      </c>
      <c r="B305" s="18">
        <v>3.9591836734693873</v>
      </c>
      <c r="C305">
        <v>6</v>
      </c>
      <c r="D305" s="18">
        <v>0.68220011259479563</v>
      </c>
      <c r="E305" s="18" t="s">
        <v>277</v>
      </c>
    </row>
    <row r="306" spans="1:5" x14ac:dyDescent="0.25">
      <c r="A306" s="17" t="s">
        <v>160</v>
      </c>
      <c r="B306" s="18">
        <v>8.0000000000000018</v>
      </c>
      <c r="C306">
        <v>10</v>
      </c>
      <c r="D306" s="18">
        <v>0.62883693517987327</v>
      </c>
      <c r="E306" s="18" t="s">
        <v>277</v>
      </c>
    </row>
    <row r="307" spans="1:5" x14ac:dyDescent="0.25">
      <c r="A307" s="17" t="s">
        <v>161</v>
      </c>
      <c r="B307" s="18">
        <v>0.66666666666666663</v>
      </c>
      <c r="C307">
        <v>1</v>
      </c>
      <c r="D307" s="18">
        <v>0.4142161782425251</v>
      </c>
      <c r="E307" s="18" t="s">
        <v>277</v>
      </c>
    </row>
    <row r="308" spans="1:5" x14ac:dyDescent="0.25">
      <c r="A308" s="17" t="s">
        <v>162</v>
      </c>
      <c r="B308" s="18">
        <v>6.2448979591836737</v>
      </c>
      <c r="C308">
        <v>10</v>
      </c>
      <c r="D308" s="18">
        <v>0.79428537135076749</v>
      </c>
      <c r="E308" s="18" t="s">
        <v>277</v>
      </c>
    </row>
    <row r="309" spans="1:5" x14ac:dyDescent="0.25">
      <c r="A309" s="17" t="s">
        <v>163</v>
      </c>
      <c r="B309" s="18">
        <v>5.6250000000000027</v>
      </c>
      <c r="C309">
        <v>6</v>
      </c>
      <c r="D309" s="18">
        <v>0.46647932464773312</v>
      </c>
      <c r="E309" s="18" t="s">
        <v>277</v>
      </c>
    </row>
    <row r="310" spans="1:5" x14ac:dyDescent="0.25">
      <c r="A310" s="17" t="s">
        <v>164</v>
      </c>
      <c r="B310" s="18">
        <v>1</v>
      </c>
      <c r="C310">
        <v>1</v>
      </c>
      <c r="D310" s="18">
        <v>0.31731050786291398</v>
      </c>
      <c r="E310" s="18" t="s">
        <v>277</v>
      </c>
    </row>
    <row r="312" spans="1:5" x14ac:dyDescent="0.25">
      <c r="A312" s="17" t="s">
        <v>214</v>
      </c>
      <c r="B312" t="s">
        <v>43</v>
      </c>
    </row>
    <row r="313" spans="1:5" x14ac:dyDescent="0.25">
      <c r="A313" s="17" t="s">
        <v>176</v>
      </c>
      <c r="B313" t="s">
        <v>1</v>
      </c>
    </row>
    <row r="315" spans="1:5" x14ac:dyDescent="0.25">
      <c r="A315" s="17" t="s">
        <v>270</v>
      </c>
    </row>
    <row r="316" spans="1:5" x14ac:dyDescent="0.25">
      <c r="A316" s="17" t="s">
        <v>271</v>
      </c>
      <c r="B316" s="17" t="s">
        <v>272</v>
      </c>
      <c r="C316" s="17" t="s">
        <v>273</v>
      </c>
    </row>
    <row r="317" spans="1:5" x14ac:dyDescent="0.25">
      <c r="A317" s="17">
        <v>160160</v>
      </c>
      <c r="B317">
        <v>0</v>
      </c>
      <c r="C317" s="18">
        <v>0.11842105263157894</v>
      </c>
    </row>
    <row r="318" spans="1:5" x14ac:dyDescent="0.25">
      <c r="A318" s="17">
        <v>160164</v>
      </c>
      <c r="B318">
        <v>1</v>
      </c>
      <c r="C318" s="18">
        <v>0.23684210526315788</v>
      </c>
    </row>
    <row r="319" spans="1:5" x14ac:dyDescent="0.25">
      <c r="A319" s="17">
        <v>164164</v>
      </c>
      <c r="B319">
        <v>1</v>
      </c>
      <c r="C319" s="18">
        <v>0.11842105263157894</v>
      </c>
    </row>
    <row r="320" spans="1:5" x14ac:dyDescent="0.25">
      <c r="A320" s="17">
        <v>160168</v>
      </c>
      <c r="B320">
        <v>0</v>
      </c>
      <c r="C320" s="18">
        <v>1.1052631578947367</v>
      </c>
    </row>
    <row r="321" spans="1:3" x14ac:dyDescent="0.25">
      <c r="A321" s="17">
        <v>164168</v>
      </c>
      <c r="B321">
        <v>0</v>
      </c>
      <c r="C321" s="18">
        <v>1.1052631578947367</v>
      </c>
    </row>
    <row r="322" spans="1:3" x14ac:dyDescent="0.25">
      <c r="A322" s="17">
        <v>168168</v>
      </c>
      <c r="B322">
        <v>3</v>
      </c>
      <c r="C322" s="18">
        <v>2.5789473684210522</v>
      </c>
    </row>
    <row r="323" spans="1:3" x14ac:dyDescent="0.25">
      <c r="A323" s="17">
        <v>160170</v>
      </c>
      <c r="B323">
        <v>1</v>
      </c>
      <c r="C323" s="18">
        <v>7.8947368421052613E-2</v>
      </c>
    </row>
    <row r="324" spans="1:3" x14ac:dyDescent="0.25">
      <c r="A324" s="17">
        <v>164170</v>
      </c>
      <c r="B324">
        <v>0</v>
      </c>
      <c r="C324" s="18">
        <v>7.8947368421052613E-2</v>
      </c>
    </row>
    <row r="325" spans="1:3" x14ac:dyDescent="0.25">
      <c r="A325" s="17">
        <v>168170</v>
      </c>
      <c r="B325">
        <v>0</v>
      </c>
      <c r="C325" s="18">
        <v>0.36842105263157893</v>
      </c>
    </row>
    <row r="326" spans="1:3" x14ac:dyDescent="0.25">
      <c r="A326" s="17">
        <v>170170</v>
      </c>
      <c r="B326">
        <v>0</v>
      </c>
      <c r="C326" s="18">
        <v>1.3157894736842103E-2</v>
      </c>
    </row>
    <row r="327" spans="1:3" x14ac:dyDescent="0.25">
      <c r="A327" s="17">
        <v>160172</v>
      </c>
      <c r="B327">
        <v>1</v>
      </c>
      <c r="C327" s="18">
        <v>7.8947368421052613E-2</v>
      </c>
    </row>
    <row r="328" spans="1:3" x14ac:dyDescent="0.25">
      <c r="A328" s="17">
        <v>164172</v>
      </c>
      <c r="B328">
        <v>0</v>
      </c>
      <c r="C328" s="18">
        <v>7.8947368421052613E-2</v>
      </c>
    </row>
    <row r="329" spans="1:3" x14ac:dyDescent="0.25">
      <c r="A329" s="17">
        <v>168172</v>
      </c>
      <c r="B329">
        <v>0</v>
      </c>
      <c r="C329" s="18">
        <v>0.36842105263157893</v>
      </c>
    </row>
    <row r="330" spans="1:3" x14ac:dyDescent="0.25">
      <c r="A330" s="17">
        <v>170172</v>
      </c>
      <c r="B330">
        <v>0</v>
      </c>
      <c r="C330" s="18">
        <v>2.6315789473684206E-2</v>
      </c>
    </row>
    <row r="331" spans="1:3" x14ac:dyDescent="0.25">
      <c r="A331" s="17">
        <v>172172</v>
      </c>
      <c r="B331">
        <v>0</v>
      </c>
      <c r="C331" s="18">
        <v>1.3157894736842103E-2</v>
      </c>
    </row>
    <row r="332" spans="1:3" x14ac:dyDescent="0.25">
      <c r="A332" s="17">
        <v>160174</v>
      </c>
      <c r="B332">
        <v>0</v>
      </c>
      <c r="C332" s="18">
        <v>0.86842105263157898</v>
      </c>
    </row>
    <row r="333" spans="1:3" x14ac:dyDescent="0.25">
      <c r="A333" s="17">
        <v>164174</v>
      </c>
      <c r="B333">
        <v>0</v>
      </c>
      <c r="C333" s="18">
        <v>0.86842105263157898</v>
      </c>
    </row>
    <row r="334" spans="1:3" x14ac:dyDescent="0.25">
      <c r="A334" s="17">
        <v>168174</v>
      </c>
      <c r="B334">
        <v>5</v>
      </c>
      <c r="C334" s="18">
        <v>4.0526315789473681</v>
      </c>
    </row>
    <row r="335" spans="1:3" x14ac:dyDescent="0.25">
      <c r="A335" s="17">
        <v>170174</v>
      </c>
      <c r="B335">
        <v>0</v>
      </c>
      <c r="C335" s="18">
        <v>0.28947368421052633</v>
      </c>
    </row>
    <row r="336" spans="1:3" x14ac:dyDescent="0.25">
      <c r="A336" s="17">
        <v>172174</v>
      </c>
      <c r="B336">
        <v>0</v>
      </c>
      <c r="C336" s="18">
        <v>0.28947368421052633</v>
      </c>
    </row>
    <row r="337" spans="1:3" x14ac:dyDescent="0.25">
      <c r="A337" s="17">
        <v>174174</v>
      </c>
      <c r="B337">
        <v>2</v>
      </c>
      <c r="C337" s="18">
        <v>1.5921052631578949</v>
      </c>
    </row>
    <row r="338" spans="1:3" x14ac:dyDescent="0.25">
      <c r="A338" s="17">
        <v>160176</v>
      </c>
      <c r="B338">
        <v>0</v>
      </c>
      <c r="C338" s="18">
        <v>0.31578947368421045</v>
      </c>
    </row>
    <row r="339" spans="1:3" x14ac:dyDescent="0.25">
      <c r="A339" s="17">
        <v>164176</v>
      </c>
      <c r="B339">
        <v>0</v>
      </c>
      <c r="C339" s="18">
        <v>0.31578947368421045</v>
      </c>
    </row>
    <row r="340" spans="1:3" x14ac:dyDescent="0.25">
      <c r="A340" s="17">
        <v>168176</v>
      </c>
      <c r="B340">
        <v>2</v>
      </c>
      <c r="C340" s="18">
        <v>1.4736842105263157</v>
      </c>
    </row>
    <row r="341" spans="1:3" x14ac:dyDescent="0.25">
      <c r="A341" s="17">
        <v>170176</v>
      </c>
      <c r="B341">
        <v>0</v>
      </c>
      <c r="C341" s="18">
        <v>0.10526315789473682</v>
      </c>
    </row>
    <row r="342" spans="1:3" x14ac:dyDescent="0.25">
      <c r="A342" s="17">
        <v>172176</v>
      </c>
      <c r="B342">
        <v>0</v>
      </c>
      <c r="C342" s="18">
        <v>0.10526315789473682</v>
      </c>
    </row>
    <row r="343" spans="1:3" x14ac:dyDescent="0.25">
      <c r="A343" s="17">
        <v>174176</v>
      </c>
      <c r="B343">
        <v>2</v>
      </c>
      <c r="C343" s="18">
        <v>1.1578947368421053</v>
      </c>
    </row>
    <row r="344" spans="1:3" x14ac:dyDescent="0.25">
      <c r="A344" s="17">
        <v>176176</v>
      </c>
      <c r="B344">
        <v>0</v>
      </c>
      <c r="C344" s="18">
        <v>0.21052631578947364</v>
      </c>
    </row>
    <row r="345" spans="1:3" x14ac:dyDescent="0.25">
      <c r="A345" s="17">
        <v>160180</v>
      </c>
      <c r="B345">
        <v>0</v>
      </c>
      <c r="C345" s="18">
        <v>7.8947368421052613E-2</v>
      </c>
    </row>
    <row r="346" spans="1:3" x14ac:dyDescent="0.25">
      <c r="A346" s="17">
        <v>164180</v>
      </c>
      <c r="B346">
        <v>0</v>
      </c>
      <c r="C346" s="18">
        <v>7.8947368421052613E-2</v>
      </c>
    </row>
    <row r="347" spans="1:3" x14ac:dyDescent="0.25">
      <c r="A347" s="17">
        <v>168180</v>
      </c>
      <c r="B347">
        <v>1</v>
      </c>
      <c r="C347" s="18">
        <v>0.36842105263157893</v>
      </c>
    </row>
    <row r="348" spans="1:3" x14ac:dyDescent="0.25">
      <c r="A348" s="17">
        <v>170180</v>
      </c>
      <c r="B348">
        <v>0</v>
      </c>
      <c r="C348" s="18">
        <v>2.6315789473684206E-2</v>
      </c>
    </row>
    <row r="349" spans="1:3" x14ac:dyDescent="0.25">
      <c r="A349" s="17">
        <v>172180</v>
      </c>
      <c r="B349">
        <v>0</v>
      </c>
      <c r="C349" s="18">
        <v>2.6315789473684206E-2</v>
      </c>
    </row>
    <row r="350" spans="1:3" x14ac:dyDescent="0.25">
      <c r="A350" s="17">
        <v>174180</v>
      </c>
      <c r="B350">
        <v>0</v>
      </c>
      <c r="C350" s="18">
        <v>0.28947368421052633</v>
      </c>
    </row>
    <row r="351" spans="1:3" x14ac:dyDescent="0.25">
      <c r="A351" s="17">
        <v>176180</v>
      </c>
      <c r="B351">
        <v>0</v>
      </c>
      <c r="C351" s="18">
        <v>0.10526315789473682</v>
      </c>
    </row>
    <row r="352" spans="1:3" x14ac:dyDescent="0.25">
      <c r="A352" s="17">
        <v>180180</v>
      </c>
      <c r="B352">
        <v>0</v>
      </c>
      <c r="C352" s="18">
        <v>1.3157894736842103E-2</v>
      </c>
    </row>
    <row r="354" spans="1:3" x14ac:dyDescent="0.25">
      <c r="A354" s="17" t="s">
        <v>274</v>
      </c>
      <c r="B354" s="18">
        <v>40.054140664530308</v>
      </c>
    </row>
    <row r="355" spans="1:3" x14ac:dyDescent="0.25">
      <c r="A355" s="17" t="s">
        <v>275</v>
      </c>
      <c r="B355">
        <v>28</v>
      </c>
    </row>
    <row r="356" spans="1:3" x14ac:dyDescent="0.25">
      <c r="A356" s="17" t="s">
        <v>276</v>
      </c>
      <c r="B356" s="18">
        <v>6.5397080614709446E-2</v>
      </c>
      <c r="C356" t="s">
        <v>277</v>
      </c>
    </row>
    <row r="358" spans="1:3" x14ac:dyDescent="0.25">
      <c r="A358" s="17" t="s">
        <v>214</v>
      </c>
      <c r="B358" t="s">
        <v>43</v>
      </c>
    </row>
    <row r="359" spans="1:3" x14ac:dyDescent="0.25">
      <c r="A359" s="17" t="s">
        <v>176</v>
      </c>
      <c r="B359" t="s">
        <v>153</v>
      </c>
    </row>
    <row r="361" spans="1:3" x14ac:dyDescent="0.25">
      <c r="A361" s="17" t="s">
        <v>270</v>
      </c>
    </row>
    <row r="362" spans="1:3" x14ac:dyDescent="0.25">
      <c r="A362" s="17" t="s">
        <v>271</v>
      </c>
      <c r="B362" s="17" t="s">
        <v>272</v>
      </c>
      <c r="C362" s="17" t="s">
        <v>273</v>
      </c>
    </row>
    <row r="363" spans="1:3" x14ac:dyDescent="0.25">
      <c r="A363" s="17">
        <v>154154</v>
      </c>
      <c r="B363">
        <v>1</v>
      </c>
      <c r="C363" s="18">
        <v>7.1428571428571425E-2</v>
      </c>
    </row>
    <row r="364" spans="1:3" x14ac:dyDescent="0.25">
      <c r="A364" s="17">
        <v>154160</v>
      </c>
      <c r="B364">
        <v>0</v>
      </c>
      <c r="C364" s="18">
        <v>0.5714285714285714</v>
      </c>
    </row>
    <row r="365" spans="1:3" x14ac:dyDescent="0.25">
      <c r="A365" s="17">
        <v>160160</v>
      </c>
      <c r="B365">
        <v>1</v>
      </c>
      <c r="C365" s="18">
        <v>1.1428571428571428</v>
      </c>
    </row>
    <row r="366" spans="1:3" x14ac:dyDescent="0.25">
      <c r="A366" s="17">
        <v>154162</v>
      </c>
      <c r="B366">
        <v>0</v>
      </c>
      <c r="C366" s="18">
        <v>0.5714285714285714</v>
      </c>
    </row>
    <row r="367" spans="1:3" x14ac:dyDescent="0.25">
      <c r="A367" s="17">
        <v>160162</v>
      </c>
      <c r="B367">
        <v>6</v>
      </c>
      <c r="C367" s="18">
        <v>2.2857142857142856</v>
      </c>
    </row>
    <row r="368" spans="1:3" x14ac:dyDescent="0.25">
      <c r="A368" s="17">
        <v>162162</v>
      </c>
      <c r="B368">
        <v>0</v>
      </c>
      <c r="C368" s="18">
        <v>1.1428571428571428</v>
      </c>
    </row>
    <row r="369" spans="1:3" x14ac:dyDescent="0.25">
      <c r="A369" s="17">
        <v>154164</v>
      </c>
      <c r="B369">
        <v>0</v>
      </c>
      <c r="C369" s="18">
        <v>0.14285714285714285</v>
      </c>
    </row>
    <row r="370" spans="1:3" x14ac:dyDescent="0.25">
      <c r="A370" s="17">
        <v>160164</v>
      </c>
      <c r="B370">
        <v>0</v>
      </c>
      <c r="C370" s="18">
        <v>0.5714285714285714</v>
      </c>
    </row>
    <row r="371" spans="1:3" x14ac:dyDescent="0.25">
      <c r="A371" s="17">
        <v>162164</v>
      </c>
      <c r="B371">
        <v>2</v>
      </c>
      <c r="C371" s="18">
        <v>0.5714285714285714</v>
      </c>
    </row>
    <row r="372" spans="1:3" x14ac:dyDescent="0.25">
      <c r="A372" s="17">
        <v>164164</v>
      </c>
      <c r="B372">
        <v>0</v>
      </c>
      <c r="C372" s="18">
        <v>7.1428571428571425E-2</v>
      </c>
    </row>
    <row r="373" spans="1:3" x14ac:dyDescent="0.25">
      <c r="A373" s="17">
        <v>154166</v>
      </c>
      <c r="B373">
        <v>0</v>
      </c>
      <c r="C373" s="18">
        <v>0.2857142857142857</v>
      </c>
    </row>
    <row r="374" spans="1:3" x14ac:dyDescent="0.25">
      <c r="A374" s="17">
        <v>160166</v>
      </c>
      <c r="B374">
        <v>0</v>
      </c>
      <c r="C374" s="18">
        <v>1.1428571428571428</v>
      </c>
    </row>
    <row r="375" spans="1:3" x14ac:dyDescent="0.25">
      <c r="A375" s="17">
        <v>162166</v>
      </c>
      <c r="B375">
        <v>0</v>
      </c>
      <c r="C375" s="18">
        <v>1.1428571428571428</v>
      </c>
    </row>
    <row r="376" spans="1:3" x14ac:dyDescent="0.25">
      <c r="A376" s="17">
        <v>164166</v>
      </c>
      <c r="B376">
        <v>0</v>
      </c>
      <c r="C376" s="18">
        <v>0.2857142857142857</v>
      </c>
    </row>
    <row r="377" spans="1:3" x14ac:dyDescent="0.25">
      <c r="A377" s="17">
        <v>166166</v>
      </c>
      <c r="B377">
        <v>2</v>
      </c>
      <c r="C377" s="18">
        <v>0.2857142857142857</v>
      </c>
    </row>
    <row r="378" spans="1:3" x14ac:dyDescent="0.25">
      <c r="A378" s="17">
        <v>154168</v>
      </c>
      <c r="B378">
        <v>0</v>
      </c>
      <c r="C378" s="18">
        <v>0.2857142857142857</v>
      </c>
    </row>
    <row r="379" spans="1:3" x14ac:dyDescent="0.25">
      <c r="A379" s="17">
        <v>160168</v>
      </c>
      <c r="B379">
        <v>0</v>
      </c>
      <c r="C379" s="18">
        <v>1.1428571428571428</v>
      </c>
    </row>
    <row r="380" spans="1:3" x14ac:dyDescent="0.25">
      <c r="A380" s="17">
        <v>162168</v>
      </c>
      <c r="B380">
        <v>0</v>
      </c>
      <c r="C380" s="18">
        <v>1.1428571428571428</v>
      </c>
    </row>
    <row r="381" spans="1:3" x14ac:dyDescent="0.25">
      <c r="A381" s="17">
        <v>164168</v>
      </c>
      <c r="B381">
        <v>0</v>
      </c>
      <c r="C381" s="18">
        <v>0.2857142857142857</v>
      </c>
    </row>
    <row r="382" spans="1:3" x14ac:dyDescent="0.25">
      <c r="A382" s="17">
        <v>166168</v>
      </c>
      <c r="B382">
        <v>0</v>
      </c>
      <c r="C382" s="18">
        <v>0.5714285714285714</v>
      </c>
    </row>
    <row r="383" spans="1:3" x14ac:dyDescent="0.25">
      <c r="A383" s="17">
        <v>168168</v>
      </c>
      <c r="B383">
        <v>2</v>
      </c>
      <c r="C383" s="18">
        <v>0.2857142857142857</v>
      </c>
    </row>
    <row r="385" spans="1:3" x14ac:dyDescent="0.25">
      <c r="A385" s="17" t="s">
        <v>274</v>
      </c>
      <c r="B385" s="18">
        <v>51.625000000000014</v>
      </c>
    </row>
    <row r="386" spans="1:3" x14ac:dyDescent="0.25">
      <c r="A386" s="17" t="s">
        <v>275</v>
      </c>
      <c r="B386">
        <v>15</v>
      </c>
    </row>
    <row r="387" spans="1:3" x14ac:dyDescent="0.25">
      <c r="A387" s="17" t="s">
        <v>276</v>
      </c>
      <c r="B387" s="18">
        <v>6.5142763994368209E-6</v>
      </c>
      <c r="C387" t="s">
        <v>279</v>
      </c>
    </row>
    <row r="389" spans="1:3" x14ac:dyDescent="0.25">
      <c r="A389" s="17" t="s">
        <v>214</v>
      </c>
      <c r="B389" t="s">
        <v>43</v>
      </c>
    </row>
    <row r="390" spans="1:3" x14ac:dyDescent="0.25">
      <c r="A390" s="17" t="s">
        <v>176</v>
      </c>
      <c r="B390" t="s">
        <v>154</v>
      </c>
    </row>
    <row r="392" spans="1:3" x14ac:dyDescent="0.25">
      <c r="A392" s="17" t="s">
        <v>270</v>
      </c>
    </row>
    <row r="393" spans="1:3" x14ac:dyDescent="0.25">
      <c r="A393" s="17" t="s">
        <v>271</v>
      </c>
      <c r="B393" s="17" t="s">
        <v>272</v>
      </c>
      <c r="C393" s="17" t="s">
        <v>273</v>
      </c>
    </row>
    <row r="394" spans="1:3" x14ac:dyDescent="0.25">
      <c r="A394" s="17">
        <v>168168</v>
      </c>
      <c r="B394">
        <v>1</v>
      </c>
      <c r="C394" s="18">
        <v>5.000000000000001E-2</v>
      </c>
    </row>
    <row r="395" spans="1:3" x14ac:dyDescent="0.25">
      <c r="A395" s="17">
        <v>168170</v>
      </c>
      <c r="B395">
        <v>0</v>
      </c>
      <c r="C395" s="18">
        <v>1.3</v>
      </c>
    </row>
    <row r="396" spans="1:3" x14ac:dyDescent="0.25">
      <c r="A396" s="17">
        <v>170170</v>
      </c>
      <c r="B396">
        <v>12</v>
      </c>
      <c r="C396" s="18">
        <v>8.4500000000000011</v>
      </c>
    </row>
    <row r="397" spans="1:3" x14ac:dyDescent="0.25">
      <c r="A397" s="17">
        <v>168172</v>
      </c>
      <c r="B397">
        <v>0</v>
      </c>
      <c r="C397" s="18">
        <v>0.25</v>
      </c>
    </row>
    <row r="398" spans="1:3" x14ac:dyDescent="0.25">
      <c r="A398" s="17">
        <v>170172</v>
      </c>
      <c r="B398">
        <v>1</v>
      </c>
      <c r="C398" s="18">
        <v>3.25</v>
      </c>
    </row>
    <row r="399" spans="1:3" x14ac:dyDescent="0.25">
      <c r="A399" s="17">
        <v>172172</v>
      </c>
      <c r="B399">
        <v>2</v>
      </c>
      <c r="C399" s="18">
        <v>0.3125</v>
      </c>
    </row>
    <row r="400" spans="1:3" x14ac:dyDescent="0.25">
      <c r="A400" s="17">
        <v>168174</v>
      </c>
      <c r="B400">
        <v>0</v>
      </c>
      <c r="C400" s="18">
        <v>0.15</v>
      </c>
    </row>
    <row r="401" spans="1:3" x14ac:dyDescent="0.25">
      <c r="A401" s="17">
        <v>170174</v>
      </c>
      <c r="B401">
        <v>1</v>
      </c>
      <c r="C401" s="18">
        <v>1.9500000000000002</v>
      </c>
    </row>
    <row r="402" spans="1:3" x14ac:dyDescent="0.25">
      <c r="A402" s="17">
        <v>172174</v>
      </c>
      <c r="B402">
        <v>0</v>
      </c>
      <c r="C402" s="18">
        <v>0.375</v>
      </c>
    </row>
    <row r="403" spans="1:3" x14ac:dyDescent="0.25">
      <c r="A403" s="17">
        <v>174174</v>
      </c>
      <c r="B403">
        <v>1</v>
      </c>
      <c r="C403" s="18">
        <v>0.11249999999999999</v>
      </c>
    </row>
    <row r="404" spans="1:3" x14ac:dyDescent="0.25">
      <c r="A404" s="17">
        <v>168176</v>
      </c>
      <c r="B404">
        <v>0</v>
      </c>
      <c r="C404" s="18">
        <v>0.20000000000000004</v>
      </c>
    </row>
    <row r="405" spans="1:3" x14ac:dyDescent="0.25">
      <c r="A405" s="17">
        <v>170176</v>
      </c>
      <c r="B405">
        <v>0</v>
      </c>
      <c r="C405" s="18">
        <v>2.6</v>
      </c>
    </row>
    <row r="406" spans="1:3" x14ac:dyDescent="0.25">
      <c r="A406" s="17">
        <v>172176</v>
      </c>
      <c r="B406">
        <v>0</v>
      </c>
      <c r="C406" s="18">
        <v>0.5</v>
      </c>
    </row>
    <row r="407" spans="1:3" x14ac:dyDescent="0.25">
      <c r="A407" s="17">
        <v>174176</v>
      </c>
      <c r="B407">
        <v>0</v>
      </c>
      <c r="C407" s="18">
        <v>0.3</v>
      </c>
    </row>
    <row r="408" spans="1:3" x14ac:dyDescent="0.25">
      <c r="A408" s="17">
        <v>176176</v>
      </c>
      <c r="B408">
        <v>2</v>
      </c>
      <c r="C408" s="18">
        <v>0.20000000000000004</v>
      </c>
    </row>
    <row r="410" spans="1:3" x14ac:dyDescent="0.25">
      <c r="A410" s="17" t="s">
        <v>274</v>
      </c>
      <c r="B410" s="18">
        <v>59.550821827744898</v>
      </c>
    </row>
    <row r="411" spans="1:3" x14ac:dyDescent="0.25">
      <c r="A411" s="17" t="s">
        <v>275</v>
      </c>
      <c r="B411">
        <v>10</v>
      </c>
    </row>
    <row r="412" spans="1:3" x14ac:dyDescent="0.25">
      <c r="A412" s="17" t="s">
        <v>276</v>
      </c>
      <c r="B412" s="18">
        <v>4.4073025010320028E-9</v>
      </c>
      <c r="C412" t="s">
        <v>279</v>
      </c>
    </row>
    <row r="414" spans="1:3" x14ac:dyDescent="0.25">
      <c r="A414" s="17" t="s">
        <v>214</v>
      </c>
      <c r="B414" t="s">
        <v>43</v>
      </c>
    </row>
    <row r="415" spans="1:3" x14ac:dyDescent="0.25">
      <c r="A415" s="17" t="s">
        <v>176</v>
      </c>
      <c r="B415" t="s">
        <v>155</v>
      </c>
    </row>
    <row r="417" spans="1:3" x14ac:dyDescent="0.25">
      <c r="A417" s="17" t="s">
        <v>270</v>
      </c>
    </row>
    <row r="418" spans="1:3" x14ac:dyDescent="0.25">
      <c r="A418" s="17" t="s">
        <v>271</v>
      </c>
      <c r="B418" s="17" t="s">
        <v>272</v>
      </c>
      <c r="C418" s="17" t="s">
        <v>273</v>
      </c>
    </row>
    <row r="419" spans="1:3" x14ac:dyDescent="0.25">
      <c r="A419" s="17">
        <v>7474</v>
      </c>
      <c r="B419">
        <v>4</v>
      </c>
      <c r="C419" s="18">
        <v>5.2631578947368416</v>
      </c>
    </row>
    <row r="420" spans="1:3" x14ac:dyDescent="0.25">
      <c r="A420" s="17">
        <v>7478</v>
      </c>
      <c r="B420">
        <v>0</v>
      </c>
      <c r="C420" s="18">
        <v>0.52631578947368418</v>
      </c>
    </row>
    <row r="421" spans="1:3" x14ac:dyDescent="0.25">
      <c r="A421" s="17">
        <v>7878</v>
      </c>
      <c r="B421">
        <v>0</v>
      </c>
      <c r="C421" s="18">
        <v>1.3157894736842103E-2</v>
      </c>
    </row>
    <row r="422" spans="1:3" x14ac:dyDescent="0.25">
      <c r="A422" s="17">
        <v>7480</v>
      </c>
      <c r="B422">
        <v>2</v>
      </c>
      <c r="C422" s="18">
        <v>1.0526315789473684</v>
      </c>
    </row>
    <row r="423" spans="1:3" x14ac:dyDescent="0.25">
      <c r="A423" s="17">
        <v>7880</v>
      </c>
      <c r="B423">
        <v>0</v>
      </c>
      <c r="C423" s="18">
        <v>5.2631578947368411E-2</v>
      </c>
    </row>
    <row r="424" spans="1:3" x14ac:dyDescent="0.25">
      <c r="A424" s="17">
        <v>8080</v>
      </c>
      <c r="B424">
        <v>0</v>
      </c>
      <c r="C424" s="18">
        <v>5.2631578947368411E-2</v>
      </c>
    </row>
    <row r="425" spans="1:3" x14ac:dyDescent="0.25">
      <c r="A425" s="17">
        <v>7484</v>
      </c>
      <c r="B425">
        <v>1</v>
      </c>
      <c r="C425" s="18">
        <v>2.1052631578947367</v>
      </c>
    </row>
    <row r="426" spans="1:3" x14ac:dyDescent="0.25">
      <c r="A426" s="17">
        <v>7884</v>
      </c>
      <c r="B426">
        <v>0</v>
      </c>
      <c r="C426" s="18">
        <v>0.10526315789473682</v>
      </c>
    </row>
    <row r="427" spans="1:3" x14ac:dyDescent="0.25">
      <c r="A427" s="17">
        <v>8084</v>
      </c>
      <c r="B427">
        <v>0</v>
      </c>
      <c r="C427" s="18">
        <v>0.21052631578947364</v>
      </c>
    </row>
    <row r="428" spans="1:3" x14ac:dyDescent="0.25">
      <c r="A428" s="17">
        <v>8484</v>
      </c>
      <c r="B428">
        <v>1</v>
      </c>
      <c r="C428" s="18">
        <v>0.21052631578947364</v>
      </c>
    </row>
    <row r="429" spans="1:3" x14ac:dyDescent="0.25">
      <c r="A429" s="17">
        <v>7486</v>
      </c>
      <c r="B429">
        <v>9</v>
      </c>
      <c r="C429" s="18">
        <v>5.7894736842105257</v>
      </c>
    </row>
    <row r="430" spans="1:3" x14ac:dyDescent="0.25">
      <c r="A430" s="17">
        <v>7886</v>
      </c>
      <c r="B430">
        <v>1</v>
      </c>
      <c r="C430" s="18">
        <v>0.28947368421052633</v>
      </c>
    </row>
    <row r="431" spans="1:3" x14ac:dyDescent="0.25">
      <c r="A431" s="17">
        <v>8086</v>
      </c>
      <c r="B431">
        <v>0</v>
      </c>
      <c r="C431" s="18">
        <v>0.57894736842105265</v>
      </c>
    </row>
    <row r="432" spans="1:3" x14ac:dyDescent="0.25">
      <c r="A432" s="17">
        <v>8486</v>
      </c>
      <c r="B432">
        <v>1</v>
      </c>
      <c r="C432" s="18">
        <v>1.1578947368421053</v>
      </c>
    </row>
    <row r="433" spans="1:3" x14ac:dyDescent="0.25">
      <c r="A433" s="17">
        <v>8686</v>
      </c>
      <c r="B433">
        <v>0</v>
      </c>
      <c r="C433" s="18">
        <v>1.5921052631578949</v>
      </c>
    </row>
    <row r="435" spans="1:3" x14ac:dyDescent="0.25">
      <c r="A435" s="17" t="s">
        <v>274</v>
      </c>
      <c r="B435" s="18">
        <v>11.374090909090912</v>
      </c>
    </row>
    <row r="436" spans="1:3" x14ac:dyDescent="0.25">
      <c r="A436" s="17" t="s">
        <v>275</v>
      </c>
      <c r="B436">
        <v>10</v>
      </c>
    </row>
    <row r="437" spans="1:3" x14ac:dyDescent="0.25">
      <c r="A437" s="17" t="s">
        <v>276</v>
      </c>
      <c r="B437" s="18">
        <v>0.32912496142082581</v>
      </c>
      <c r="C437" t="s">
        <v>277</v>
      </c>
    </row>
    <row r="439" spans="1:3" x14ac:dyDescent="0.25">
      <c r="A439" s="17" t="s">
        <v>214</v>
      </c>
      <c r="B439" t="s">
        <v>43</v>
      </c>
    </row>
    <row r="440" spans="1:3" x14ac:dyDescent="0.25">
      <c r="A440" s="17" t="s">
        <v>176</v>
      </c>
      <c r="B440" t="s">
        <v>156</v>
      </c>
    </row>
    <row r="442" spans="1:3" x14ac:dyDescent="0.25">
      <c r="A442" s="17" t="s">
        <v>270</v>
      </c>
    </row>
    <row r="443" spans="1:3" x14ac:dyDescent="0.25">
      <c r="A443" s="17" t="s">
        <v>271</v>
      </c>
      <c r="B443" s="17" t="s">
        <v>272</v>
      </c>
      <c r="C443" s="17" t="s">
        <v>273</v>
      </c>
    </row>
    <row r="444" spans="1:3" x14ac:dyDescent="0.25">
      <c r="A444" s="17">
        <v>130130</v>
      </c>
      <c r="B444">
        <v>0</v>
      </c>
      <c r="C444" s="18">
        <v>1.3157894736842103E-2</v>
      </c>
    </row>
    <row r="445" spans="1:3" x14ac:dyDescent="0.25">
      <c r="A445" s="17">
        <v>130134</v>
      </c>
      <c r="B445">
        <v>1</v>
      </c>
      <c r="C445" s="18">
        <v>5.2631578947368411E-2</v>
      </c>
    </row>
    <row r="446" spans="1:3" x14ac:dyDescent="0.25">
      <c r="A446" s="17">
        <v>134134</v>
      </c>
      <c r="B446">
        <v>0</v>
      </c>
      <c r="C446" s="18">
        <v>5.2631578947368411E-2</v>
      </c>
    </row>
    <row r="447" spans="1:3" x14ac:dyDescent="0.25">
      <c r="A447" s="17">
        <v>130138</v>
      </c>
      <c r="B447">
        <v>0</v>
      </c>
      <c r="C447" s="18">
        <v>5.2631578947368411E-2</v>
      </c>
    </row>
    <row r="448" spans="1:3" x14ac:dyDescent="0.25">
      <c r="A448" s="17">
        <v>134138</v>
      </c>
      <c r="B448">
        <v>0</v>
      </c>
      <c r="C448" s="18">
        <v>0.10526315789473682</v>
      </c>
    </row>
    <row r="449" spans="1:3" x14ac:dyDescent="0.25">
      <c r="A449" s="17">
        <v>138138</v>
      </c>
      <c r="B449">
        <v>0</v>
      </c>
      <c r="C449" s="18">
        <v>5.2631578947368411E-2</v>
      </c>
    </row>
    <row r="450" spans="1:3" x14ac:dyDescent="0.25">
      <c r="A450" s="17">
        <v>130142</v>
      </c>
      <c r="B450">
        <v>0</v>
      </c>
      <c r="C450" s="18">
        <v>0.47368421052631576</v>
      </c>
    </row>
    <row r="451" spans="1:3" x14ac:dyDescent="0.25">
      <c r="A451" s="17">
        <v>134142</v>
      </c>
      <c r="B451">
        <v>1</v>
      </c>
      <c r="C451" s="18">
        <v>0.94736842105263153</v>
      </c>
    </row>
    <row r="452" spans="1:3" x14ac:dyDescent="0.25">
      <c r="A452" s="17">
        <v>138142</v>
      </c>
      <c r="B452">
        <v>1</v>
      </c>
      <c r="C452" s="18">
        <v>0.94736842105263153</v>
      </c>
    </row>
    <row r="453" spans="1:3" x14ac:dyDescent="0.25">
      <c r="A453" s="17">
        <v>142142</v>
      </c>
      <c r="B453">
        <v>5</v>
      </c>
      <c r="C453" s="18">
        <v>4.2631578947368416</v>
      </c>
    </row>
    <row r="454" spans="1:3" x14ac:dyDescent="0.25">
      <c r="A454" s="17">
        <v>130144</v>
      </c>
      <c r="B454">
        <v>0</v>
      </c>
      <c r="C454" s="18">
        <v>7.8947368421052613E-2</v>
      </c>
    </row>
    <row r="455" spans="1:3" x14ac:dyDescent="0.25">
      <c r="A455" s="17">
        <v>134144</v>
      </c>
      <c r="B455">
        <v>0</v>
      </c>
      <c r="C455" s="18">
        <v>0.15789473684210523</v>
      </c>
    </row>
    <row r="456" spans="1:3" x14ac:dyDescent="0.25">
      <c r="A456" s="17">
        <v>138144</v>
      </c>
      <c r="B456">
        <v>0</v>
      </c>
      <c r="C456" s="18">
        <v>0.15789473684210523</v>
      </c>
    </row>
    <row r="457" spans="1:3" x14ac:dyDescent="0.25">
      <c r="A457" s="17">
        <v>142144</v>
      </c>
      <c r="B457">
        <v>0</v>
      </c>
      <c r="C457" s="18">
        <v>1.4210526315789473</v>
      </c>
    </row>
    <row r="458" spans="1:3" x14ac:dyDescent="0.25">
      <c r="A458" s="17">
        <v>144144</v>
      </c>
      <c r="B458">
        <v>0</v>
      </c>
      <c r="C458" s="18">
        <v>0.11842105263157894</v>
      </c>
    </row>
    <row r="459" spans="1:3" x14ac:dyDescent="0.25">
      <c r="A459" s="17">
        <v>130146</v>
      </c>
      <c r="B459">
        <v>0</v>
      </c>
      <c r="C459" s="18">
        <v>2.6315789473684206E-2</v>
      </c>
    </row>
    <row r="460" spans="1:3" x14ac:dyDescent="0.25">
      <c r="A460" s="17">
        <v>134146</v>
      </c>
      <c r="B460">
        <v>0</v>
      </c>
      <c r="C460" s="18">
        <v>5.2631578947368411E-2</v>
      </c>
    </row>
    <row r="461" spans="1:3" x14ac:dyDescent="0.25">
      <c r="A461" s="17">
        <v>138146</v>
      </c>
      <c r="B461">
        <v>0</v>
      </c>
      <c r="C461" s="18">
        <v>5.2631578947368411E-2</v>
      </c>
    </row>
    <row r="462" spans="1:3" x14ac:dyDescent="0.25">
      <c r="A462" s="17">
        <v>142146</v>
      </c>
      <c r="B462">
        <v>1</v>
      </c>
      <c r="C462" s="18">
        <v>0.47368421052631576</v>
      </c>
    </row>
    <row r="463" spans="1:3" x14ac:dyDescent="0.25">
      <c r="A463" s="17">
        <v>144146</v>
      </c>
      <c r="B463">
        <v>0</v>
      </c>
      <c r="C463" s="18">
        <v>7.8947368421052613E-2</v>
      </c>
    </row>
    <row r="464" spans="1:3" x14ac:dyDescent="0.25">
      <c r="A464" s="17">
        <v>146146</v>
      </c>
      <c r="B464">
        <v>0</v>
      </c>
      <c r="C464" s="18">
        <v>1.3157894736842103E-2</v>
      </c>
    </row>
    <row r="465" spans="1:3" x14ac:dyDescent="0.25">
      <c r="A465" s="17">
        <v>130148</v>
      </c>
      <c r="B465">
        <v>0</v>
      </c>
      <c r="C465" s="18">
        <v>0.21052631578947364</v>
      </c>
    </row>
    <row r="466" spans="1:3" x14ac:dyDescent="0.25">
      <c r="A466" s="17">
        <v>134148</v>
      </c>
      <c r="B466">
        <v>0</v>
      </c>
      <c r="C466" s="18">
        <v>0.42105263157894729</v>
      </c>
    </row>
    <row r="467" spans="1:3" x14ac:dyDescent="0.25">
      <c r="A467" s="17">
        <v>138148</v>
      </c>
      <c r="B467">
        <v>1</v>
      </c>
      <c r="C467" s="18">
        <v>0.42105263157894729</v>
      </c>
    </row>
    <row r="468" spans="1:3" x14ac:dyDescent="0.25">
      <c r="A468" s="17">
        <v>142148</v>
      </c>
      <c r="B468">
        <v>4</v>
      </c>
      <c r="C468" s="18">
        <v>3.7894736842105261</v>
      </c>
    </row>
    <row r="469" spans="1:3" x14ac:dyDescent="0.25">
      <c r="A469" s="17">
        <v>144148</v>
      </c>
      <c r="B469">
        <v>1</v>
      </c>
      <c r="C469" s="18">
        <v>0.63157894736842091</v>
      </c>
    </row>
    <row r="470" spans="1:3" x14ac:dyDescent="0.25">
      <c r="A470" s="17">
        <v>146148</v>
      </c>
      <c r="B470">
        <v>0</v>
      </c>
      <c r="C470" s="18">
        <v>0.21052631578947364</v>
      </c>
    </row>
    <row r="471" spans="1:3" x14ac:dyDescent="0.25">
      <c r="A471" s="17">
        <v>148148</v>
      </c>
      <c r="B471">
        <v>1</v>
      </c>
      <c r="C471" s="18">
        <v>0.84210526315789458</v>
      </c>
    </row>
    <row r="472" spans="1:3" x14ac:dyDescent="0.25">
      <c r="A472" s="17">
        <v>130150</v>
      </c>
      <c r="B472">
        <v>0</v>
      </c>
      <c r="C472" s="18">
        <v>2.6315789473684206E-2</v>
      </c>
    </row>
    <row r="473" spans="1:3" x14ac:dyDescent="0.25">
      <c r="A473" s="17">
        <v>134150</v>
      </c>
      <c r="B473">
        <v>0</v>
      </c>
      <c r="C473" s="18">
        <v>5.2631578947368411E-2</v>
      </c>
    </row>
    <row r="474" spans="1:3" x14ac:dyDescent="0.25">
      <c r="A474" s="17">
        <v>138150</v>
      </c>
      <c r="B474">
        <v>0</v>
      </c>
      <c r="C474" s="18">
        <v>5.2631578947368411E-2</v>
      </c>
    </row>
    <row r="475" spans="1:3" x14ac:dyDescent="0.25">
      <c r="A475" s="17">
        <v>142150</v>
      </c>
      <c r="B475">
        <v>0</v>
      </c>
      <c r="C475" s="18">
        <v>0.47368421052631576</v>
      </c>
    </row>
    <row r="476" spans="1:3" x14ac:dyDescent="0.25">
      <c r="A476" s="17">
        <v>144150</v>
      </c>
      <c r="B476">
        <v>1</v>
      </c>
      <c r="C476" s="18">
        <v>7.8947368421052613E-2</v>
      </c>
    </row>
    <row r="477" spans="1:3" x14ac:dyDescent="0.25">
      <c r="A477" s="17">
        <v>146150</v>
      </c>
      <c r="B477">
        <v>0</v>
      </c>
      <c r="C477" s="18">
        <v>2.6315789473684206E-2</v>
      </c>
    </row>
    <row r="478" spans="1:3" x14ac:dyDescent="0.25">
      <c r="A478" s="17">
        <v>148150</v>
      </c>
      <c r="B478">
        <v>0</v>
      </c>
      <c r="C478" s="18">
        <v>0.21052631578947364</v>
      </c>
    </row>
    <row r="479" spans="1:3" x14ac:dyDescent="0.25">
      <c r="A479" s="17">
        <v>150150</v>
      </c>
      <c r="B479">
        <v>0</v>
      </c>
      <c r="C479" s="18">
        <v>1.3157894736842103E-2</v>
      </c>
    </row>
    <row r="480" spans="1:3" x14ac:dyDescent="0.25">
      <c r="A480" s="17">
        <v>130166</v>
      </c>
      <c r="B480">
        <v>0</v>
      </c>
      <c r="C480" s="18">
        <v>5.2631578947368411E-2</v>
      </c>
    </row>
    <row r="481" spans="1:3" x14ac:dyDescent="0.25">
      <c r="A481" s="17">
        <v>134166</v>
      </c>
      <c r="B481">
        <v>0</v>
      </c>
      <c r="C481" s="18">
        <v>0.10526315789473682</v>
      </c>
    </row>
    <row r="482" spans="1:3" x14ac:dyDescent="0.25">
      <c r="A482" s="17">
        <v>138166</v>
      </c>
      <c r="B482">
        <v>0</v>
      </c>
      <c r="C482" s="18">
        <v>0.10526315789473682</v>
      </c>
    </row>
    <row r="483" spans="1:3" x14ac:dyDescent="0.25">
      <c r="A483" s="17">
        <v>142166</v>
      </c>
      <c r="B483">
        <v>1</v>
      </c>
      <c r="C483" s="18">
        <v>0.94736842105263153</v>
      </c>
    </row>
    <row r="484" spans="1:3" x14ac:dyDescent="0.25">
      <c r="A484" s="17">
        <v>144166</v>
      </c>
      <c r="B484">
        <v>1</v>
      </c>
      <c r="C484" s="18">
        <v>0.15789473684210523</v>
      </c>
    </row>
    <row r="485" spans="1:3" x14ac:dyDescent="0.25">
      <c r="A485" s="17">
        <v>146166</v>
      </c>
      <c r="B485">
        <v>0</v>
      </c>
      <c r="C485" s="18">
        <v>5.2631578947368411E-2</v>
      </c>
    </row>
    <row r="486" spans="1:3" x14ac:dyDescent="0.25">
      <c r="A486" s="17">
        <v>148166</v>
      </c>
      <c r="B486">
        <v>0</v>
      </c>
      <c r="C486" s="18">
        <v>0.42105263157894729</v>
      </c>
    </row>
    <row r="487" spans="1:3" x14ac:dyDescent="0.25">
      <c r="A487" s="17">
        <v>150166</v>
      </c>
      <c r="B487">
        <v>0</v>
      </c>
      <c r="C487" s="18">
        <v>5.2631578947368411E-2</v>
      </c>
    </row>
    <row r="488" spans="1:3" x14ac:dyDescent="0.25">
      <c r="A488" s="17">
        <v>166166</v>
      </c>
      <c r="B488">
        <v>0</v>
      </c>
      <c r="C488" s="18">
        <v>5.2631578947368411E-2</v>
      </c>
    </row>
    <row r="490" spans="1:3" x14ac:dyDescent="0.25">
      <c r="A490" s="17" t="s">
        <v>274</v>
      </c>
      <c r="B490" s="18">
        <v>39.510030864197553</v>
      </c>
    </row>
    <row r="491" spans="1:3" x14ac:dyDescent="0.25">
      <c r="A491" s="17" t="s">
        <v>275</v>
      </c>
      <c r="B491">
        <v>36</v>
      </c>
    </row>
    <row r="492" spans="1:3" x14ac:dyDescent="0.25">
      <c r="A492" s="17" t="s">
        <v>276</v>
      </c>
      <c r="B492" s="18">
        <v>0.31597394492125858</v>
      </c>
      <c r="C492" t="s">
        <v>277</v>
      </c>
    </row>
    <row r="494" spans="1:3" x14ac:dyDescent="0.25">
      <c r="A494" s="17" t="s">
        <v>214</v>
      </c>
      <c r="B494" t="s">
        <v>43</v>
      </c>
    </row>
    <row r="495" spans="1:3" x14ac:dyDescent="0.25">
      <c r="A495" s="17" t="s">
        <v>176</v>
      </c>
      <c r="B495" t="s">
        <v>157</v>
      </c>
    </row>
    <row r="497" spans="1:3" x14ac:dyDescent="0.25">
      <c r="A497" s="17" t="s">
        <v>270</v>
      </c>
    </row>
    <row r="498" spans="1:3" x14ac:dyDescent="0.25">
      <c r="A498" s="17" t="s">
        <v>271</v>
      </c>
      <c r="B498" s="17" t="s">
        <v>272</v>
      </c>
      <c r="C498" s="17" t="s">
        <v>273</v>
      </c>
    </row>
    <row r="499" spans="1:3" x14ac:dyDescent="0.25">
      <c r="A499" s="17">
        <v>194194</v>
      </c>
      <c r="B499">
        <v>0</v>
      </c>
      <c r="C499" s="18">
        <v>1.3157894736842103E-2</v>
      </c>
    </row>
    <row r="500" spans="1:3" x14ac:dyDescent="0.25">
      <c r="A500" s="17">
        <v>194196</v>
      </c>
      <c r="B500">
        <v>0</v>
      </c>
      <c r="C500" s="18">
        <v>5.2631578947368411E-2</v>
      </c>
    </row>
    <row r="501" spans="1:3" x14ac:dyDescent="0.25">
      <c r="A501" s="17">
        <v>196196</v>
      </c>
      <c r="B501">
        <v>1</v>
      </c>
      <c r="C501" s="18">
        <v>5.2631578947368411E-2</v>
      </c>
    </row>
    <row r="502" spans="1:3" x14ac:dyDescent="0.25">
      <c r="A502" s="17">
        <v>194198</v>
      </c>
      <c r="B502">
        <v>0</v>
      </c>
      <c r="C502" s="18">
        <v>0.15789473684210523</v>
      </c>
    </row>
    <row r="503" spans="1:3" x14ac:dyDescent="0.25">
      <c r="A503" s="17">
        <v>196198</v>
      </c>
      <c r="B503">
        <v>0</v>
      </c>
      <c r="C503" s="18">
        <v>0.31578947368421045</v>
      </c>
    </row>
    <row r="504" spans="1:3" x14ac:dyDescent="0.25">
      <c r="A504" s="17">
        <v>198198</v>
      </c>
      <c r="B504">
        <v>1</v>
      </c>
      <c r="C504" s="18">
        <v>0.47368421052631576</v>
      </c>
    </row>
    <row r="505" spans="1:3" x14ac:dyDescent="0.25">
      <c r="A505" s="17">
        <v>194200</v>
      </c>
      <c r="B505">
        <v>0</v>
      </c>
      <c r="C505" s="18">
        <v>0.13157894736842105</v>
      </c>
    </row>
    <row r="506" spans="1:3" x14ac:dyDescent="0.25">
      <c r="A506" s="17">
        <v>196200</v>
      </c>
      <c r="B506">
        <v>0</v>
      </c>
      <c r="C506" s="18">
        <v>0.26315789473684209</v>
      </c>
    </row>
    <row r="507" spans="1:3" x14ac:dyDescent="0.25">
      <c r="A507" s="17">
        <v>198200</v>
      </c>
      <c r="B507">
        <v>1</v>
      </c>
      <c r="C507" s="18">
        <v>0.78947368421052633</v>
      </c>
    </row>
    <row r="508" spans="1:3" x14ac:dyDescent="0.25">
      <c r="A508" s="17">
        <v>200200</v>
      </c>
      <c r="B508">
        <v>1</v>
      </c>
      <c r="C508" s="18">
        <v>0.3289473684210526</v>
      </c>
    </row>
    <row r="509" spans="1:3" x14ac:dyDescent="0.25">
      <c r="A509" s="17">
        <v>194202</v>
      </c>
      <c r="B509">
        <v>1</v>
      </c>
      <c r="C509" s="18">
        <v>0.15789473684210523</v>
      </c>
    </row>
    <row r="510" spans="1:3" x14ac:dyDescent="0.25">
      <c r="A510" s="17">
        <v>196202</v>
      </c>
      <c r="B510">
        <v>0</v>
      </c>
      <c r="C510" s="18">
        <v>0.31578947368421045</v>
      </c>
    </row>
    <row r="511" spans="1:3" x14ac:dyDescent="0.25">
      <c r="A511" s="17">
        <v>198202</v>
      </c>
      <c r="B511">
        <v>0</v>
      </c>
      <c r="C511" s="18">
        <v>0.94736842105263153</v>
      </c>
    </row>
    <row r="512" spans="1:3" x14ac:dyDescent="0.25">
      <c r="A512" s="17">
        <v>200202</v>
      </c>
      <c r="B512">
        <v>1</v>
      </c>
      <c r="C512" s="18">
        <v>0.78947368421052633</v>
      </c>
    </row>
    <row r="513" spans="1:3" x14ac:dyDescent="0.25">
      <c r="A513" s="17">
        <v>202202</v>
      </c>
      <c r="B513">
        <v>0</v>
      </c>
      <c r="C513" s="18">
        <v>0.47368421052631576</v>
      </c>
    </row>
    <row r="514" spans="1:3" x14ac:dyDescent="0.25">
      <c r="A514" s="17">
        <v>194204</v>
      </c>
      <c r="B514">
        <v>0</v>
      </c>
      <c r="C514" s="18">
        <v>7.8947368421052613E-2</v>
      </c>
    </row>
    <row r="515" spans="1:3" x14ac:dyDescent="0.25">
      <c r="A515" s="17">
        <v>196204</v>
      </c>
      <c r="B515">
        <v>0</v>
      </c>
      <c r="C515" s="18">
        <v>0.15789473684210523</v>
      </c>
    </row>
    <row r="516" spans="1:3" x14ac:dyDescent="0.25">
      <c r="A516" s="17">
        <v>198204</v>
      </c>
      <c r="B516">
        <v>1</v>
      </c>
      <c r="C516" s="18">
        <v>0.47368421052631576</v>
      </c>
    </row>
    <row r="517" spans="1:3" x14ac:dyDescent="0.25">
      <c r="A517" s="17">
        <v>200204</v>
      </c>
      <c r="B517">
        <v>0</v>
      </c>
      <c r="C517" s="18">
        <v>0.39473684210526316</v>
      </c>
    </row>
    <row r="518" spans="1:3" x14ac:dyDescent="0.25">
      <c r="A518" s="17">
        <v>202204</v>
      </c>
      <c r="B518">
        <v>1</v>
      </c>
      <c r="C518" s="18">
        <v>0.47368421052631576</v>
      </c>
    </row>
    <row r="519" spans="1:3" x14ac:dyDescent="0.25">
      <c r="A519" s="17">
        <v>204204</v>
      </c>
      <c r="B519">
        <v>0</v>
      </c>
      <c r="C519" s="18">
        <v>0.11842105263157894</v>
      </c>
    </row>
    <row r="520" spans="1:3" x14ac:dyDescent="0.25">
      <c r="A520" s="17">
        <v>194206</v>
      </c>
      <c r="B520">
        <v>0</v>
      </c>
      <c r="C520" s="18">
        <v>5.2631578947368411E-2</v>
      </c>
    </row>
    <row r="521" spans="1:3" x14ac:dyDescent="0.25">
      <c r="A521" s="17">
        <v>196206</v>
      </c>
      <c r="B521">
        <v>0</v>
      </c>
      <c r="C521" s="18">
        <v>0.10526315789473682</v>
      </c>
    </row>
    <row r="522" spans="1:3" x14ac:dyDescent="0.25">
      <c r="A522" s="17">
        <v>198206</v>
      </c>
      <c r="B522">
        <v>0</v>
      </c>
      <c r="C522" s="18">
        <v>0.31578947368421045</v>
      </c>
    </row>
    <row r="523" spans="1:3" x14ac:dyDescent="0.25">
      <c r="A523" s="17">
        <v>200206</v>
      </c>
      <c r="B523">
        <v>1</v>
      </c>
      <c r="C523" s="18">
        <v>0.26315789473684209</v>
      </c>
    </row>
    <row r="524" spans="1:3" x14ac:dyDescent="0.25">
      <c r="A524" s="17">
        <v>202206</v>
      </c>
      <c r="B524">
        <v>0</v>
      </c>
      <c r="C524" s="18">
        <v>0.31578947368421045</v>
      </c>
    </row>
    <row r="525" spans="1:3" x14ac:dyDescent="0.25">
      <c r="A525" s="17">
        <v>204206</v>
      </c>
      <c r="B525">
        <v>1</v>
      </c>
      <c r="C525" s="18">
        <v>0.15789473684210523</v>
      </c>
    </row>
    <row r="526" spans="1:3" x14ac:dyDescent="0.25">
      <c r="A526" s="17">
        <v>206206</v>
      </c>
      <c r="B526">
        <v>0</v>
      </c>
      <c r="C526" s="18">
        <v>5.2631578947368411E-2</v>
      </c>
    </row>
    <row r="527" spans="1:3" x14ac:dyDescent="0.25">
      <c r="A527" s="17">
        <v>194210</v>
      </c>
      <c r="B527">
        <v>0</v>
      </c>
      <c r="C527" s="18">
        <v>0.18421052631578946</v>
      </c>
    </row>
    <row r="528" spans="1:3" x14ac:dyDescent="0.25">
      <c r="A528" s="17">
        <v>196210</v>
      </c>
      <c r="B528">
        <v>0</v>
      </c>
      <c r="C528" s="18">
        <v>0.36842105263157893</v>
      </c>
    </row>
    <row r="529" spans="1:3" x14ac:dyDescent="0.25">
      <c r="A529" s="17">
        <v>198210</v>
      </c>
      <c r="B529">
        <v>2</v>
      </c>
      <c r="C529" s="18">
        <v>1.1052631578947367</v>
      </c>
    </row>
    <row r="530" spans="1:3" x14ac:dyDescent="0.25">
      <c r="A530" s="17">
        <v>200210</v>
      </c>
      <c r="B530">
        <v>0</v>
      </c>
      <c r="C530" s="18">
        <v>0.92105263157894723</v>
      </c>
    </row>
    <row r="531" spans="1:3" x14ac:dyDescent="0.25">
      <c r="A531" s="17">
        <v>202210</v>
      </c>
      <c r="B531">
        <v>3</v>
      </c>
      <c r="C531" s="18">
        <v>1.1052631578947367</v>
      </c>
    </row>
    <row r="532" spans="1:3" x14ac:dyDescent="0.25">
      <c r="A532" s="17">
        <v>204210</v>
      </c>
      <c r="B532">
        <v>0</v>
      </c>
      <c r="C532" s="18">
        <v>0.55263157894736836</v>
      </c>
    </row>
    <row r="533" spans="1:3" x14ac:dyDescent="0.25">
      <c r="A533" s="17">
        <v>206210</v>
      </c>
      <c r="B533">
        <v>0</v>
      </c>
      <c r="C533" s="18">
        <v>0.36842105263157893</v>
      </c>
    </row>
    <row r="534" spans="1:3" x14ac:dyDescent="0.25">
      <c r="A534" s="17">
        <v>210210</v>
      </c>
      <c r="B534">
        <v>1</v>
      </c>
      <c r="C534" s="18">
        <v>0.64473684210526305</v>
      </c>
    </row>
    <row r="535" spans="1:3" x14ac:dyDescent="0.25">
      <c r="A535" s="17">
        <v>194212</v>
      </c>
      <c r="B535">
        <v>0</v>
      </c>
      <c r="C535" s="18">
        <v>2.6315789473684206E-2</v>
      </c>
    </row>
    <row r="536" spans="1:3" x14ac:dyDescent="0.25">
      <c r="A536" s="17">
        <v>196212</v>
      </c>
      <c r="B536">
        <v>0</v>
      </c>
      <c r="C536" s="18">
        <v>5.2631578947368411E-2</v>
      </c>
    </row>
    <row r="537" spans="1:3" x14ac:dyDescent="0.25">
      <c r="A537" s="17">
        <v>198212</v>
      </c>
      <c r="B537">
        <v>0</v>
      </c>
      <c r="C537" s="18">
        <v>0.15789473684210523</v>
      </c>
    </row>
    <row r="538" spans="1:3" x14ac:dyDescent="0.25">
      <c r="A538" s="17">
        <v>200212</v>
      </c>
      <c r="B538">
        <v>0</v>
      </c>
      <c r="C538" s="18">
        <v>0.13157894736842105</v>
      </c>
    </row>
    <row r="539" spans="1:3" x14ac:dyDescent="0.25">
      <c r="A539" s="17">
        <v>202212</v>
      </c>
      <c r="B539">
        <v>0</v>
      </c>
      <c r="C539" s="18">
        <v>0.15789473684210523</v>
      </c>
    </row>
    <row r="540" spans="1:3" x14ac:dyDescent="0.25">
      <c r="A540" s="17">
        <v>204212</v>
      </c>
      <c r="B540">
        <v>0</v>
      </c>
      <c r="C540" s="18">
        <v>7.8947368421052613E-2</v>
      </c>
    </row>
    <row r="541" spans="1:3" x14ac:dyDescent="0.25">
      <c r="A541" s="17">
        <v>206212</v>
      </c>
      <c r="B541">
        <v>0</v>
      </c>
      <c r="C541" s="18">
        <v>5.2631578947368411E-2</v>
      </c>
    </row>
    <row r="542" spans="1:3" x14ac:dyDescent="0.25">
      <c r="A542" s="17">
        <v>210212</v>
      </c>
      <c r="B542">
        <v>0</v>
      </c>
      <c r="C542" s="18">
        <v>0.18421052631578946</v>
      </c>
    </row>
    <row r="543" spans="1:3" x14ac:dyDescent="0.25">
      <c r="A543" s="17">
        <v>212212</v>
      </c>
      <c r="B543">
        <v>0</v>
      </c>
      <c r="C543" s="18">
        <v>1.3157894736842103E-2</v>
      </c>
    </row>
    <row r="544" spans="1:3" x14ac:dyDescent="0.25">
      <c r="A544" s="17">
        <v>194214</v>
      </c>
      <c r="B544">
        <v>0</v>
      </c>
      <c r="C544" s="18">
        <v>0.10526315789473682</v>
      </c>
    </row>
    <row r="545" spans="1:3" x14ac:dyDescent="0.25">
      <c r="A545" s="17">
        <v>196214</v>
      </c>
      <c r="B545">
        <v>0</v>
      </c>
      <c r="C545" s="18">
        <v>0.21052631578947364</v>
      </c>
    </row>
    <row r="546" spans="1:3" x14ac:dyDescent="0.25">
      <c r="A546" s="17">
        <v>198214</v>
      </c>
      <c r="B546">
        <v>0</v>
      </c>
      <c r="C546" s="18">
        <v>0.63157894736842091</v>
      </c>
    </row>
    <row r="547" spans="1:3" x14ac:dyDescent="0.25">
      <c r="A547" s="17">
        <v>200214</v>
      </c>
      <c r="B547">
        <v>0</v>
      </c>
      <c r="C547" s="18">
        <v>0.52631578947368418</v>
      </c>
    </row>
    <row r="548" spans="1:3" x14ac:dyDescent="0.25">
      <c r="A548" s="17">
        <v>202214</v>
      </c>
      <c r="B548">
        <v>0</v>
      </c>
      <c r="C548" s="18">
        <v>0.63157894736842091</v>
      </c>
    </row>
    <row r="549" spans="1:3" x14ac:dyDescent="0.25">
      <c r="A549" s="17">
        <v>204214</v>
      </c>
      <c r="B549">
        <v>0</v>
      </c>
      <c r="C549" s="18">
        <v>0.31578947368421045</v>
      </c>
    </row>
    <row r="550" spans="1:3" x14ac:dyDescent="0.25">
      <c r="A550" s="17">
        <v>206214</v>
      </c>
      <c r="B550">
        <v>0</v>
      </c>
      <c r="C550" s="18">
        <v>0.21052631578947364</v>
      </c>
    </row>
    <row r="551" spans="1:3" x14ac:dyDescent="0.25">
      <c r="A551" s="17">
        <v>210214</v>
      </c>
      <c r="B551">
        <v>0</v>
      </c>
      <c r="C551" s="18">
        <v>0.73684210526315785</v>
      </c>
    </row>
    <row r="552" spans="1:3" x14ac:dyDescent="0.25">
      <c r="A552" s="17">
        <v>212214</v>
      </c>
      <c r="B552">
        <v>0</v>
      </c>
      <c r="C552" s="18">
        <v>0.10526315789473682</v>
      </c>
    </row>
    <row r="553" spans="1:3" x14ac:dyDescent="0.25">
      <c r="A553" s="17">
        <v>214214</v>
      </c>
      <c r="B553">
        <v>2</v>
      </c>
      <c r="C553" s="18">
        <v>0.21052631578947364</v>
      </c>
    </row>
    <row r="554" spans="1:3" x14ac:dyDescent="0.25">
      <c r="A554" s="17">
        <v>194216</v>
      </c>
      <c r="B554">
        <v>0</v>
      </c>
      <c r="C554" s="18">
        <v>2.6315789473684206E-2</v>
      </c>
    </row>
    <row r="555" spans="1:3" x14ac:dyDescent="0.25">
      <c r="A555" s="17">
        <v>196216</v>
      </c>
      <c r="B555">
        <v>0</v>
      </c>
      <c r="C555" s="18">
        <v>5.2631578947368411E-2</v>
      </c>
    </row>
    <row r="556" spans="1:3" x14ac:dyDescent="0.25">
      <c r="A556" s="17">
        <v>198216</v>
      </c>
      <c r="B556">
        <v>0</v>
      </c>
      <c r="C556" s="18">
        <v>0.15789473684210523</v>
      </c>
    </row>
    <row r="557" spans="1:3" x14ac:dyDescent="0.25">
      <c r="A557" s="17">
        <v>200216</v>
      </c>
      <c r="B557">
        <v>0</v>
      </c>
      <c r="C557" s="18">
        <v>0.13157894736842105</v>
      </c>
    </row>
    <row r="558" spans="1:3" x14ac:dyDescent="0.25">
      <c r="A558" s="17">
        <v>202216</v>
      </c>
      <c r="B558">
        <v>0</v>
      </c>
      <c r="C558" s="18">
        <v>0.15789473684210523</v>
      </c>
    </row>
    <row r="559" spans="1:3" x14ac:dyDescent="0.25">
      <c r="A559" s="17">
        <v>204216</v>
      </c>
      <c r="B559">
        <v>0</v>
      </c>
      <c r="C559" s="18">
        <v>7.8947368421052613E-2</v>
      </c>
    </row>
    <row r="560" spans="1:3" x14ac:dyDescent="0.25">
      <c r="A560" s="17">
        <v>206216</v>
      </c>
      <c r="B560">
        <v>0</v>
      </c>
      <c r="C560" s="18">
        <v>5.2631578947368411E-2</v>
      </c>
    </row>
    <row r="561" spans="1:3" x14ac:dyDescent="0.25">
      <c r="A561" s="17">
        <v>210216</v>
      </c>
      <c r="B561">
        <v>0</v>
      </c>
      <c r="C561" s="18">
        <v>0.18421052631578946</v>
      </c>
    </row>
    <row r="562" spans="1:3" x14ac:dyDescent="0.25">
      <c r="A562" s="17">
        <v>212216</v>
      </c>
      <c r="B562">
        <v>1</v>
      </c>
      <c r="C562" s="18">
        <v>2.6315789473684206E-2</v>
      </c>
    </row>
    <row r="563" spans="1:3" x14ac:dyDescent="0.25">
      <c r="A563" s="17">
        <v>214216</v>
      </c>
      <c r="B563">
        <v>0</v>
      </c>
      <c r="C563" s="18">
        <v>0.10526315789473682</v>
      </c>
    </row>
    <row r="564" spans="1:3" x14ac:dyDescent="0.25">
      <c r="A564" s="17">
        <v>216216</v>
      </c>
      <c r="B564">
        <v>0</v>
      </c>
      <c r="C564" s="18">
        <v>1.3157894736842103E-2</v>
      </c>
    </row>
    <row r="566" spans="1:3" x14ac:dyDescent="0.25">
      <c r="A566" s="17" t="s">
        <v>274</v>
      </c>
      <c r="B566" s="18">
        <v>98.686258503401362</v>
      </c>
    </row>
    <row r="567" spans="1:3" x14ac:dyDescent="0.25">
      <c r="A567" s="17" t="s">
        <v>275</v>
      </c>
      <c r="B567">
        <v>55</v>
      </c>
    </row>
    <row r="568" spans="1:3" x14ac:dyDescent="0.25">
      <c r="A568" s="17" t="s">
        <v>276</v>
      </c>
      <c r="B568" s="18">
        <v>2.739644876678587E-4</v>
      </c>
      <c r="C568" t="s">
        <v>279</v>
      </c>
    </row>
    <row r="570" spans="1:3" x14ac:dyDescent="0.25">
      <c r="A570" s="17" t="s">
        <v>214</v>
      </c>
      <c r="B570" t="s">
        <v>43</v>
      </c>
    </row>
    <row r="571" spans="1:3" x14ac:dyDescent="0.25">
      <c r="A571" s="17" t="s">
        <v>176</v>
      </c>
      <c r="B571" t="s">
        <v>158</v>
      </c>
    </row>
    <row r="573" spans="1:3" x14ac:dyDescent="0.25">
      <c r="A573" s="17" t="s">
        <v>270</v>
      </c>
    </row>
    <row r="574" spans="1:3" x14ac:dyDescent="0.25">
      <c r="A574" s="17" t="s">
        <v>271</v>
      </c>
      <c r="B574" s="17" t="s">
        <v>272</v>
      </c>
      <c r="C574" s="17" t="s">
        <v>273</v>
      </c>
    </row>
    <row r="575" spans="1:3" x14ac:dyDescent="0.25">
      <c r="A575" s="17">
        <v>126126</v>
      </c>
      <c r="B575">
        <v>0</v>
      </c>
      <c r="C575" s="18">
        <v>1.2500000000000002E-2</v>
      </c>
    </row>
    <row r="576" spans="1:3" x14ac:dyDescent="0.25">
      <c r="A576" s="17">
        <v>126130</v>
      </c>
      <c r="B576">
        <v>0</v>
      </c>
      <c r="C576" s="18">
        <v>5.000000000000001E-2</v>
      </c>
    </row>
    <row r="577" spans="1:3" x14ac:dyDescent="0.25">
      <c r="A577" s="17">
        <v>130130</v>
      </c>
      <c r="B577">
        <v>0</v>
      </c>
      <c r="C577" s="18">
        <v>5.000000000000001E-2</v>
      </c>
    </row>
    <row r="578" spans="1:3" x14ac:dyDescent="0.25">
      <c r="A578" s="17">
        <v>126134</v>
      </c>
      <c r="B578">
        <v>0</v>
      </c>
      <c r="C578" s="18">
        <v>5.000000000000001E-2</v>
      </c>
    </row>
    <row r="579" spans="1:3" x14ac:dyDescent="0.25">
      <c r="A579" s="17">
        <v>130134</v>
      </c>
      <c r="B579">
        <v>0</v>
      </c>
      <c r="C579" s="18">
        <v>0.10000000000000002</v>
      </c>
    </row>
    <row r="580" spans="1:3" x14ac:dyDescent="0.25">
      <c r="A580" s="17">
        <v>134134</v>
      </c>
      <c r="B580">
        <v>0</v>
      </c>
      <c r="C580" s="18">
        <v>5.000000000000001E-2</v>
      </c>
    </row>
    <row r="581" spans="1:3" x14ac:dyDescent="0.25">
      <c r="A581" s="17">
        <v>126136</v>
      </c>
      <c r="B581">
        <v>0</v>
      </c>
      <c r="C581" s="18">
        <v>2.5000000000000005E-2</v>
      </c>
    </row>
    <row r="582" spans="1:3" x14ac:dyDescent="0.25">
      <c r="A582" s="17">
        <v>130136</v>
      </c>
      <c r="B582">
        <v>0</v>
      </c>
      <c r="C582" s="18">
        <v>5.000000000000001E-2</v>
      </c>
    </row>
    <row r="583" spans="1:3" x14ac:dyDescent="0.25">
      <c r="A583" s="17">
        <v>134136</v>
      </c>
      <c r="B583">
        <v>0</v>
      </c>
      <c r="C583" s="18">
        <v>5.000000000000001E-2</v>
      </c>
    </row>
    <row r="584" spans="1:3" x14ac:dyDescent="0.25">
      <c r="A584" s="17">
        <v>136136</v>
      </c>
      <c r="B584">
        <v>0</v>
      </c>
      <c r="C584" s="18">
        <v>1.2500000000000002E-2</v>
      </c>
    </row>
    <row r="585" spans="1:3" x14ac:dyDescent="0.25">
      <c r="A585" s="17">
        <v>126138</v>
      </c>
      <c r="B585">
        <v>0</v>
      </c>
      <c r="C585" s="18">
        <v>2.5000000000000005E-2</v>
      </c>
    </row>
    <row r="586" spans="1:3" x14ac:dyDescent="0.25">
      <c r="A586" s="17">
        <v>130138</v>
      </c>
      <c r="B586">
        <v>0</v>
      </c>
      <c r="C586" s="18">
        <v>5.000000000000001E-2</v>
      </c>
    </row>
    <row r="587" spans="1:3" x14ac:dyDescent="0.25">
      <c r="A587" s="17">
        <v>134138</v>
      </c>
      <c r="B587">
        <v>0</v>
      </c>
      <c r="C587" s="18">
        <v>5.000000000000001E-2</v>
      </c>
    </row>
    <row r="588" spans="1:3" x14ac:dyDescent="0.25">
      <c r="A588" s="17">
        <v>136138</v>
      </c>
      <c r="B588">
        <v>0</v>
      </c>
      <c r="C588" s="18">
        <v>2.5000000000000005E-2</v>
      </c>
    </row>
    <row r="589" spans="1:3" x14ac:dyDescent="0.25">
      <c r="A589" s="17">
        <v>138138</v>
      </c>
      <c r="B589">
        <v>0</v>
      </c>
      <c r="C589" s="18">
        <v>1.2500000000000002E-2</v>
      </c>
    </row>
    <row r="590" spans="1:3" x14ac:dyDescent="0.25">
      <c r="A590" s="17">
        <v>126140</v>
      </c>
      <c r="B590">
        <v>0</v>
      </c>
      <c r="C590" s="18">
        <v>0.17499999999999999</v>
      </c>
    </row>
    <row r="591" spans="1:3" x14ac:dyDescent="0.25">
      <c r="A591" s="17">
        <v>130140</v>
      </c>
      <c r="B591">
        <v>0</v>
      </c>
      <c r="C591" s="18">
        <v>0.35</v>
      </c>
    </row>
    <row r="592" spans="1:3" x14ac:dyDescent="0.25">
      <c r="A592" s="17">
        <v>134140</v>
      </c>
      <c r="B592">
        <v>0</v>
      </c>
      <c r="C592" s="18">
        <v>0.35</v>
      </c>
    </row>
    <row r="593" spans="1:3" x14ac:dyDescent="0.25">
      <c r="A593" s="17">
        <v>136140</v>
      </c>
      <c r="B593">
        <v>0</v>
      </c>
      <c r="C593" s="18">
        <v>0.17499999999999999</v>
      </c>
    </row>
    <row r="594" spans="1:3" x14ac:dyDescent="0.25">
      <c r="A594" s="17">
        <v>138140</v>
      </c>
      <c r="B594">
        <v>1</v>
      </c>
      <c r="C594" s="18">
        <v>0.17499999999999999</v>
      </c>
    </row>
    <row r="595" spans="1:3" x14ac:dyDescent="0.25">
      <c r="A595" s="17">
        <v>140140</v>
      </c>
      <c r="B595">
        <v>0</v>
      </c>
      <c r="C595" s="18">
        <v>0.61249999999999993</v>
      </c>
    </row>
    <row r="596" spans="1:3" x14ac:dyDescent="0.25">
      <c r="A596" s="17">
        <v>126142</v>
      </c>
      <c r="B596">
        <v>0</v>
      </c>
      <c r="C596" s="18">
        <v>2.5000000000000005E-2</v>
      </c>
    </row>
    <row r="597" spans="1:3" x14ac:dyDescent="0.25">
      <c r="A597" s="17">
        <v>130142</v>
      </c>
      <c r="B597">
        <v>0</v>
      </c>
      <c r="C597" s="18">
        <v>5.000000000000001E-2</v>
      </c>
    </row>
    <row r="598" spans="1:3" x14ac:dyDescent="0.25">
      <c r="A598" s="17">
        <v>134142</v>
      </c>
      <c r="B598">
        <v>0</v>
      </c>
      <c r="C598" s="18">
        <v>5.000000000000001E-2</v>
      </c>
    </row>
    <row r="599" spans="1:3" x14ac:dyDescent="0.25">
      <c r="A599" s="17">
        <v>136142</v>
      </c>
      <c r="B599">
        <v>0</v>
      </c>
      <c r="C599" s="18">
        <v>2.5000000000000005E-2</v>
      </c>
    </row>
    <row r="600" spans="1:3" x14ac:dyDescent="0.25">
      <c r="A600" s="17">
        <v>138142</v>
      </c>
      <c r="B600">
        <v>0</v>
      </c>
      <c r="C600" s="18">
        <v>2.5000000000000005E-2</v>
      </c>
    </row>
    <row r="601" spans="1:3" x14ac:dyDescent="0.25">
      <c r="A601" s="17">
        <v>140142</v>
      </c>
      <c r="B601">
        <v>1</v>
      </c>
      <c r="C601" s="18">
        <v>0.17499999999999999</v>
      </c>
    </row>
    <row r="602" spans="1:3" x14ac:dyDescent="0.25">
      <c r="A602" s="17">
        <v>142142</v>
      </c>
      <c r="B602">
        <v>0</v>
      </c>
      <c r="C602" s="18">
        <v>1.2500000000000002E-2</v>
      </c>
    </row>
    <row r="603" spans="1:3" x14ac:dyDescent="0.25">
      <c r="A603" s="17">
        <v>126144</v>
      </c>
      <c r="B603">
        <v>0</v>
      </c>
      <c r="C603" s="18">
        <v>0.32500000000000001</v>
      </c>
    </row>
    <row r="604" spans="1:3" x14ac:dyDescent="0.25">
      <c r="A604" s="17">
        <v>130144</v>
      </c>
      <c r="B604">
        <v>0</v>
      </c>
      <c r="C604" s="18">
        <v>0.65</v>
      </c>
    </row>
    <row r="605" spans="1:3" x14ac:dyDescent="0.25">
      <c r="A605" s="17">
        <v>134144</v>
      </c>
      <c r="B605">
        <v>0</v>
      </c>
      <c r="C605" s="18">
        <v>0.65</v>
      </c>
    </row>
    <row r="606" spans="1:3" x14ac:dyDescent="0.25">
      <c r="A606" s="17">
        <v>136144</v>
      </c>
      <c r="B606">
        <v>0</v>
      </c>
      <c r="C606" s="18">
        <v>0.32500000000000001</v>
      </c>
    </row>
    <row r="607" spans="1:3" x14ac:dyDescent="0.25">
      <c r="A607" s="17">
        <v>138144</v>
      </c>
      <c r="B607">
        <v>0</v>
      </c>
      <c r="C607" s="18">
        <v>0.32500000000000001</v>
      </c>
    </row>
    <row r="608" spans="1:3" x14ac:dyDescent="0.25">
      <c r="A608" s="17">
        <v>140144</v>
      </c>
      <c r="B608">
        <v>3</v>
      </c>
      <c r="C608" s="18">
        <v>2.2749999999999999</v>
      </c>
    </row>
    <row r="609" spans="1:3" x14ac:dyDescent="0.25">
      <c r="A609" s="17">
        <v>142144</v>
      </c>
      <c r="B609">
        <v>0</v>
      </c>
      <c r="C609" s="18">
        <v>0.32500000000000001</v>
      </c>
    </row>
    <row r="610" spans="1:3" x14ac:dyDescent="0.25">
      <c r="A610" s="17">
        <v>144144</v>
      </c>
      <c r="B610">
        <v>4</v>
      </c>
      <c r="C610" s="18">
        <v>2.1125000000000003</v>
      </c>
    </row>
    <row r="611" spans="1:3" x14ac:dyDescent="0.25">
      <c r="A611" s="17">
        <v>126146</v>
      </c>
      <c r="B611">
        <v>1</v>
      </c>
      <c r="C611" s="18">
        <v>0.25</v>
      </c>
    </row>
    <row r="612" spans="1:3" x14ac:dyDescent="0.25">
      <c r="A612" s="17">
        <v>130146</v>
      </c>
      <c r="B612">
        <v>2</v>
      </c>
      <c r="C612" s="18">
        <v>0.5</v>
      </c>
    </row>
    <row r="613" spans="1:3" x14ac:dyDescent="0.25">
      <c r="A613" s="17">
        <v>134146</v>
      </c>
      <c r="B613">
        <v>1</v>
      </c>
      <c r="C613" s="18">
        <v>0.5</v>
      </c>
    </row>
    <row r="614" spans="1:3" x14ac:dyDescent="0.25">
      <c r="A614" s="17">
        <v>136146</v>
      </c>
      <c r="B614">
        <v>1</v>
      </c>
      <c r="C614" s="18">
        <v>0.25</v>
      </c>
    </row>
    <row r="615" spans="1:3" x14ac:dyDescent="0.25">
      <c r="A615" s="17">
        <v>138146</v>
      </c>
      <c r="B615">
        <v>0</v>
      </c>
      <c r="C615" s="18">
        <v>0.25</v>
      </c>
    </row>
    <row r="616" spans="1:3" x14ac:dyDescent="0.25">
      <c r="A616" s="17">
        <v>140146</v>
      </c>
      <c r="B616">
        <v>2</v>
      </c>
      <c r="C616" s="18">
        <v>1.75</v>
      </c>
    </row>
    <row r="617" spans="1:3" x14ac:dyDescent="0.25">
      <c r="A617" s="17">
        <v>142146</v>
      </c>
      <c r="B617">
        <v>0</v>
      </c>
      <c r="C617" s="18">
        <v>0.25</v>
      </c>
    </row>
    <row r="618" spans="1:3" x14ac:dyDescent="0.25">
      <c r="A618" s="17">
        <v>144146</v>
      </c>
      <c r="B618">
        <v>2</v>
      </c>
      <c r="C618" s="18">
        <v>3.25</v>
      </c>
    </row>
    <row r="619" spans="1:3" x14ac:dyDescent="0.25">
      <c r="A619" s="17">
        <v>146146</v>
      </c>
      <c r="B619">
        <v>0</v>
      </c>
      <c r="C619" s="18">
        <v>1.25</v>
      </c>
    </row>
    <row r="620" spans="1:3" x14ac:dyDescent="0.25">
      <c r="A620" s="17">
        <v>126150</v>
      </c>
      <c r="B620">
        <v>0</v>
      </c>
      <c r="C620" s="18">
        <v>2.5000000000000005E-2</v>
      </c>
    </row>
    <row r="621" spans="1:3" x14ac:dyDescent="0.25">
      <c r="A621" s="17">
        <v>130150</v>
      </c>
      <c r="B621">
        <v>0</v>
      </c>
      <c r="C621" s="18">
        <v>5.000000000000001E-2</v>
      </c>
    </row>
    <row r="622" spans="1:3" x14ac:dyDescent="0.25">
      <c r="A622" s="17">
        <v>134150</v>
      </c>
      <c r="B622">
        <v>1</v>
      </c>
      <c r="C622" s="18">
        <v>5.000000000000001E-2</v>
      </c>
    </row>
    <row r="623" spans="1:3" x14ac:dyDescent="0.25">
      <c r="A623" s="17">
        <v>136150</v>
      </c>
      <c r="B623">
        <v>0</v>
      </c>
      <c r="C623" s="18">
        <v>2.5000000000000005E-2</v>
      </c>
    </row>
    <row r="624" spans="1:3" x14ac:dyDescent="0.25">
      <c r="A624" s="17">
        <v>138150</v>
      </c>
      <c r="B624">
        <v>0</v>
      </c>
      <c r="C624" s="18">
        <v>2.5000000000000005E-2</v>
      </c>
    </row>
    <row r="625" spans="1:3" x14ac:dyDescent="0.25">
      <c r="A625" s="17">
        <v>140150</v>
      </c>
      <c r="B625">
        <v>0</v>
      </c>
      <c r="C625" s="18">
        <v>0.17499999999999999</v>
      </c>
    </row>
    <row r="626" spans="1:3" x14ac:dyDescent="0.25">
      <c r="A626" s="17">
        <v>142150</v>
      </c>
      <c r="B626">
        <v>0</v>
      </c>
      <c r="C626" s="18">
        <v>2.5000000000000005E-2</v>
      </c>
    </row>
    <row r="627" spans="1:3" x14ac:dyDescent="0.25">
      <c r="A627" s="17">
        <v>144150</v>
      </c>
      <c r="B627">
        <v>0</v>
      </c>
      <c r="C627" s="18">
        <v>0.32500000000000001</v>
      </c>
    </row>
    <row r="628" spans="1:3" x14ac:dyDescent="0.25">
      <c r="A628" s="17">
        <v>146150</v>
      </c>
      <c r="B628">
        <v>0</v>
      </c>
      <c r="C628" s="18">
        <v>0.25</v>
      </c>
    </row>
    <row r="629" spans="1:3" x14ac:dyDescent="0.25">
      <c r="A629" s="17">
        <v>150150</v>
      </c>
      <c r="B629">
        <v>0</v>
      </c>
      <c r="C629" s="18">
        <v>1.2500000000000002E-2</v>
      </c>
    </row>
    <row r="630" spans="1:3" x14ac:dyDescent="0.25">
      <c r="A630" s="17">
        <v>126154</v>
      </c>
      <c r="B630">
        <v>0</v>
      </c>
      <c r="C630" s="18">
        <v>2.5000000000000005E-2</v>
      </c>
    </row>
    <row r="631" spans="1:3" x14ac:dyDescent="0.25">
      <c r="A631" s="17">
        <v>130154</v>
      </c>
      <c r="B631">
        <v>0</v>
      </c>
      <c r="C631" s="18">
        <v>5.000000000000001E-2</v>
      </c>
    </row>
    <row r="632" spans="1:3" x14ac:dyDescent="0.25">
      <c r="A632" s="17">
        <v>134154</v>
      </c>
      <c r="B632">
        <v>0</v>
      </c>
      <c r="C632" s="18">
        <v>5.000000000000001E-2</v>
      </c>
    </row>
    <row r="633" spans="1:3" x14ac:dyDescent="0.25">
      <c r="A633" s="17">
        <v>136154</v>
      </c>
      <c r="B633">
        <v>0</v>
      </c>
      <c r="C633" s="18">
        <v>2.5000000000000005E-2</v>
      </c>
    </row>
    <row r="634" spans="1:3" x14ac:dyDescent="0.25">
      <c r="A634" s="17">
        <v>138154</v>
      </c>
      <c r="B634">
        <v>0</v>
      </c>
      <c r="C634" s="18">
        <v>2.5000000000000005E-2</v>
      </c>
    </row>
    <row r="635" spans="1:3" x14ac:dyDescent="0.25">
      <c r="A635" s="17">
        <v>140154</v>
      </c>
      <c r="B635">
        <v>0</v>
      </c>
      <c r="C635" s="18">
        <v>0.17499999999999999</v>
      </c>
    </row>
    <row r="636" spans="1:3" x14ac:dyDescent="0.25">
      <c r="A636" s="17">
        <v>142154</v>
      </c>
      <c r="B636">
        <v>0</v>
      </c>
      <c r="C636" s="18">
        <v>2.5000000000000005E-2</v>
      </c>
    </row>
    <row r="637" spans="1:3" x14ac:dyDescent="0.25">
      <c r="A637" s="17">
        <v>144154</v>
      </c>
      <c r="B637">
        <v>0</v>
      </c>
      <c r="C637" s="18">
        <v>0.32500000000000001</v>
      </c>
    </row>
    <row r="638" spans="1:3" x14ac:dyDescent="0.25">
      <c r="A638" s="17">
        <v>146154</v>
      </c>
      <c r="B638">
        <v>1</v>
      </c>
      <c r="C638" s="18">
        <v>0.25</v>
      </c>
    </row>
    <row r="639" spans="1:3" x14ac:dyDescent="0.25">
      <c r="A639" s="17">
        <v>150154</v>
      </c>
      <c r="B639">
        <v>0</v>
      </c>
      <c r="C639" s="18">
        <v>2.5000000000000005E-2</v>
      </c>
    </row>
    <row r="640" spans="1:3" x14ac:dyDescent="0.25">
      <c r="A640" s="17">
        <v>154154</v>
      </c>
      <c r="B640">
        <v>0</v>
      </c>
      <c r="C640" s="18">
        <v>1.2500000000000002E-2</v>
      </c>
    </row>
    <row r="642" spans="1:3" x14ac:dyDescent="0.25">
      <c r="A642" s="17" t="s">
        <v>274</v>
      </c>
      <c r="B642" s="18">
        <v>48.4750633981403</v>
      </c>
    </row>
    <row r="643" spans="1:3" x14ac:dyDescent="0.25">
      <c r="A643" s="17" t="s">
        <v>275</v>
      </c>
      <c r="B643">
        <v>55</v>
      </c>
    </row>
    <row r="644" spans="1:3" x14ac:dyDescent="0.25">
      <c r="A644" s="17" t="s">
        <v>276</v>
      </c>
      <c r="B644" s="18">
        <v>0.72049694998183866</v>
      </c>
      <c r="C644" t="s">
        <v>277</v>
      </c>
    </row>
    <row r="646" spans="1:3" x14ac:dyDescent="0.25">
      <c r="A646" s="17" t="s">
        <v>214</v>
      </c>
      <c r="B646" t="s">
        <v>43</v>
      </c>
    </row>
    <row r="647" spans="1:3" x14ac:dyDescent="0.25">
      <c r="A647" s="17" t="s">
        <v>176</v>
      </c>
      <c r="B647" t="s">
        <v>159</v>
      </c>
    </row>
    <row r="649" spans="1:3" x14ac:dyDescent="0.25">
      <c r="A649" s="17" t="s">
        <v>270</v>
      </c>
    </row>
    <row r="650" spans="1:3" x14ac:dyDescent="0.25">
      <c r="A650" s="17" t="s">
        <v>271</v>
      </c>
      <c r="B650" s="17" t="s">
        <v>272</v>
      </c>
      <c r="C650" s="17" t="s">
        <v>273</v>
      </c>
    </row>
    <row r="651" spans="1:3" x14ac:dyDescent="0.25">
      <c r="A651" s="17">
        <v>120120</v>
      </c>
      <c r="B651">
        <v>0</v>
      </c>
      <c r="C651" s="18">
        <v>1.2500000000000002E-2</v>
      </c>
    </row>
    <row r="652" spans="1:3" x14ac:dyDescent="0.25">
      <c r="A652" s="17">
        <v>120126</v>
      </c>
      <c r="B652">
        <v>1</v>
      </c>
      <c r="C652" s="18">
        <v>5.000000000000001E-2</v>
      </c>
    </row>
    <row r="653" spans="1:3" x14ac:dyDescent="0.25">
      <c r="A653" s="17">
        <v>126126</v>
      </c>
      <c r="B653">
        <v>0</v>
      </c>
      <c r="C653" s="18">
        <v>5.000000000000001E-2</v>
      </c>
    </row>
    <row r="654" spans="1:3" x14ac:dyDescent="0.25">
      <c r="A654" s="17">
        <v>120130</v>
      </c>
      <c r="B654">
        <v>0</v>
      </c>
      <c r="C654" s="18">
        <v>2.5000000000000005E-2</v>
      </c>
    </row>
    <row r="655" spans="1:3" x14ac:dyDescent="0.25">
      <c r="A655" s="17">
        <v>126130</v>
      </c>
      <c r="B655">
        <v>0</v>
      </c>
      <c r="C655" s="18">
        <v>5.000000000000001E-2</v>
      </c>
    </row>
    <row r="656" spans="1:3" x14ac:dyDescent="0.25">
      <c r="A656" s="17">
        <v>130130</v>
      </c>
      <c r="B656">
        <v>0</v>
      </c>
      <c r="C656" s="18">
        <v>1.2500000000000002E-2</v>
      </c>
    </row>
    <row r="657" spans="1:3" x14ac:dyDescent="0.25">
      <c r="A657" s="17">
        <v>120132</v>
      </c>
      <c r="B657">
        <v>0</v>
      </c>
      <c r="C657" s="18">
        <v>5.000000000000001E-2</v>
      </c>
    </row>
    <row r="658" spans="1:3" x14ac:dyDescent="0.25">
      <c r="A658" s="17">
        <v>126132</v>
      </c>
      <c r="B658">
        <v>1</v>
      </c>
      <c r="C658" s="18">
        <v>0.10000000000000002</v>
      </c>
    </row>
    <row r="659" spans="1:3" x14ac:dyDescent="0.25">
      <c r="A659" s="17">
        <v>130132</v>
      </c>
      <c r="B659">
        <v>0</v>
      </c>
      <c r="C659" s="18">
        <v>5.000000000000001E-2</v>
      </c>
    </row>
    <row r="660" spans="1:3" x14ac:dyDescent="0.25">
      <c r="A660" s="17">
        <v>132132</v>
      </c>
      <c r="B660">
        <v>0</v>
      </c>
      <c r="C660" s="18">
        <v>5.000000000000001E-2</v>
      </c>
    </row>
    <row r="661" spans="1:3" x14ac:dyDescent="0.25">
      <c r="A661" s="17">
        <v>120134</v>
      </c>
      <c r="B661">
        <v>0</v>
      </c>
      <c r="C661" s="18">
        <v>0.32500000000000001</v>
      </c>
    </row>
    <row r="662" spans="1:3" x14ac:dyDescent="0.25">
      <c r="A662" s="17">
        <v>126134</v>
      </c>
      <c r="B662">
        <v>0</v>
      </c>
      <c r="C662" s="18">
        <v>0.65</v>
      </c>
    </row>
    <row r="663" spans="1:3" x14ac:dyDescent="0.25">
      <c r="A663" s="17">
        <v>130134</v>
      </c>
      <c r="B663">
        <v>1</v>
      </c>
      <c r="C663" s="18">
        <v>0.32500000000000001</v>
      </c>
    </row>
    <row r="664" spans="1:3" x14ac:dyDescent="0.25">
      <c r="A664" s="17">
        <v>132134</v>
      </c>
      <c r="B664">
        <v>1</v>
      </c>
      <c r="C664" s="18">
        <v>0.65</v>
      </c>
    </row>
    <row r="665" spans="1:3" x14ac:dyDescent="0.25">
      <c r="A665" s="17">
        <v>134134</v>
      </c>
      <c r="B665">
        <v>4</v>
      </c>
      <c r="C665" s="18">
        <v>2.1125000000000003</v>
      </c>
    </row>
    <row r="666" spans="1:3" x14ac:dyDescent="0.25">
      <c r="A666" s="17">
        <v>120136</v>
      </c>
      <c r="B666">
        <v>0</v>
      </c>
      <c r="C666" s="18">
        <v>0.47499999999999998</v>
      </c>
    </row>
    <row r="667" spans="1:3" x14ac:dyDescent="0.25">
      <c r="A667" s="17">
        <v>126136</v>
      </c>
      <c r="B667">
        <v>0</v>
      </c>
      <c r="C667" s="18">
        <v>0.95</v>
      </c>
    </row>
    <row r="668" spans="1:3" x14ac:dyDescent="0.25">
      <c r="A668" s="17">
        <v>130136</v>
      </c>
      <c r="B668">
        <v>0</v>
      </c>
      <c r="C668" s="18">
        <v>0.47499999999999998</v>
      </c>
    </row>
    <row r="669" spans="1:3" x14ac:dyDescent="0.25">
      <c r="A669" s="17">
        <v>132136</v>
      </c>
      <c r="B669">
        <v>0</v>
      </c>
      <c r="C669" s="18">
        <v>0.95</v>
      </c>
    </row>
    <row r="670" spans="1:3" x14ac:dyDescent="0.25">
      <c r="A670" s="17">
        <v>134136</v>
      </c>
      <c r="B670">
        <v>2</v>
      </c>
      <c r="C670" s="18">
        <v>6.1749999999999989</v>
      </c>
    </row>
    <row r="671" spans="1:3" x14ac:dyDescent="0.25">
      <c r="A671" s="17">
        <v>136136</v>
      </c>
      <c r="B671">
        <v>8</v>
      </c>
      <c r="C671" s="18">
        <v>4.5125000000000002</v>
      </c>
    </row>
    <row r="672" spans="1:3" x14ac:dyDescent="0.25">
      <c r="A672" s="17">
        <v>120140</v>
      </c>
      <c r="B672">
        <v>0</v>
      </c>
      <c r="C672" s="18">
        <v>5.000000000000001E-2</v>
      </c>
    </row>
    <row r="673" spans="1:3" x14ac:dyDescent="0.25">
      <c r="A673" s="17">
        <v>126140</v>
      </c>
      <c r="B673">
        <v>0</v>
      </c>
      <c r="C673" s="18">
        <v>0.10000000000000002</v>
      </c>
    </row>
    <row r="674" spans="1:3" x14ac:dyDescent="0.25">
      <c r="A674" s="17">
        <v>130140</v>
      </c>
      <c r="B674">
        <v>0</v>
      </c>
      <c r="C674" s="18">
        <v>5.000000000000001E-2</v>
      </c>
    </row>
    <row r="675" spans="1:3" x14ac:dyDescent="0.25">
      <c r="A675" s="17">
        <v>132140</v>
      </c>
      <c r="B675">
        <v>0</v>
      </c>
      <c r="C675" s="18">
        <v>0.10000000000000002</v>
      </c>
    </row>
    <row r="676" spans="1:3" x14ac:dyDescent="0.25">
      <c r="A676" s="17">
        <v>134140</v>
      </c>
      <c r="B676">
        <v>1</v>
      </c>
      <c r="C676" s="18">
        <v>0.65</v>
      </c>
    </row>
    <row r="677" spans="1:3" x14ac:dyDescent="0.25">
      <c r="A677" s="17">
        <v>136140</v>
      </c>
      <c r="B677">
        <v>1</v>
      </c>
      <c r="C677" s="18">
        <v>0.95</v>
      </c>
    </row>
    <row r="678" spans="1:3" x14ac:dyDescent="0.25">
      <c r="A678" s="17">
        <v>140140</v>
      </c>
      <c r="B678">
        <v>0</v>
      </c>
      <c r="C678" s="18">
        <v>5.000000000000001E-2</v>
      </c>
    </row>
    <row r="680" spans="1:3" x14ac:dyDescent="0.25">
      <c r="A680" s="17" t="s">
        <v>274</v>
      </c>
      <c r="B680" s="18">
        <v>39.611040993951704</v>
      </c>
    </row>
    <row r="681" spans="1:3" x14ac:dyDescent="0.25">
      <c r="A681" s="17" t="s">
        <v>275</v>
      </c>
      <c r="B681">
        <v>21</v>
      </c>
    </row>
    <row r="682" spans="1:3" x14ac:dyDescent="0.25">
      <c r="A682" s="17" t="s">
        <v>276</v>
      </c>
      <c r="B682" s="18">
        <v>8.2893379367851659E-3</v>
      </c>
      <c r="C682" t="s">
        <v>280</v>
      </c>
    </row>
    <row r="684" spans="1:3" x14ac:dyDescent="0.25">
      <c r="A684" s="17" t="s">
        <v>214</v>
      </c>
      <c r="B684" t="s">
        <v>43</v>
      </c>
    </row>
    <row r="685" spans="1:3" x14ac:dyDescent="0.25">
      <c r="A685" s="17" t="s">
        <v>176</v>
      </c>
      <c r="B685" t="s">
        <v>160</v>
      </c>
    </row>
    <row r="687" spans="1:3" x14ac:dyDescent="0.25">
      <c r="A687" s="17" t="s">
        <v>270</v>
      </c>
    </row>
    <row r="688" spans="1:3" x14ac:dyDescent="0.25">
      <c r="A688" s="17" t="s">
        <v>271</v>
      </c>
      <c r="B688" s="17" t="s">
        <v>272</v>
      </c>
      <c r="C688" s="17" t="s">
        <v>273</v>
      </c>
    </row>
    <row r="689" spans="1:3" x14ac:dyDescent="0.25">
      <c r="A689" s="17">
        <v>8686</v>
      </c>
      <c r="B689">
        <v>1</v>
      </c>
      <c r="C689" s="18">
        <v>0.11249999999999999</v>
      </c>
    </row>
    <row r="690" spans="1:3" x14ac:dyDescent="0.25">
      <c r="A690" s="17">
        <v>8694</v>
      </c>
      <c r="B690">
        <v>0</v>
      </c>
      <c r="C690" s="18">
        <v>0.375</v>
      </c>
    </row>
    <row r="691" spans="1:3" x14ac:dyDescent="0.25">
      <c r="A691" s="17">
        <v>9494</v>
      </c>
      <c r="B691">
        <v>0</v>
      </c>
      <c r="C691" s="18">
        <v>0.3125</v>
      </c>
    </row>
    <row r="692" spans="1:3" x14ac:dyDescent="0.25">
      <c r="A692" s="17">
        <v>8696</v>
      </c>
      <c r="B692">
        <v>0</v>
      </c>
      <c r="C692" s="18">
        <v>1.05</v>
      </c>
    </row>
    <row r="693" spans="1:3" x14ac:dyDescent="0.25">
      <c r="A693" s="17">
        <v>9496</v>
      </c>
      <c r="B693">
        <v>5</v>
      </c>
      <c r="C693" s="18">
        <v>1.75</v>
      </c>
    </row>
    <row r="694" spans="1:3" x14ac:dyDescent="0.25">
      <c r="A694" s="17">
        <v>9696</v>
      </c>
      <c r="B694">
        <v>2</v>
      </c>
      <c r="C694" s="18">
        <v>2.4499999999999997</v>
      </c>
    </row>
    <row r="695" spans="1:3" x14ac:dyDescent="0.25">
      <c r="A695" s="17">
        <v>8698</v>
      </c>
      <c r="B695">
        <v>0</v>
      </c>
      <c r="C695" s="18">
        <v>0.3</v>
      </c>
    </row>
    <row r="696" spans="1:3" x14ac:dyDescent="0.25">
      <c r="A696" s="17">
        <v>9498</v>
      </c>
      <c r="B696">
        <v>0</v>
      </c>
      <c r="C696" s="18">
        <v>0.5</v>
      </c>
    </row>
    <row r="697" spans="1:3" x14ac:dyDescent="0.25">
      <c r="A697" s="17">
        <v>9698</v>
      </c>
      <c r="B697">
        <v>0</v>
      </c>
      <c r="C697" s="18">
        <v>1.4</v>
      </c>
    </row>
    <row r="698" spans="1:3" x14ac:dyDescent="0.25">
      <c r="A698" s="17">
        <v>9898</v>
      </c>
      <c r="B698">
        <v>0</v>
      </c>
      <c r="C698" s="18">
        <v>0.20000000000000004</v>
      </c>
    </row>
    <row r="699" spans="1:3" x14ac:dyDescent="0.25">
      <c r="A699" s="17">
        <v>86100</v>
      </c>
      <c r="B699">
        <v>1</v>
      </c>
      <c r="C699" s="18">
        <v>0.52500000000000002</v>
      </c>
    </row>
    <row r="700" spans="1:3" x14ac:dyDescent="0.25">
      <c r="A700" s="17">
        <v>94100</v>
      </c>
      <c r="B700">
        <v>0</v>
      </c>
      <c r="C700" s="18">
        <v>0.875</v>
      </c>
    </row>
    <row r="701" spans="1:3" x14ac:dyDescent="0.25">
      <c r="A701" s="17">
        <v>96100</v>
      </c>
      <c r="B701">
        <v>3</v>
      </c>
      <c r="C701" s="18">
        <v>2.4499999999999997</v>
      </c>
    </row>
    <row r="702" spans="1:3" x14ac:dyDescent="0.25">
      <c r="A702" s="17">
        <v>98100</v>
      </c>
      <c r="B702">
        <v>0</v>
      </c>
      <c r="C702" s="18">
        <v>0.7</v>
      </c>
    </row>
    <row r="703" spans="1:3" x14ac:dyDescent="0.25">
      <c r="A703" s="17">
        <v>100100</v>
      </c>
      <c r="B703">
        <v>1</v>
      </c>
      <c r="C703" s="18">
        <v>0.61249999999999993</v>
      </c>
    </row>
    <row r="704" spans="1:3" x14ac:dyDescent="0.25">
      <c r="A704" s="17">
        <v>86102</v>
      </c>
      <c r="B704">
        <v>0</v>
      </c>
      <c r="C704" s="18">
        <v>0.22499999999999998</v>
      </c>
    </row>
    <row r="705" spans="1:3" x14ac:dyDescent="0.25">
      <c r="A705" s="17">
        <v>94102</v>
      </c>
      <c r="B705">
        <v>0</v>
      </c>
      <c r="C705" s="18">
        <v>0.375</v>
      </c>
    </row>
    <row r="706" spans="1:3" x14ac:dyDescent="0.25">
      <c r="A706" s="17">
        <v>96102</v>
      </c>
      <c r="B706">
        <v>0</v>
      </c>
      <c r="C706" s="18">
        <v>1.05</v>
      </c>
    </row>
    <row r="707" spans="1:3" x14ac:dyDescent="0.25">
      <c r="A707" s="17">
        <v>98102</v>
      </c>
      <c r="B707">
        <v>3</v>
      </c>
      <c r="C707" s="18">
        <v>0.3</v>
      </c>
    </row>
    <row r="708" spans="1:3" x14ac:dyDescent="0.25">
      <c r="A708" s="17">
        <v>100102</v>
      </c>
      <c r="B708">
        <v>0</v>
      </c>
      <c r="C708" s="18">
        <v>0.52500000000000002</v>
      </c>
    </row>
    <row r="709" spans="1:3" x14ac:dyDescent="0.25">
      <c r="A709" s="17">
        <v>102102</v>
      </c>
      <c r="B709">
        <v>0</v>
      </c>
      <c r="C709" s="18">
        <v>0.11249999999999999</v>
      </c>
    </row>
    <row r="710" spans="1:3" x14ac:dyDescent="0.25">
      <c r="A710" s="17">
        <v>86104</v>
      </c>
      <c r="B710">
        <v>0</v>
      </c>
      <c r="C710" s="18">
        <v>0.3</v>
      </c>
    </row>
    <row r="711" spans="1:3" x14ac:dyDescent="0.25">
      <c r="A711" s="17">
        <v>94104</v>
      </c>
      <c r="B711">
        <v>0</v>
      </c>
      <c r="C711" s="18">
        <v>0.5</v>
      </c>
    </row>
    <row r="712" spans="1:3" x14ac:dyDescent="0.25">
      <c r="A712" s="17">
        <v>96104</v>
      </c>
      <c r="B712">
        <v>2</v>
      </c>
      <c r="C712" s="18">
        <v>1.4</v>
      </c>
    </row>
    <row r="713" spans="1:3" x14ac:dyDescent="0.25">
      <c r="A713" s="17">
        <v>98104</v>
      </c>
      <c r="B713">
        <v>1</v>
      </c>
      <c r="C713" s="18">
        <v>0.40000000000000008</v>
      </c>
    </row>
    <row r="714" spans="1:3" x14ac:dyDescent="0.25">
      <c r="A714" s="17">
        <v>100104</v>
      </c>
      <c r="B714">
        <v>1</v>
      </c>
      <c r="C714" s="18">
        <v>0.7</v>
      </c>
    </row>
    <row r="715" spans="1:3" x14ac:dyDescent="0.25">
      <c r="A715" s="17">
        <v>102104</v>
      </c>
      <c r="B715">
        <v>0</v>
      </c>
      <c r="C715" s="18">
        <v>0.3</v>
      </c>
    </row>
    <row r="716" spans="1:3" x14ac:dyDescent="0.25">
      <c r="A716" s="17">
        <v>104104</v>
      </c>
      <c r="B716">
        <v>0</v>
      </c>
      <c r="C716" s="18">
        <v>0.20000000000000004</v>
      </c>
    </row>
    <row r="718" spans="1:3" x14ac:dyDescent="0.25">
      <c r="A718" s="17" t="s">
        <v>274</v>
      </c>
      <c r="B718" s="18">
        <v>48.803854875283442</v>
      </c>
    </row>
    <row r="719" spans="1:3" x14ac:dyDescent="0.25">
      <c r="A719" s="17" t="s">
        <v>275</v>
      </c>
      <c r="B719">
        <v>21</v>
      </c>
    </row>
    <row r="720" spans="1:3" x14ac:dyDescent="0.25">
      <c r="A720" s="17" t="s">
        <v>276</v>
      </c>
      <c r="B720" s="18">
        <v>5.3386551687407827E-4</v>
      </c>
      <c r="C720" t="s">
        <v>279</v>
      </c>
    </row>
    <row r="722" spans="1:3" x14ac:dyDescent="0.25">
      <c r="A722" s="17" t="s">
        <v>214</v>
      </c>
      <c r="B722" t="s">
        <v>43</v>
      </c>
    </row>
    <row r="723" spans="1:3" x14ac:dyDescent="0.25">
      <c r="A723" s="17" t="s">
        <v>176</v>
      </c>
      <c r="B723" t="s">
        <v>161</v>
      </c>
    </row>
    <row r="725" spans="1:3" x14ac:dyDescent="0.25">
      <c r="A725" s="17" t="s">
        <v>270</v>
      </c>
    </row>
    <row r="726" spans="1:3" x14ac:dyDescent="0.25">
      <c r="A726" s="17" t="s">
        <v>271</v>
      </c>
      <c r="B726" s="17" t="s">
        <v>272</v>
      </c>
      <c r="C726" s="17" t="s">
        <v>273</v>
      </c>
    </row>
    <row r="727" spans="1:3" x14ac:dyDescent="0.25">
      <c r="A727" s="17">
        <v>100100</v>
      </c>
      <c r="B727">
        <v>0</v>
      </c>
      <c r="C727" s="18">
        <v>1.2500000000000002E-2</v>
      </c>
    </row>
    <row r="728" spans="1:3" x14ac:dyDescent="0.25">
      <c r="A728" s="17">
        <v>100102</v>
      </c>
      <c r="B728">
        <v>0</v>
      </c>
      <c r="C728" s="18">
        <v>2.5000000000000005E-2</v>
      </c>
    </row>
    <row r="729" spans="1:3" x14ac:dyDescent="0.25">
      <c r="A729" s="17">
        <v>102102</v>
      </c>
      <c r="B729">
        <v>0</v>
      </c>
      <c r="C729" s="18">
        <v>1.2500000000000002E-2</v>
      </c>
    </row>
    <row r="730" spans="1:3" x14ac:dyDescent="0.25">
      <c r="A730" s="17">
        <v>100104</v>
      </c>
      <c r="B730">
        <v>0</v>
      </c>
      <c r="C730" s="18">
        <v>0.10000000000000002</v>
      </c>
    </row>
    <row r="731" spans="1:3" x14ac:dyDescent="0.25">
      <c r="A731" s="17">
        <v>102104</v>
      </c>
      <c r="B731">
        <v>0</v>
      </c>
      <c r="C731" s="18">
        <v>0.10000000000000002</v>
      </c>
    </row>
    <row r="732" spans="1:3" x14ac:dyDescent="0.25">
      <c r="A732" s="17">
        <v>104104</v>
      </c>
      <c r="B732">
        <v>0</v>
      </c>
      <c r="C732" s="18">
        <v>0.20000000000000004</v>
      </c>
    </row>
    <row r="733" spans="1:3" x14ac:dyDescent="0.25">
      <c r="A733" s="17">
        <v>100106</v>
      </c>
      <c r="B733">
        <v>1</v>
      </c>
      <c r="C733" s="18">
        <v>0.45000000000000007</v>
      </c>
    </row>
    <row r="734" spans="1:3" x14ac:dyDescent="0.25">
      <c r="A734" s="17">
        <v>102106</v>
      </c>
      <c r="B734">
        <v>1</v>
      </c>
      <c r="C734" s="18">
        <v>0.45000000000000007</v>
      </c>
    </row>
    <row r="735" spans="1:3" x14ac:dyDescent="0.25">
      <c r="A735" s="17">
        <v>104106</v>
      </c>
      <c r="B735">
        <v>1</v>
      </c>
      <c r="C735" s="18">
        <v>1.8000000000000003</v>
      </c>
    </row>
    <row r="736" spans="1:3" x14ac:dyDescent="0.25">
      <c r="A736" s="17">
        <v>106106</v>
      </c>
      <c r="B736">
        <v>5</v>
      </c>
      <c r="C736" s="18">
        <v>4.0500000000000007</v>
      </c>
    </row>
    <row r="737" spans="1:3" x14ac:dyDescent="0.25">
      <c r="A737" s="17">
        <v>100108</v>
      </c>
      <c r="B737">
        <v>0</v>
      </c>
      <c r="C737" s="18">
        <v>0.27500000000000002</v>
      </c>
    </row>
    <row r="738" spans="1:3" x14ac:dyDescent="0.25">
      <c r="A738" s="17">
        <v>102108</v>
      </c>
      <c r="B738">
        <v>0</v>
      </c>
      <c r="C738" s="18">
        <v>0.27500000000000002</v>
      </c>
    </row>
    <row r="739" spans="1:3" x14ac:dyDescent="0.25">
      <c r="A739" s="17">
        <v>104108</v>
      </c>
      <c r="B739">
        <v>2</v>
      </c>
      <c r="C739" s="18">
        <v>1.1000000000000001</v>
      </c>
    </row>
    <row r="740" spans="1:3" x14ac:dyDescent="0.25">
      <c r="A740" s="17">
        <v>106108</v>
      </c>
      <c r="B740">
        <v>5</v>
      </c>
      <c r="C740" s="18">
        <v>4.95</v>
      </c>
    </row>
    <row r="741" spans="1:3" x14ac:dyDescent="0.25">
      <c r="A741" s="17">
        <v>108108</v>
      </c>
      <c r="B741">
        <v>2</v>
      </c>
      <c r="C741" s="18">
        <v>1.5125000000000002</v>
      </c>
    </row>
    <row r="742" spans="1:3" x14ac:dyDescent="0.25">
      <c r="A742" s="17">
        <v>100118</v>
      </c>
      <c r="B742">
        <v>0</v>
      </c>
      <c r="C742" s="18">
        <v>5.000000000000001E-2</v>
      </c>
    </row>
    <row r="743" spans="1:3" x14ac:dyDescent="0.25">
      <c r="A743" s="17">
        <v>102118</v>
      </c>
      <c r="B743">
        <v>0</v>
      </c>
      <c r="C743" s="18">
        <v>5.000000000000001E-2</v>
      </c>
    </row>
    <row r="744" spans="1:3" x14ac:dyDescent="0.25">
      <c r="A744" s="17">
        <v>104118</v>
      </c>
      <c r="B744">
        <v>0</v>
      </c>
      <c r="C744" s="18">
        <v>0.20000000000000004</v>
      </c>
    </row>
    <row r="745" spans="1:3" x14ac:dyDescent="0.25">
      <c r="A745" s="17">
        <v>106118</v>
      </c>
      <c r="B745">
        <v>0</v>
      </c>
      <c r="C745" s="18">
        <v>0.90000000000000013</v>
      </c>
    </row>
    <row r="746" spans="1:3" x14ac:dyDescent="0.25">
      <c r="A746" s="17">
        <v>108118</v>
      </c>
      <c r="B746">
        <v>0</v>
      </c>
      <c r="C746" s="18">
        <v>0.55000000000000004</v>
      </c>
    </row>
    <row r="747" spans="1:3" x14ac:dyDescent="0.25">
      <c r="A747" s="17">
        <v>118118</v>
      </c>
      <c r="B747">
        <v>1</v>
      </c>
      <c r="C747" s="18">
        <v>5.000000000000001E-2</v>
      </c>
    </row>
    <row r="748" spans="1:3" x14ac:dyDescent="0.25">
      <c r="A748" s="17">
        <v>100124</v>
      </c>
      <c r="B748">
        <v>0</v>
      </c>
      <c r="C748" s="18">
        <v>7.4999999999999997E-2</v>
      </c>
    </row>
    <row r="749" spans="1:3" x14ac:dyDescent="0.25">
      <c r="A749" s="17">
        <v>102124</v>
      </c>
      <c r="B749">
        <v>0</v>
      </c>
      <c r="C749" s="18">
        <v>7.4999999999999997E-2</v>
      </c>
    </row>
    <row r="750" spans="1:3" x14ac:dyDescent="0.25">
      <c r="A750" s="17">
        <v>104124</v>
      </c>
      <c r="B750">
        <v>1</v>
      </c>
      <c r="C750" s="18">
        <v>0.3</v>
      </c>
    </row>
    <row r="751" spans="1:3" x14ac:dyDescent="0.25">
      <c r="A751" s="17">
        <v>106124</v>
      </c>
      <c r="B751">
        <v>0</v>
      </c>
      <c r="C751" s="18">
        <v>1.35</v>
      </c>
    </row>
    <row r="752" spans="1:3" x14ac:dyDescent="0.25">
      <c r="A752" s="17">
        <v>108124</v>
      </c>
      <c r="B752">
        <v>0</v>
      </c>
      <c r="C752" s="18">
        <v>0.82500000000000007</v>
      </c>
    </row>
    <row r="753" spans="1:3" x14ac:dyDescent="0.25">
      <c r="A753" s="17">
        <v>118124</v>
      </c>
      <c r="B753">
        <v>0</v>
      </c>
      <c r="C753" s="18">
        <v>0.15</v>
      </c>
    </row>
    <row r="754" spans="1:3" x14ac:dyDescent="0.25">
      <c r="A754" s="17">
        <v>124124</v>
      </c>
      <c r="B754">
        <v>1</v>
      </c>
      <c r="C754" s="18">
        <v>0.11249999999999999</v>
      </c>
    </row>
    <row r="756" spans="1:3" x14ac:dyDescent="0.25">
      <c r="A756" s="17" t="s">
        <v>274</v>
      </c>
      <c r="B756" s="18">
        <v>34.726558514437293</v>
      </c>
    </row>
    <row r="757" spans="1:3" x14ac:dyDescent="0.25">
      <c r="A757" s="17" t="s">
        <v>275</v>
      </c>
      <c r="B757">
        <v>21</v>
      </c>
    </row>
    <row r="758" spans="1:3" x14ac:dyDescent="0.25">
      <c r="A758" s="17" t="s">
        <v>276</v>
      </c>
      <c r="B758" s="18">
        <v>3.0247928865165946E-2</v>
      </c>
      <c r="C758" t="s">
        <v>281</v>
      </c>
    </row>
    <row r="760" spans="1:3" x14ac:dyDescent="0.25">
      <c r="A760" s="17" t="s">
        <v>214</v>
      </c>
      <c r="B760" t="s">
        <v>43</v>
      </c>
    </row>
    <row r="761" spans="1:3" x14ac:dyDescent="0.25">
      <c r="A761" s="17" t="s">
        <v>176</v>
      </c>
      <c r="B761" t="s">
        <v>162</v>
      </c>
    </row>
    <row r="763" spans="1:3" x14ac:dyDescent="0.25">
      <c r="A763" s="17" t="s">
        <v>270</v>
      </c>
    </row>
    <row r="764" spans="1:3" x14ac:dyDescent="0.25">
      <c r="A764" s="17" t="s">
        <v>271</v>
      </c>
      <c r="B764" s="17" t="s">
        <v>272</v>
      </c>
      <c r="C764" s="17" t="s">
        <v>273</v>
      </c>
    </row>
    <row r="765" spans="1:3" x14ac:dyDescent="0.25">
      <c r="A765" s="17">
        <v>208208</v>
      </c>
      <c r="B765">
        <v>0</v>
      </c>
      <c r="C765" s="18">
        <v>5.2631578947368411E-2</v>
      </c>
    </row>
    <row r="766" spans="1:3" x14ac:dyDescent="0.25">
      <c r="A766" s="17">
        <v>208210</v>
      </c>
      <c r="B766">
        <v>0</v>
      </c>
      <c r="C766" s="18">
        <v>0.10526315789473682</v>
      </c>
    </row>
    <row r="767" spans="1:3" x14ac:dyDescent="0.25">
      <c r="A767" s="17">
        <v>210210</v>
      </c>
      <c r="B767">
        <v>1</v>
      </c>
      <c r="C767" s="18">
        <v>5.2631578947368411E-2</v>
      </c>
    </row>
    <row r="768" spans="1:3" x14ac:dyDescent="0.25">
      <c r="A768" s="17">
        <v>208212</v>
      </c>
      <c r="B768">
        <v>2</v>
      </c>
      <c r="C768" s="18">
        <v>1.0526315789473684</v>
      </c>
    </row>
    <row r="769" spans="1:3" x14ac:dyDescent="0.25">
      <c r="A769" s="17">
        <v>210212</v>
      </c>
      <c r="B769">
        <v>0</v>
      </c>
      <c r="C769" s="18">
        <v>1.0526315789473684</v>
      </c>
    </row>
    <row r="770" spans="1:3" x14ac:dyDescent="0.25">
      <c r="A770" s="17">
        <v>212212</v>
      </c>
      <c r="B770">
        <v>7</v>
      </c>
      <c r="C770" s="18">
        <v>5.2631578947368416</v>
      </c>
    </row>
    <row r="771" spans="1:3" x14ac:dyDescent="0.25">
      <c r="A771" s="17">
        <v>208214</v>
      </c>
      <c r="B771">
        <v>0</v>
      </c>
      <c r="C771" s="18">
        <v>0.42105263157894729</v>
      </c>
    </row>
    <row r="772" spans="1:3" x14ac:dyDescent="0.25">
      <c r="A772" s="17">
        <v>210214</v>
      </c>
      <c r="B772">
        <v>0</v>
      </c>
      <c r="C772" s="18">
        <v>0.42105263157894729</v>
      </c>
    </row>
    <row r="773" spans="1:3" x14ac:dyDescent="0.25">
      <c r="A773" s="17">
        <v>212214</v>
      </c>
      <c r="B773">
        <v>1</v>
      </c>
      <c r="C773" s="18">
        <v>4.2105263157894735</v>
      </c>
    </row>
    <row r="774" spans="1:3" x14ac:dyDescent="0.25">
      <c r="A774" s="17">
        <v>214214</v>
      </c>
      <c r="B774">
        <v>3</v>
      </c>
      <c r="C774" s="18">
        <v>0.84210526315789458</v>
      </c>
    </row>
    <row r="775" spans="1:3" x14ac:dyDescent="0.25">
      <c r="A775" s="17">
        <v>208216</v>
      </c>
      <c r="B775">
        <v>0</v>
      </c>
      <c r="C775" s="18">
        <v>0.10526315789473682</v>
      </c>
    </row>
    <row r="776" spans="1:3" x14ac:dyDescent="0.25">
      <c r="A776" s="17">
        <v>210216</v>
      </c>
      <c r="B776">
        <v>0</v>
      </c>
      <c r="C776" s="18">
        <v>0.10526315789473682</v>
      </c>
    </row>
    <row r="777" spans="1:3" x14ac:dyDescent="0.25">
      <c r="A777" s="17">
        <v>212216</v>
      </c>
      <c r="B777">
        <v>1</v>
      </c>
      <c r="C777" s="18">
        <v>1.0526315789473684</v>
      </c>
    </row>
    <row r="778" spans="1:3" x14ac:dyDescent="0.25">
      <c r="A778" s="17">
        <v>214216</v>
      </c>
      <c r="B778">
        <v>0</v>
      </c>
      <c r="C778" s="18">
        <v>0.42105263157894729</v>
      </c>
    </row>
    <row r="779" spans="1:3" x14ac:dyDescent="0.25">
      <c r="A779" s="17">
        <v>216216</v>
      </c>
      <c r="B779">
        <v>0</v>
      </c>
      <c r="C779" s="18">
        <v>5.2631578947368411E-2</v>
      </c>
    </row>
    <row r="780" spans="1:3" x14ac:dyDescent="0.25">
      <c r="A780" s="17">
        <v>208218</v>
      </c>
      <c r="B780">
        <v>0</v>
      </c>
      <c r="C780" s="18">
        <v>5.2631578947368411E-2</v>
      </c>
    </row>
    <row r="781" spans="1:3" x14ac:dyDescent="0.25">
      <c r="A781" s="17">
        <v>210218</v>
      </c>
      <c r="B781">
        <v>0</v>
      </c>
      <c r="C781" s="18">
        <v>5.2631578947368411E-2</v>
      </c>
    </row>
    <row r="782" spans="1:3" x14ac:dyDescent="0.25">
      <c r="A782" s="17">
        <v>212218</v>
      </c>
      <c r="B782">
        <v>0</v>
      </c>
      <c r="C782" s="18">
        <v>0.52631578947368418</v>
      </c>
    </row>
    <row r="783" spans="1:3" x14ac:dyDescent="0.25">
      <c r="A783" s="17">
        <v>214218</v>
      </c>
      <c r="B783">
        <v>0</v>
      </c>
      <c r="C783" s="18">
        <v>0.21052631578947364</v>
      </c>
    </row>
    <row r="784" spans="1:3" x14ac:dyDescent="0.25">
      <c r="A784" s="17">
        <v>216218</v>
      </c>
      <c r="B784">
        <v>1</v>
      </c>
      <c r="C784" s="18">
        <v>5.2631578947368411E-2</v>
      </c>
    </row>
    <row r="785" spans="1:3" x14ac:dyDescent="0.25">
      <c r="A785" s="17">
        <v>218218</v>
      </c>
      <c r="B785">
        <v>0</v>
      </c>
      <c r="C785" s="18">
        <v>1.3157894736842103E-2</v>
      </c>
    </row>
    <row r="786" spans="1:3" x14ac:dyDescent="0.25">
      <c r="A786" s="17">
        <v>208220</v>
      </c>
      <c r="B786">
        <v>0</v>
      </c>
      <c r="C786" s="18">
        <v>5.2631578947368411E-2</v>
      </c>
    </row>
    <row r="787" spans="1:3" x14ac:dyDescent="0.25">
      <c r="A787" s="17">
        <v>210220</v>
      </c>
      <c r="B787">
        <v>0</v>
      </c>
      <c r="C787" s="18">
        <v>5.2631578947368411E-2</v>
      </c>
    </row>
    <row r="788" spans="1:3" x14ac:dyDescent="0.25">
      <c r="A788" s="17">
        <v>212220</v>
      </c>
      <c r="B788">
        <v>0</v>
      </c>
      <c r="C788" s="18">
        <v>0.52631578947368418</v>
      </c>
    </row>
    <row r="789" spans="1:3" x14ac:dyDescent="0.25">
      <c r="A789" s="17">
        <v>214220</v>
      </c>
      <c r="B789">
        <v>1</v>
      </c>
      <c r="C789" s="18">
        <v>0.21052631578947364</v>
      </c>
    </row>
    <row r="790" spans="1:3" x14ac:dyDescent="0.25">
      <c r="A790" s="17">
        <v>216220</v>
      </c>
      <c r="B790">
        <v>0</v>
      </c>
      <c r="C790" s="18">
        <v>5.2631578947368411E-2</v>
      </c>
    </row>
    <row r="791" spans="1:3" x14ac:dyDescent="0.25">
      <c r="A791" s="17">
        <v>218220</v>
      </c>
      <c r="B791">
        <v>0</v>
      </c>
      <c r="C791" s="18">
        <v>2.6315789473684206E-2</v>
      </c>
    </row>
    <row r="792" spans="1:3" x14ac:dyDescent="0.25">
      <c r="A792" s="17">
        <v>220220</v>
      </c>
      <c r="B792">
        <v>0</v>
      </c>
      <c r="C792" s="18">
        <v>1.3157894736842103E-2</v>
      </c>
    </row>
    <row r="793" spans="1:3" x14ac:dyDescent="0.25">
      <c r="A793" s="17">
        <v>208222</v>
      </c>
      <c r="B793">
        <v>0</v>
      </c>
      <c r="C793" s="18">
        <v>5.2631578947368411E-2</v>
      </c>
    </row>
    <row r="794" spans="1:3" x14ac:dyDescent="0.25">
      <c r="A794" s="17">
        <v>210222</v>
      </c>
      <c r="B794">
        <v>0</v>
      </c>
      <c r="C794" s="18">
        <v>5.2631578947368411E-2</v>
      </c>
    </row>
    <row r="795" spans="1:3" x14ac:dyDescent="0.25">
      <c r="A795" s="17">
        <v>212222</v>
      </c>
      <c r="B795">
        <v>1</v>
      </c>
      <c r="C795" s="18">
        <v>0.52631578947368418</v>
      </c>
    </row>
    <row r="796" spans="1:3" x14ac:dyDescent="0.25">
      <c r="A796" s="17">
        <v>214222</v>
      </c>
      <c r="B796">
        <v>0</v>
      </c>
      <c r="C796" s="18">
        <v>0.21052631578947364</v>
      </c>
    </row>
    <row r="797" spans="1:3" x14ac:dyDescent="0.25">
      <c r="A797" s="17">
        <v>216222</v>
      </c>
      <c r="B797">
        <v>0</v>
      </c>
      <c r="C797" s="18">
        <v>5.2631578947368411E-2</v>
      </c>
    </row>
    <row r="798" spans="1:3" x14ac:dyDescent="0.25">
      <c r="A798" s="17">
        <v>218222</v>
      </c>
      <c r="B798">
        <v>0</v>
      </c>
      <c r="C798" s="18">
        <v>2.6315789473684206E-2</v>
      </c>
    </row>
    <row r="799" spans="1:3" x14ac:dyDescent="0.25">
      <c r="A799" s="17">
        <v>220222</v>
      </c>
      <c r="B799">
        <v>0</v>
      </c>
      <c r="C799" s="18">
        <v>2.6315789473684206E-2</v>
      </c>
    </row>
    <row r="800" spans="1:3" x14ac:dyDescent="0.25">
      <c r="A800" s="17">
        <v>222222</v>
      </c>
      <c r="B800">
        <v>0</v>
      </c>
      <c r="C800" s="18">
        <v>1.3157894736842103E-2</v>
      </c>
    </row>
    <row r="801" spans="1:3" x14ac:dyDescent="0.25">
      <c r="A801" s="17">
        <v>208280</v>
      </c>
      <c r="B801">
        <v>0</v>
      </c>
      <c r="C801" s="18">
        <v>5.2631578947368411E-2</v>
      </c>
    </row>
    <row r="802" spans="1:3" x14ac:dyDescent="0.25">
      <c r="A802" s="17">
        <v>210280</v>
      </c>
      <c r="B802">
        <v>0</v>
      </c>
      <c r="C802" s="18">
        <v>5.2631578947368411E-2</v>
      </c>
    </row>
    <row r="803" spans="1:3" x14ac:dyDescent="0.25">
      <c r="A803" s="17">
        <v>212280</v>
      </c>
      <c r="B803">
        <v>1</v>
      </c>
      <c r="C803" s="18">
        <v>0.52631578947368418</v>
      </c>
    </row>
    <row r="804" spans="1:3" x14ac:dyDescent="0.25">
      <c r="A804" s="17">
        <v>214280</v>
      </c>
      <c r="B804">
        <v>0</v>
      </c>
      <c r="C804" s="18">
        <v>0.21052631578947364</v>
      </c>
    </row>
    <row r="805" spans="1:3" x14ac:dyDescent="0.25">
      <c r="A805" s="17">
        <v>216280</v>
      </c>
      <c r="B805">
        <v>0</v>
      </c>
      <c r="C805" s="18">
        <v>5.2631578947368411E-2</v>
      </c>
    </row>
    <row r="806" spans="1:3" x14ac:dyDescent="0.25">
      <c r="A806" s="17">
        <v>218280</v>
      </c>
      <c r="B806">
        <v>0</v>
      </c>
      <c r="C806" s="18">
        <v>2.6315789473684206E-2</v>
      </c>
    </row>
    <row r="807" spans="1:3" x14ac:dyDescent="0.25">
      <c r="A807" s="17">
        <v>220280</v>
      </c>
      <c r="B807">
        <v>0</v>
      </c>
      <c r="C807" s="18">
        <v>2.6315789473684206E-2</v>
      </c>
    </row>
    <row r="808" spans="1:3" x14ac:dyDescent="0.25">
      <c r="A808" s="17">
        <v>222280</v>
      </c>
      <c r="B808">
        <v>0</v>
      </c>
      <c r="C808" s="18">
        <v>2.6315789473684206E-2</v>
      </c>
    </row>
    <row r="809" spans="1:3" x14ac:dyDescent="0.25">
      <c r="A809" s="17">
        <v>280280</v>
      </c>
      <c r="B809">
        <v>0</v>
      </c>
      <c r="C809" s="18">
        <v>1.3157894736842103E-2</v>
      </c>
    </row>
    <row r="811" spans="1:3" x14ac:dyDescent="0.25">
      <c r="A811" s="17" t="s">
        <v>274</v>
      </c>
      <c r="B811" s="18">
        <v>52.535000000000032</v>
      </c>
    </row>
    <row r="812" spans="1:3" x14ac:dyDescent="0.25">
      <c r="A812" s="17" t="s">
        <v>275</v>
      </c>
      <c r="B812">
        <v>36</v>
      </c>
    </row>
    <row r="813" spans="1:3" x14ac:dyDescent="0.25">
      <c r="A813" s="17" t="s">
        <v>276</v>
      </c>
      <c r="B813" s="18">
        <v>3.6944882240549211E-2</v>
      </c>
      <c r="C813" t="s">
        <v>281</v>
      </c>
    </row>
    <row r="815" spans="1:3" x14ac:dyDescent="0.25">
      <c r="A815" s="17" t="s">
        <v>214</v>
      </c>
      <c r="B815" t="s">
        <v>43</v>
      </c>
    </row>
    <row r="816" spans="1:3" x14ac:dyDescent="0.25">
      <c r="A816" s="17" t="s">
        <v>176</v>
      </c>
      <c r="B816" t="s">
        <v>163</v>
      </c>
    </row>
    <row r="818" spans="1:3" x14ac:dyDescent="0.25">
      <c r="A818" s="17" t="s">
        <v>270</v>
      </c>
    </row>
    <row r="819" spans="1:3" x14ac:dyDescent="0.25">
      <c r="A819" s="17" t="s">
        <v>271</v>
      </c>
      <c r="B819" s="17" t="s">
        <v>272</v>
      </c>
      <c r="C819" s="17" t="s">
        <v>273</v>
      </c>
    </row>
    <row r="820" spans="1:3" x14ac:dyDescent="0.25">
      <c r="A820" s="17">
        <v>170170</v>
      </c>
      <c r="B820">
        <v>0</v>
      </c>
      <c r="C820" s="18">
        <v>0.125</v>
      </c>
    </row>
    <row r="821" spans="1:3" x14ac:dyDescent="0.25">
      <c r="A821" s="17">
        <v>170172</v>
      </c>
      <c r="B821">
        <v>0</v>
      </c>
      <c r="C821" s="18">
        <v>0.16666666666666666</v>
      </c>
    </row>
    <row r="822" spans="1:3" x14ac:dyDescent="0.25">
      <c r="A822" s="17">
        <v>172172</v>
      </c>
      <c r="B822">
        <v>0</v>
      </c>
      <c r="C822" s="18">
        <v>5.5555555555555552E-2</v>
      </c>
    </row>
    <row r="823" spans="1:3" x14ac:dyDescent="0.25">
      <c r="A823" s="17">
        <v>170174</v>
      </c>
      <c r="B823">
        <v>2</v>
      </c>
      <c r="C823" s="18">
        <v>0.91666666666666674</v>
      </c>
    </row>
    <row r="824" spans="1:3" x14ac:dyDescent="0.25">
      <c r="A824" s="17">
        <v>172174</v>
      </c>
      <c r="B824">
        <v>1</v>
      </c>
      <c r="C824" s="18">
        <v>0.61111111111111105</v>
      </c>
    </row>
    <row r="825" spans="1:3" x14ac:dyDescent="0.25">
      <c r="A825" s="17">
        <v>174174</v>
      </c>
      <c r="B825">
        <v>1</v>
      </c>
      <c r="C825" s="18">
        <v>1.6805555555555558</v>
      </c>
    </row>
    <row r="826" spans="1:3" x14ac:dyDescent="0.25">
      <c r="A826" s="17">
        <v>170176</v>
      </c>
      <c r="B826">
        <v>0</v>
      </c>
      <c r="C826" s="18">
        <v>8.3333333333333329E-2</v>
      </c>
    </row>
    <row r="827" spans="1:3" x14ac:dyDescent="0.25">
      <c r="A827" s="17">
        <v>172176</v>
      </c>
      <c r="B827">
        <v>1</v>
      </c>
      <c r="C827" s="18">
        <v>5.5555555555555552E-2</v>
      </c>
    </row>
    <row r="828" spans="1:3" x14ac:dyDescent="0.25">
      <c r="A828" s="17">
        <v>174176</v>
      </c>
      <c r="B828">
        <v>0</v>
      </c>
      <c r="C828" s="18">
        <v>0.30555555555555552</v>
      </c>
    </row>
    <row r="829" spans="1:3" x14ac:dyDescent="0.25">
      <c r="A829" s="17">
        <v>176176</v>
      </c>
      <c r="B829">
        <v>0</v>
      </c>
      <c r="C829" s="18">
        <v>1.3888888888888888E-2</v>
      </c>
    </row>
    <row r="830" spans="1:3" x14ac:dyDescent="0.25">
      <c r="A830" s="17">
        <v>170178</v>
      </c>
      <c r="B830">
        <v>0</v>
      </c>
      <c r="C830" s="18">
        <v>0.41666666666666663</v>
      </c>
    </row>
    <row r="831" spans="1:3" x14ac:dyDescent="0.25">
      <c r="A831" s="17">
        <v>172178</v>
      </c>
      <c r="B831">
        <v>0</v>
      </c>
      <c r="C831" s="18">
        <v>0.27777777777777779</v>
      </c>
    </row>
    <row r="832" spans="1:3" x14ac:dyDescent="0.25">
      <c r="A832" s="17">
        <v>174178</v>
      </c>
      <c r="B832">
        <v>2</v>
      </c>
      <c r="C832" s="18">
        <v>1.5277777777777781</v>
      </c>
    </row>
    <row r="833" spans="1:3" x14ac:dyDescent="0.25">
      <c r="A833" s="17">
        <v>176178</v>
      </c>
      <c r="B833">
        <v>0</v>
      </c>
      <c r="C833" s="18">
        <v>0.1388888888888889</v>
      </c>
    </row>
    <row r="834" spans="1:3" x14ac:dyDescent="0.25">
      <c r="A834" s="17">
        <v>178178</v>
      </c>
      <c r="B834">
        <v>0</v>
      </c>
      <c r="C834" s="18">
        <v>0.34722222222222227</v>
      </c>
    </row>
    <row r="835" spans="1:3" x14ac:dyDescent="0.25">
      <c r="A835" s="17">
        <v>170180</v>
      </c>
      <c r="B835">
        <v>1</v>
      </c>
      <c r="C835" s="18">
        <v>1</v>
      </c>
    </row>
    <row r="836" spans="1:3" x14ac:dyDescent="0.25">
      <c r="A836" s="17">
        <v>172180</v>
      </c>
      <c r="B836">
        <v>0</v>
      </c>
      <c r="C836" s="18">
        <v>0.66666666666666663</v>
      </c>
    </row>
    <row r="837" spans="1:3" x14ac:dyDescent="0.25">
      <c r="A837" s="17">
        <v>174180</v>
      </c>
      <c r="B837">
        <v>4</v>
      </c>
      <c r="C837" s="18">
        <v>3.666666666666667</v>
      </c>
    </row>
    <row r="838" spans="1:3" x14ac:dyDescent="0.25">
      <c r="A838" s="17">
        <v>176180</v>
      </c>
      <c r="B838">
        <v>0</v>
      </c>
      <c r="C838" s="18">
        <v>0.33333333333333331</v>
      </c>
    </row>
    <row r="839" spans="1:3" x14ac:dyDescent="0.25">
      <c r="A839" s="17">
        <v>178180</v>
      </c>
      <c r="B839">
        <v>3</v>
      </c>
      <c r="C839" s="18">
        <v>1.6666666666666665</v>
      </c>
    </row>
    <row r="840" spans="1:3" x14ac:dyDescent="0.25">
      <c r="A840" s="17">
        <v>180180</v>
      </c>
      <c r="B840">
        <v>2</v>
      </c>
      <c r="C840" s="18">
        <v>2</v>
      </c>
    </row>
    <row r="841" spans="1:3" x14ac:dyDescent="0.25">
      <c r="A841" s="17">
        <v>170184</v>
      </c>
      <c r="B841">
        <v>0</v>
      </c>
      <c r="C841" s="18">
        <v>8.3333333333333329E-2</v>
      </c>
    </row>
    <row r="842" spans="1:3" x14ac:dyDescent="0.25">
      <c r="A842" s="17">
        <v>172184</v>
      </c>
      <c r="B842">
        <v>0</v>
      </c>
      <c r="C842" s="18">
        <v>5.5555555555555552E-2</v>
      </c>
    </row>
    <row r="843" spans="1:3" x14ac:dyDescent="0.25">
      <c r="A843" s="17">
        <v>174184</v>
      </c>
      <c r="B843">
        <v>0</v>
      </c>
      <c r="C843" s="18">
        <v>0.30555555555555552</v>
      </c>
    </row>
    <row r="844" spans="1:3" x14ac:dyDescent="0.25">
      <c r="A844" s="17">
        <v>176184</v>
      </c>
      <c r="B844">
        <v>0</v>
      </c>
      <c r="C844" s="18">
        <v>2.7777777777777776E-2</v>
      </c>
    </row>
    <row r="845" spans="1:3" x14ac:dyDescent="0.25">
      <c r="A845" s="17">
        <v>178184</v>
      </c>
      <c r="B845">
        <v>0</v>
      </c>
      <c r="C845" s="18">
        <v>0.1388888888888889</v>
      </c>
    </row>
    <row r="846" spans="1:3" x14ac:dyDescent="0.25">
      <c r="A846" s="17">
        <v>180184</v>
      </c>
      <c r="B846">
        <v>0</v>
      </c>
      <c r="C846" s="18">
        <v>0.33333333333333331</v>
      </c>
    </row>
    <row r="847" spans="1:3" x14ac:dyDescent="0.25">
      <c r="A847" s="17">
        <v>184184</v>
      </c>
      <c r="B847">
        <v>0</v>
      </c>
      <c r="C847" s="18">
        <v>1.3888888888888888E-2</v>
      </c>
    </row>
    <row r="848" spans="1:3" x14ac:dyDescent="0.25">
      <c r="A848" s="17">
        <v>170190</v>
      </c>
      <c r="B848">
        <v>0</v>
      </c>
      <c r="C848" s="18">
        <v>8.3333333333333329E-2</v>
      </c>
    </row>
    <row r="849" spans="1:3" x14ac:dyDescent="0.25">
      <c r="A849" s="17">
        <v>172190</v>
      </c>
      <c r="B849">
        <v>0</v>
      </c>
      <c r="C849" s="18">
        <v>5.5555555555555552E-2</v>
      </c>
    </row>
    <row r="850" spans="1:3" x14ac:dyDescent="0.25">
      <c r="A850" s="17">
        <v>174190</v>
      </c>
      <c r="B850">
        <v>0</v>
      </c>
      <c r="C850" s="18">
        <v>0.30555555555555552</v>
      </c>
    </row>
    <row r="851" spans="1:3" x14ac:dyDescent="0.25">
      <c r="A851" s="17">
        <v>176190</v>
      </c>
      <c r="B851">
        <v>0</v>
      </c>
      <c r="C851" s="18">
        <v>2.7777777777777776E-2</v>
      </c>
    </row>
    <row r="852" spans="1:3" x14ac:dyDescent="0.25">
      <c r="A852" s="17">
        <v>178190</v>
      </c>
      <c r="B852">
        <v>0</v>
      </c>
      <c r="C852" s="18">
        <v>0.1388888888888889</v>
      </c>
    </row>
    <row r="853" spans="1:3" x14ac:dyDescent="0.25">
      <c r="A853" s="17">
        <v>180190</v>
      </c>
      <c r="B853">
        <v>0</v>
      </c>
      <c r="C853" s="18">
        <v>0.33333333333333331</v>
      </c>
    </row>
    <row r="854" spans="1:3" x14ac:dyDescent="0.25">
      <c r="A854" s="17">
        <v>184190</v>
      </c>
      <c r="B854">
        <v>1</v>
      </c>
      <c r="C854" s="18">
        <v>2.7777777777777776E-2</v>
      </c>
    </row>
    <row r="855" spans="1:3" x14ac:dyDescent="0.25">
      <c r="A855" s="17">
        <v>190190</v>
      </c>
      <c r="B855">
        <v>0</v>
      </c>
      <c r="C855" s="18">
        <v>1.3888888888888888E-2</v>
      </c>
    </row>
    <row r="857" spans="1:3" x14ac:dyDescent="0.25">
      <c r="A857" s="17" t="s">
        <v>274</v>
      </c>
      <c r="B857" s="18">
        <v>57.976859504132236</v>
      </c>
    </row>
    <row r="858" spans="1:3" x14ac:dyDescent="0.25">
      <c r="A858" s="17" t="s">
        <v>275</v>
      </c>
      <c r="B858">
        <v>28</v>
      </c>
    </row>
    <row r="859" spans="1:3" x14ac:dyDescent="0.25">
      <c r="A859" s="17" t="s">
        <v>276</v>
      </c>
      <c r="B859" s="18">
        <v>7.3358244583601241E-4</v>
      </c>
      <c r="C859" t="s">
        <v>279</v>
      </c>
    </row>
    <row r="861" spans="1:3" x14ac:dyDescent="0.25">
      <c r="A861" s="17" t="s">
        <v>214</v>
      </c>
      <c r="B861" t="s">
        <v>43</v>
      </c>
    </row>
    <row r="862" spans="1:3" x14ac:dyDescent="0.25">
      <c r="A862" s="17" t="s">
        <v>176</v>
      </c>
      <c r="B862" t="s">
        <v>164</v>
      </c>
    </row>
    <row r="864" spans="1:3" x14ac:dyDescent="0.25">
      <c r="A864" s="17" t="s">
        <v>270</v>
      </c>
    </row>
    <row r="865" spans="1:3" x14ac:dyDescent="0.25">
      <c r="A865" s="17" t="s">
        <v>271</v>
      </c>
      <c r="B865" s="17" t="s">
        <v>272</v>
      </c>
      <c r="C865" s="17" t="s">
        <v>273</v>
      </c>
    </row>
    <row r="866" spans="1:3" x14ac:dyDescent="0.25">
      <c r="A866" s="17">
        <v>310310</v>
      </c>
      <c r="B866">
        <v>1</v>
      </c>
      <c r="C866" s="18">
        <v>0.56818181818181812</v>
      </c>
    </row>
    <row r="867" spans="1:3" x14ac:dyDescent="0.25">
      <c r="A867" s="17">
        <v>310312</v>
      </c>
      <c r="B867">
        <v>0</v>
      </c>
      <c r="C867" s="18">
        <v>1.1363636363636362</v>
      </c>
    </row>
    <row r="868" spans="1:3" x14ac:dyDescent="0.25">
      <c r="A868" s="17">
        <v>312312</v>
      </c>
      <c r="B868">
        <v>2</v>
      </c>
      <c r="C868" s="18">
        <v>0.56818181818181812</v>
      </c>
    </row>
    <row r="869" spans="1:3" x14ac:dyDescent="0.25">
      <c r="A869" s="17">
        <v>310316</v>
      </c>
      <c r="B869">
        <v>2</v>
      </c>
      <c r="C869" s="18">
        <v>0.68181818181818177</v>
      </c>
    </row>
    <row r="870" spans="1:3" x14ac:dyDescent="0.25">
      <c r="A870" s="17">
        <v>312316</v>
      </c>
      <c r="B870">
        <v>1</v>
      </c>
      <c r="C870" s="18">
        <v>0.68181818181818177</v>
      </c>
    </row>
    <row r="871" spans="1:3" x14ac:dyDescent="0.25">
      <c r="A871" s="17">
        <v>316316</v>
      </c>
      <c r="B871">
        <v>0</v>
      </c>
      <c r="C871" s="18">
        <v>0.2045454545454545</v>
      </c>
    </row>
    <row r="872" spans="1:3" x14ac:dyDescent="0.25">
      <c r="A872" s="17">
        <v>310318</v>
      </c>
      <c r="B872">
        <v>0</v>
      </c>
      <c r="C872" s="18">
        <v>0.22727272727272729</v>
      </c>
    </row>
    <row r="873" spans="1:3" x14ac:dyDescent="0.25">
      <c r="A873" s="17">
        <v>312318</v>
      </c>
      <c r="B873">
        <v>0</v>
      </c>
      <c r="C873" s="18">
        <v>0.22727272727272729</v>
      </c>
    </row>
    <row r="874" spans="1:3" x14ac:dyDescent="0.25">
      <c r="A874" s="17">
        <v>316318</v>
      </c>
      <c r="B874">
        <v>0</v>
      </c>
      <c r="C874" s="18">
        <v>0.13636363636363635</v>
      </c>
    </row>
    <row r="875" spans="1:3" x14ac:dyDescent="0.25">
      <c r="A875" s="17">
        <v>318318</v>
      </c>
      <c r="B875">
        <v>0</v>
      </c>
      <c r="C875" s="18">
        <v>2.2727272727272728E-2</v>
      </c>
    </row>
    <row r="876" spans="1:3" x14ac:dyDescent="0.25">
      <c r="A876" s="17">
        <v>310322</v>
      </c>
      <c r="B876">
        <v>1</v>
      </c>
      <c r="C876" s="18">
        <v>1.1363636363636362</v>
      </c>
    </row>
    <row r="877" spans="1:3" x14ac:dyDescent="0.25">
      <c r="A877" s="17">
        <v>312322</v>
      </c>
      <c r="B877">
        <v>0</v>
      </c>
      <c r="C877" s="18">
        <v>1.1363636363636362</v>
      </c>
    </row>
    <row r="878" spans="1:3" x14ac:dyDescent="0.25">
      <c r="A878" s="17">
        <v>316322</v>
      </c>
      <c r="B878">
        <v>0</v>
      </c>
      <c r="C878" s="18">
        <v>0.68181818181818177</v>
      </c>
    </row>
    <row r="879" spans="1:3" x14ac:dyDescent="0.25">
      <c r="A879" s="17">
        <v>318322</v>
      </c>
      <c r="B879">
        <v>1</v>
      </c>
      <c r="C879" s="18">
        <v>0.22727272727272729</v>
      </c>
    </row>
    <row r="880" spans="1:3" x14ac:dyDescent="0.25">
      <c r="A880" s="17">
        <v>322322</v>
      </c>
      <c r="B880">
        <v>1</v>
      </c>
      <c r="C880" s="18">
        <v>0.56818181818181812</v>
      </c>
    </row>
    <row r="881" spans="1:5" x14ac:dyDescent="0.25">
      <c r="A881" s="17">
        <v>310324</v>
      </c>
      <c r="B881">
        <v>0</v>
      </c>
      <c r="C881" s="18">
        <v>0.68181818181818177</v>
      </c>
    </row>
    <row r="882" spans="1:5" x14ac:dyDescent="0.25">
      <c r="A882" s="17">
        <v>312324</v>
      </c>
      <c r="B882">
        <v>0</v>
      </c>
      <c r="C882" s="18">
        <v>0.68181818181818177</v>
      </c>
    </row>
    <row r="883" spans="1:5" x14ac:dyDescent="0.25">
      <c r="A883" s="17">
        <v>316324</v>
      </c>
      <c r="B883">
        <v>0</v>
      </c>
      <c r="C883" s="18">
        <v>0.40909090909090901</v>
      </c>
    </row>
    <row r="884" spans="1:5" x14ac:dyDescent="0.25">
      <c r="A884" s="17">
        <v>318324</v>
      </c>
      <c r="B884">
        <v>0</v>
      </c>
      <c r="C884" s="18">
        <v>0.13636363636363635</v>
      </c>
    </row>
    <row r="885" spans="1:5" x14ac:dyDescent="0.25">
      <c r="A885" s="17">
        <v>322324</v>
      </c>
      <c r="B885">
        <v>1</v>
      </c>
      <c r="C885" s="18">
        <v>0.68181818181818177</v>
      </c>
    </row>
    <row r="886" spans="1:5" x14ac:dyDescent="0.25">
      <c r="A886" s="17">
        <v>324324</v>
      </c>
      <c r="B886">
        <v>1</v>
      </c>
      <c r="C886" s="18">
        <v>0.2045454545454545</v>
      </c>
    </row>
    <row r="888" spans="1:5" x14ac:dyDescent="0.25">
      <c r="A888" s="17" t="s">
        <v>274</v>
      </c>
      <c r="B888" s="18">
        <v>18.52888888888889</v>
      </c>
    </row>
    <row r="889" spans="1:5" x14ac:dyDescent="0.25">
      <c r="A889" s="17" t="s">
        <v>275</v>
      </c>
      <c r="B889">
        <v>15</v>
      </c>
    </row>
    <row r="890" spans="1:5" x14ac:dyDescent="0.25">
      <c r="A890" s="17" t="s">
        <v>276</v>
      </c>
      <c r="B890" s="18">
        <v>0.2358811905313771</v>
      </c>
      <c r="C890" t="s">
        <v>277</v>
      </c>
    </row>
    <row r="892" spans="1:5" x14ac:dyDescent="0.25">
      <c r="A892" s="17" t="s">
        <v>282</v>
      </c>
    </row>
    <row r="893" spans="1:5" x14ac:dyDescent="0.25">
      <c r="A893" s="17" t="s">
        <v>176</v>
      </c>
      <c r="B893" s="17" t="s">
        <v>274</v>
      </c>
      <c r="C893" s="17" t="s">
        <v>275</v>
      </c>
      <c r="D893" t="s">
        <v>276</v>
      </c>
    </row>
    <row r="894" spans="1:5" x14ac:dyDescent="0.25">
      <c r="A894" s="17" t="s">
        <v>1</v>
      </c>
      <c r="B894" s="18">
        <v>40.054140664530308</v>
      </c>
      <c r="C894">
        <v>28</v>
      </c>
      <c r="D894" s="18">
        <v>6.5397080614709446E-2</v>
      </c>
      <c r="E894" s="18" t="s">
        <v>277</v>
      </c>
    </row>
    <row r="895" spans="1:5" x14ac:dyDescent="0.25">
      <c r="A895" s="17" t="s">
        <v>153</v>
      </c>
      <c r="B895" s="18">
        <v>51.625000000000014</v>
      </c>
      <c r="C895">
        <v>15</v>
      </c>
      <c r="D895" s="18">
        <v>6.5142763994368209E-6</v>
      </c>
      <c r="E895" s="18" t="s">
        <v>279</v>
      </c>
    </row>
    <row r="896" spans="1:5" x14ac:dyDescent="0.25">
      <c r="A896" s="17" t="s">
        <v>154</v>
      </c>
      <c r="B896" s="18">
        <v>59.550821827744898</v>
      </c>
      <c r="C896">
        <v>10</v>
      </c>
      <c r="D896" s="18">
        <v>4.4073025010320028E-9</v>
      </c>
      <c r="E896" s="18" t="s">
        <v>279</v>
      </c>
    </row>
    <row r="897" spans="1:5" x14ac:dyDescent="0.25">
      <c r="A897" s="17" t="s">
        <v>155</v>
      </c>
      <c r="B897" s="18">
        <v>11.374090909090912</v>
      </c>
      <c r="C897">
        <v>10</v>
      </c>
      <c r="D897" s="18">
        <v>0.32912496142082581</v>
      </c>
      <c r="E897" s="18" t="s">
        <v>277</v>
      </c>
    </row>
    <row r="898" spans="1:5" x14ac:dyDescent="0.25">
      <c r="A898" s="17" t="s">
        <v>156</v>
      </c>
      <c r="B898" s="18">
        <v>39.510030864197553</v>
      </c>
      <c r="C898">
        <v>36</v>
      </c>
      <c r="D898" s="18">
        <v>0.31597394492125858</v>
      </c>
      <c r="E898" s="18" t="s">
        <v>277</v>
      </c>
    </row>
    <row r="899" spans="1:5" x14ac:dyDescent="0.25">
      <c r="A899" s="17" t="s">
        <v>157</v>
      </c>
      <c r="B899" s="18">
        <v>98.686258503401362</v>
      </c>
      <c r="C899">
        <v>55</v>
      </c>
      <c r="D899" s="18">
        <v>2.739644876678587E-4</v>
      </c>
      <c r="E899" s="18" t="s">
        <v>279</v>
      </c>
    </row>
    <row r="900" spans="1:5" x14ac:dyDescent="0.25">
      <c r="A900" s="17" t="s">
        <v>158</v>
      </c>
      <c r="B900" s="18">
        <v>48.4750633981403</v>
      </c>
      <c r="C900">
        <v>55</v>
      </c>
      <c r="D900" s="18">
        <v>0.72049694998183866</v>
      </c>
      <c r="E900" s="18" t="s">
        <v>277</v>
      </c>
    </row>
    <row r="901" spans="1:5" x14ac:dyDescent="0.25">
      <c r="A901" s="17" t="s">
        <v>159</v>
      </c>
      <c r="B901" s="18">
        <v>39.611040993951704</v>
      </c>
      <c r="C901">
        <v>21</v>
      </c>
      <c r="D901" s="18">
        <v>8.2893379367851659E-3</v>
      </c>
      <c r="E901" s="18" t="s">
        <v>280</v>
      </c>
    </row>
    <row r="902" spans="1:5" x14ac:dyDescent="0.25">
      <c r="A902" s="17" t="s">
        <v>160</v>
      </c>
      <c r="B902" s="18">
        <v>48.803854875283442</v>
      </c>
      <c r="C902">
        <v>21</v>
      </c>
      <c r="D902" s="18">
        <v>5.3386551687407827E-4</v>
      </c>
      <c r="E902" s="18" t="s">
        <v>279</v>
      </c>
    </row>
    <row r="903" spans="1:5" x14ac:dyDescent="0.25">
      <c r="A903" s="17" t="s">
        <v>161</v>
      </c>
      <c r="B903" s="18">
        <v>34.726558514437293</v>
      </c>
      <c r="C903">
        <v>21</v>
      </c>
      <c r="D903" s="18">
        <v>3.0247928865165946E-2</v>
      </c>
      <c r="E903" s="18" t="s">
        <v>281</v>
      </c>
    </row>
    <row r="904" spans="1:5" x14ac:dyDescent="0.25">
      <c r="A904" s="17" t="s">
        <v>162</v>
      </c>
      <c r="B904" s="18">
        <v>52.535000000000032</v>
      </c>
      <c r="C904">
        <v>36</v>
      </c>
      <c r="D904" s="18">
        <v>3.6944882240549211E-2</v>
      </c>
      <c r="E904" s="18" t="s">
        <v>281</v>
      </c>
    </row>
    <row r="905" spans="1:5" x14ac:dyDescent="0.25">
      <c r="A905" s="17" t="s">
        <v>163</v>
      </c>
      <c r="B905" s="18">
        <v>57.976859504132236</v>
      </c>
      <c r="C905">
        <v>28</v>
      </c>
      <c r="D905" s="18">
        <v>7.3358244583601241E-4</v>
      </c>
      <c r="E905" s="18" t="s">
        <v>279</v>
      </c>
    </row>
    <row r="906" spans="1:5" x14ac:dyDescent="0.25">
      <c r="A906" s="17" t="s">
        <v>164</v>
      </c>
      <c r="B906" s="18">
        <v>18.52888888888889</v>
      </c>
      <c r="C906">
        <v>15</v>
      </c>
      <c r="D906" s="18">
        <v>0.2358811905313771</v>
      </c>
      <c r="E906" s="18" t="s">
        <v>277</v>
      </c>
    </row>
    <row r="908" spans="1:5" x14ac:dyDescent="0.25">
      <c r="A908" s="17" t="s">
        <v>214</v>
      </c>
      <c r="B908" t="s">
        <v>37</v>
      </c>
    </row>
    <row r="909" spans="1:5" x14ac:dyDescent="0.25">
      <c r="A909" s="17" t="s">
        <v>176</v>
      </c>
      <c r="B909" t="s">
        <v>1</v>
      </c>
    </row>
    <row r="911" spans="1:5" x14ac:dyDescent="0.25">
      <c r="A911" s="17" t="s">
        <v>270</v>
      </c>
    </row>
    <row r="912" spans="1:5" x14ac:dyDescent="0.25">
      <c r="A912" s="17" t="s">
        <v>271</v>
      </c>
      <c r="B912" s="17" t="s">
        <v>272</v>
      </c>
      <c r="C912" s="17" t="s">
        <v>273</v>
      </c>
    </row>
    <row r="913" spans="1:3" x14ac:dyDescent="0.25">
      <c r="A913" s="17">
        <v>168168</v>
      </c>
      <c r="B913">
        <v>0</v>
      </c>
      <c r="C913" s="18">
        <v>0.25</v>
      </c>
    </row>
    <row r="914" spans="1:3" x14ac:dyDescent="0.25">
      <c r="A914" s="17">
        <v>168176</v>
      </c>
      <c r="B914">
        <v>2</v>
      </c>
      <c r="C914" s="18">
        <v>1.5</v>
      </c>
    </row>
    <row r="915" spans="1:3" x14ac:dyDescent="0.25">
      <c r="A915" s="17">
        <v>176176</v>
      </c>
      <c r="B915">
        <v>2</v>
      </c>
      <c r="C915" s="18">
        <v>2.25</v>
      </c>
    </row>
    <row r="917" spans="1:3" x14ac:dyDescent="0.25">
      <c r="A917" s="17" t="s">
        <v>274</v>
      </c>
      <c r="B917" s="18">
        <v>0.44444444444444442</v>
      </c>
    </row>
    <row r="918" spans="1:3" x14ac:dyDescent="0.25">
      <c r="A918" s="17" t="s">
        <v>275</v>
      </c>
      <c r="B918">
        <v>1</v>
      </c>
    </row>
    <row r="919" spans="1:3" x14ac:dyDescent="0.25">
      <c r="A919" s="17" t="s">
        <v>276</v>
      </c>
      <c r="B919" s="18">
        <v>0.50498507509384583</v>
      </c>
      <c r="C919" t="s">
        <v>277</v>
      </c>
    </row>
    <row r="921" spans="1:3" x14ac:dyDescent="0.25">
      <c r="A921" s="17" t="s">
        <v>214</v>
      </c>
      <c r="B921" t="s">
        <v>37</v>
      </c>
    </row>
    <row r="922" spans="1:3" x14ac:dyDescent="0.25">
      <c r="A922" s="17" t="s">
        <v>176</v>
      </c>
      <c r="B922" t="s">
        <v>153</v>
      </c>
    </row>
    <row r="924" spans="1:3" x14ac:dyDescent="0.25">
      <c r="A924" s="17" t="s">
        <v>270</v>
      </c>
    </row>
    <row r="925" spans="1:3" x14ac:dyDescent="0.25">
      <c r="A925" s="17" t="s">
        <v>271</v>
      </c>
      <c r="B925" s="17" t="s">
        <v>272</v>
      </c>
      <c r="C925" s="17" t="s">
        <v>273</v>
      </c>
    </row>
    <row r="926" spans="1:3" x14ac:dyDescent="0.25">
      <c r="A926" s="17">
        <v>162162</v>
      </c>
      <c r="B926">
        <v>0</v>
      </c>
      <c r="C926" s="18">
        <v>0.25</v>
      </c>
    </row>
    <row r="927" spans="1:3" x14ac:dyDescent="0.25">
      <c r="A927" s="17">
        <v>162164</v>
      </c>
      <c r="B927">
        <v>1</v>
      </c>
      <c r="C927" s="18">
        <v>0.5</v>
      </c>
    </row>
    <row r="928" spans="1:3" x14ac:dyDescent="0.25">
      <c r="A928" s="17">
        <v>164164</v>
      </c>
      <c r="B928">
        <v>0</v>
      </c>
      <c r="C928" s="18">
        <v>0.25</v>
      </c>
    </row>
    <row r="930" spans="1:3" x14ac:dyDescent="0.25">
      <c r="A930" s="17" t="s">
        <v>274</v>
      </c>
      <c r="B930" s="18">
        <v>1</v>
      </c>
    </row>
    <row r="931" spans="1:3" x14ac:dyDescent="0.25">
      <c r="A931" s="17" t="s">
        <v>275</v>
      </c>
      <c r="B931">
        <v>1</v>
      </c>
    </row>
    <row r="932" spans="1:3" x14ac:dyDescent="0.25">
      <c r="A932" s="17" t="s">
        <v>276</v>
      </c>
      <c r="B932" s="18">
        <v>0.31731050786291398</v>
      </c>
      <c r="C932" t="s">
        <v>277</v>
      </c>
    </row>
    <row r="934" spans="1:3" x14ac:dyDescent="0.25">
      <c r="A934" s="17" t="s">
        <v>214</v>
      </c>
      <c r="B934" t="s">
        <v>37</v>
      </c>
    </row>
    <row r="935" spans="1:3" x14ac:dyDescent="0.25">
      <c r="A935" s="17" t="s">
        <v>176</v>
      </c>
      <c r="B935" t="s">
        <v>154</v>
      </c>
    </row>
    <row r="937" spans="1:3" x14ac:dyDescent="0.25">
      <c r="A937" s="17" t="s">
        <v>270</v>
      </c>
    </row>
    <row r="938" spans="1:3" x14ac:dyDescent="0.25">
      <c r="A938" s="17" t="s">
        <v>271</v>
      </c>
      <c r="B938" s="17" t="s">
        <v>272</v>
      </c>
      <c r="C938" s="17" t="s">
        <v>273</v>
      </c>
    </row>
    <row r="939" spans="1:3" x14ac:dyDescent="0.25">
      <c r="A939" s="17">
        <v>170170</v>
      </c>
      <c r="B939">
        <v>0</v>
      </c>
      <c r="C939" s="18">
        <v>0.25</v>
      </c>
    </row>
    <row r="940" spans="1:3" x14ac:dyDescent="0.25">
      <c r="A940" s="17">
        <v>170172</v>
      </c>
      <c r="B940">
        <v>0</v>
      </c>
      <c r="C940" s="18">
        <v>0.25</v>
      </c>
    </row>
    <row r="941" spans="1:3" x14ac:dyDescent="0.25">
      <c r="A941" s="17">
        <v>172172</v>
      </c>
      <c r="B941">
        <v>0</v>
      </c>
      <c r="C941" s="18">
        <v>6.25E-2</v>
      </c>
    </row>
    <row r="942" spans="1:3" x14ac:dyDescent="0.25">
      <c r="A942" s="17">
        <v>170176</v>
      </c>
      <c r="B942">
        <v>2</v>
      </c>
      <c r="C942" s="18">
        <v>1</v>
      </c>
    </row>
    <row r="943" spans="1:3" x14ac:dyDescent="0.25">
      <c r="A943" s="17">
        <v>172176</v>
      </c>
      <c r="B943">
        <v>0</v>
      </c>
      <c r="C943" s="18">
        <v>0.5</v>
      </c>
    </row>
    <row r="944" spans="1:3" x14ac:dyDescent="0.25">
      <c r="A944" s="17">
        <v>176176</v>
      </c>
      <c r="B944">
        <v>1</v>
      </c>
      <c r="C944" s="18">
        <v>1</v>
      </c>
    </row>
    <row r="945" spans="1:3" x14ac:dyDescent="0.25">
      <c r="A945" s="17">
        <v>170180</v>
      </c>
      <c r="B945">
        <v>0</v>
      </c>
      <c r="C945" s="18">
        <v>0.25</v>
      </c>
    </row>
    <row r="946" spans="1:3" x14ac:dyDescent="0.25">
      <c r="A946" s="17">
        <v>172180</v>
      </c>
      <c r="B946">
        <v>1</v>
      </c>
      <c r="C946" s="18">
        <v>0.125</v>
      </c>
    </row>
    <row r="947" spans="1:3" x14ac:dyDescent="0.25">
      <c r="A947" s="17">
        <v>176180</v>
      </c>
      <c r="B947">
        <v>0</v>
      </c>
      <c r="C947" s="18">
        <v>0.5</v>
      </c>
    </row>
    <row r="948" spans="1:3" x14ac:dyDescent="0.25">
      <c r="A948" s="17">
        <v>180180</v>
      </c>
      <c r="B948">
        <v>0</v>
      </c>
      <c r="C948" s="18">
        <v>6.25E-2</v>
      </c>
    </row>
    <row r="950" spans="1:3" x14ac:dyDescent="0.25">
      <c r="A950" s="17" t="s">
        <v>274</v>
      </c>
      <c r="B950" s="18">
        <v>9</v>
      </c>
    </row>
    <row r="951" spans="1:3" x14ac:dyDescent="0.25">
      <c r="A951" s="17" t="s">
        <v>275</v>
      </c>
      <c r="B951">
        <v>6</v>
      </c>
    </row>
    <row r="952" spans="1:3" x14ac:dyDescent="0.25">
      <c r="A952" s="17" t="s">
        <v>276</v>
      </c>
      <c r="B952" s="18">
        <v>0.17357807091003602</v>
      </c>
      <c r="C952" t="s">
        <v>277</v>
      </c>
    </row>
    <row r="954" spans="1:3" x14ac:dyDescent="0.25">
      <c r="A954" s="17" t="s">
        <v>214</v>
      </c>
      <c r="B954" t="s">
        <v>37</v>
      </c>
    </row>
    <row r="955" spans="1:3" x14ac:dyDescent="0.25">
      <c r="A955" s="17" t="s">
        <v>176</v>
      </c>
      <c r="B955" t="s">
        <v>155</v>
      </c>
    </row>
    <row r="957" spans="1:3" x14ac:dyDescent="0.25">
      <c r="A957" s="17" t="s">
        <v>270</v>
      </c>
    </row>
    <row r="958" spans="1:3" x14ac:dyDescent="0.25">
      <c r="A958" s="17" t="s">
        <v>271</v>
      </c>
      <c r="B958" s="17" t="s">
        <v>272</v>
      </c>
      <c r="C958" s="17" t="s">
        <v>273</v>
      </c>
    </row>
    <row r="959" spans="1:3" x14ac:dyDescent="0.25">
      <c r="A959" s="17">
        <v>7474</v>
      </c>
      <c r="B959">
        <v>0</v>
      </c>
      <c r="C959" s="18">
        <v>6.25E-2</v>
      </c>
    </row>
    <row r="960" spans="1:3" x14ac:dyDescent="0.25">
      <c r="A960" s="17">
        <v>7476</v>
      </c>
      <c r="B960">
        <v>0</v>
      </c>
      <c r="C960" s="18">
        <v>0.375</v>
      </c>
    </row>
    <row r="961" spans="1:3" x14ac:dyDescent="0.25">
      <c r="A961" s="17">
        <v>7676</v>
      </c>
      <c r="B961">
        <v>1</v>
      </c>
      <c r="C961" s="18">
        <v>0.5625</v>
      </c>
    </row>
    <row r="962" spans="1:3" x14ac:dyDescent="0.25">
      <c r="A962" s="17">
        <v>7482</v>
      </c>
      <c r="B962">
        <v>0</v>
      </c>
      <c r="C962" s="18">
        <v>0.125</v>
      </c>
    </row>
    <row r="963" spans="1:3" x14ac:dyDescent="0.25">
      <c r="A963" s="17">
        <v>7682</v>
      </c>
      <c r="B963">
        <v>1</v>
      </c>
      <c r="C963" s="18">
        <v>0.375</v>
      </c>
    </row>
    <row r="964" spans="1:3" x14ac:dyDescent="0.25">
      <c r="A964" s="17">
        <v>8282</v>
      </c>
      <c r="B964">
        <v>0</v>
      </c>
      <c r="C964" s="18">
        <v>6.25E-2</v>
      </c>
    </row>
    <row r="965" spans="1:3" x14ac:dyDescent="0.25">
      <c r="A965" s="17">
        <v>7484</v>
      </c>
      <c r="B965">
        <v>0</v>
      </c>
      <c r="C965" s="18">
        <v>0.25</v>
      </c>
    </row>
    <row r="966" spans="1:3" x14ac:dyDescent="0.25">
      <c r="A966" s="17">
        <v>7684</v>
      </c>
      <c r="B966">
        <v>0</v>
      </c>
      <c r="C966" s="18">
        <v>0.75</v>
      </c>
    </row>
    <row r="967" spans="1:3" x14ac:dyDescent="0.25">
      <c r="A967" s="17">
        <v>8284</v>
      </c>
      <c r="B967">
        <v>0</v>
      </c>
      <c r="C967" s="18">
        <v>0.25</v>
      </c>
    </row>
    <row r="968" spans="1:3" x14ac:dyDescent="0.25">
      <c r="A968" s="17">
        <v>8484</v>
      </c>
      <c r="B968">
        <v>1</v>
      </c>
      <c r="C968" s="18">
        <v>0.25</v>
      </c>
    </row>
    <row r="969" spans="1:3" x14ac:dyDescent="0.25">
      <c r="A969" s="17">
        <v>7488</v>
      </c>
      <c r="B969">
        <v>1</v>
      </c>
      <c r="C969" s="18">
        <v>0.125</v>
      </c>
    </row>
    <row r="970" spans="1:3" x14ac:dyDescent="0.25">
      <c r="A970" s="17">
        <v>7688</v>
      </c>
      <c r="B970">
        <v>0</v>
      </c>
      <c r="C970" s="18">
        <v>0.375</v>
      </c>
    </row>
    <row r="971" spans="1:3" x14ac:dyDescent="0.25">
      <c r="A971" s="17">
        <v>8288</v>
      </c>
      <c r="B971">
        <v>0</v>
      </c>
      <c r="C971" s="18">
        <v>0.125</v>
      </c>
    </row>
    <row r="972" spans="1:3" x14ac:dyDescent="0.25">
      <c r="A972" s="17">
        <v>8488</v>
      </c>
      <c r="B972">
        <v>0</v>
      </c>
      <c r="C972" s="18">
        <v>0.25</v>
      </c>
    </row>
    <row r="973" spans="1:3" x14ac:dyDescent="0.25">
      <c r="A973" s="17">
        <v>8888</v>
      </c>
      <c r="B973">
        <v>0</v>
      </c>
      <c r="C973" s="18">
        <v>6.25E-2</v>
      </c>
    </row>
    <row r="975" spans="1:3" x14ac:dyDescent="0.25">
      <c r="A975" s="17" t="s">
        <v>274</v>
      </c>
      <c r="B975" s="18">
        <v>12.444444444444445</v>
      </c>
    </row>
    <row r="976" spans="1:3" x14ac:dyDescent="0.25">
      <c r="A976" s="17" t="s">
        <v>275</v>
      </c>
      <c r="B976">
        <v>10</v>
      </c>
    </row>
    <row r="977" spans="1:3" x14ac:dyDescent="0.25">
      <c r="A977" s="17" t="s">
        <v>276</v>
      </c>
      <c r="B977" s="18">
        <v>0.25641168614504573</v>
      </c>
      <c r="C977" t="s">
        <v>277</v>
      </c>
    </row>
    <row r="979" spans="1:3" x14ac:dyDescent="0.25">
      <c r="A979" s="17" t="s">
        <v>214</v>
      </c>
      <c r="B979" t="s">
        <v>37</v>
      </c>
    </row>
    <row r="980" spans="1:3" x14ac:dyDescent="0.25">
      <c r="A980" s="17" t="s">
        <v>176</v>
      </c>
      <c r="B980" t="s">
        <v>156</v>
      </c>
    </row>
    <row r="982" spans="1:3" x14ac:dyDescent="0.25">
      <c r="A982" s="17" t="s">
        <v>270</v>
      </c>
    </row>
    <row r="983" spans="1:3" x14ac:dyDescent="0.25">
      <c r="A983" s="17" t="s">
        <v>271</v>
      </c>
      <c r="B983" s="17" t="s">
        <v>272</v>
      </c>
      <c r="C983" s="17" t="s">
        <v>273</v>
      </c>
    </row>
    <row r="984" spans="1:3" x14ac:dyDescent="0.25">
      <c r="A984" s="17">
        <v>134134</v>
      </c>
      <c r="B984">
        <v>0</v>
      </c>
      <c r="C984" s="18">
        <v>6.25E-2</v>
      </c>
    </row>
    <row r="985" spans="1:3" x14ac:dyDescent="0.25">
      <c r="A985" s="17">
        <v>134142</v>
      </c>
      <c r="B985">
        <v>0</v>
      </c>
      <c r="C985" s="18">
        <v>0.5</v>
      </c>
    </row>
    <row r="986" spans="1:3" x14ac:dyDescent="0.25">
      <c r="A986" s="17">
        <v>142142</v>
      </c>
      <c r="B986">
        <v>1</v>
      </c>
      <c r="C986" s="18">
        <v>1</v>
      </c>
    </row>
    <row r="987" spans="1:3" x14ac:dyDescent="0.25">
      <c r="A987" s="17">
        <v>134144</v>
      </c>
      <c r="B987">
        <v>0</v>
      </c>
      <c r="C987" s="18">
        <v>0.125</v>
      </c>
    </row>
    <row r="988" spans="1:3" x14ac:dyDescent="0.25">
      <c r="A988" s="17">
        <v>142144</v>
      </c>
      <c r="B988">
        <v>1</v>
      </c>
      <c r="C988" s="18">
        <v>0.5</v>
      </c>
    </row>
    <row r="989" spans="1:3" x14ac:dyDescent="0.25">
      <c r="A989" s="17">
        <v>144144</v>
      </c>
      <c r="B989">
        <v>0</v>
      </c>
      <c r="C989" s="18">
        <v>6.25E-2</v>
      </c>
    </row>
    <row r="990" spans="1:3" x14ac:dyDescent="0.25">
      <c r="A990" s="17">
        <v>134146</v>
      </c>
      <c r="B990">
        <v>1</v>
      </c>
      <c r="C990" s="18">
        <v>0.125</v>
      </c>
    </row>
    <row r="991" spans="1:3" x14ac:dyDescent="0.25">
      <c r="A991" s="17">
        <v>142146</v>
      </c>
      <c r="B991">
        <v>0</v>
      </c>
      <c r="C991" s="18">
        <v>0.5</v>
      </c>
    </row>
    <row r="992" spans="1:3" x14ac:dyDescent="0.25">
      <c r="A992" s="17">
        <v>144146</v>
      </c>
      <c r="B992">
        <v>0</v>
      </c>
      <c r="C992" s="18">
        <v>0.125</v>
      </c>
    </row>
    <row r="993" spans="1:3" x14ac:dyDescent="0.25">
      <c r="A993" s="17">
        <v>146146</v>
      </c>
      <c r="B993">
        <v>0</v>
      </c>
      <c r="C993" s="18">
        <v>6.25E-2</v>
      </c>
    </row>
    <row r="994" spans="1:3" x14ac:dyDescent="0.25">
      <c r="A994" s="17">
        <v>134148</v>
      </c>
      <c r="B994">
        <v>0</v>
      </c>
      <c r="C994" s="18">
        <v>0.125</v>
      </c>
    </row>
    <row r="995" spans="1:3" x14ac:dyDescent="0.25">
      <c r="A995" s="17">
        <v>142148</v>
      </c>
      <c r="B995">
        <v>1</v>
      </c>
      <c r="C995" s="18">
        <v>0.5</v>
      </c>
    </row>
    <row r="996" spans="1:3" x14ac:dyDescent="0.25">
      <c r="A996" s="17">
        <v>144148</v>
      </c>
      <c r="B996">
        <v>0</v>
      </c>
      <c r="C996" s="18">
        <v>0.125</v>
      </c>
    </row>
    <row r="997" spans="1:3" x14ac:dyDescent="0.25">
      <c r="A997" s="17">
        <v>146148</v>
      </c>
      <c r="B997">
        <v>0</v>
      </c>
      <c r="C997" s="18">
        <v>0.125</v>
      </c>
    </row>
    <row r="998" spans="1:3" x14ac:dyDescent="0.25">
      <c r="A998" s="17">
        <v>148148</v>
      </c>
      <c r="B998">
        <v>0</v>
      </c>
      <c r="C998" s="18">
        <v>6.25E-2</v>
      </c>
    </row>
    <row r="1000" spans="1:3" x14ac:dyDescent="0.25">
      <c r="A1000" s="17" t="s">
        <v>274</v>
      </c>
      <c r="B1000" s="18">
        <v>9</v>
      </c>
    </row>
    <row r="1001" spans="1:3" x14ac:dyDescent="0.25">
      <c r="A1001" s="17" t="s">
        <v>275</v>
      </c>
      <c r="B1001">
        <v>10</v>
      </c>
    </row>
    <row r="1002" spans="1:3" x14ac:dyDescent="0.25">
      <c r="A1002" s="17" t="s">
        <v>276</v>
      </c>
      <c r="B1002" s="18">
        <v>0.53210357637471528</v>
      </c>
      <c r="C1002" t="s">
        <v>277</v>
      </c>
    </row>
    <row r="1004" spans="1:3" x14ac:dyDescent="0.25">
      <c r="A1004" s="17" t="s">
        <v>214</v>
      </c>
      <c r="B1004" t="s">
        <v>37</v>
      </c>
    </row>
    <row r="1005" spans="1:3" x14ac:dyDescent="0.25">
      <c r="A1005" s="17" t="s">
        <v>176</v>
      </c>
      <c r="B1005" t="s">
        <v>157</v>
      </c>
    </row>
    <row r="1007" spans="1:3" x14ac:dyDescent="0.25">
      <c r="A1007" s="17" t="s">
        <v>270</v>
      </c>
    </row>
    <row r="1008" spans="1:3" x14ac:dyDescent="0.25">
      <c r="A1008" s="17" t="s">
        <v>271</v>
      </c>
      <c r="B1008" s="17" t="s">
        <v>272</v>
      </c>
      <c r="C1008" s="17" t="s">
        <v>273</v>
      </c>
    </row>
    <row r="1009" spans="1:3" x14ac:dyDescent="0.25">
      <c r="A1009" s="17">
        <v>196196</v>
      </c>
      <c r="B1009">
        <v>0</v>
      </c>
      <c r="C1009" s="18">
        <v>6.25E-2</v>
      </c>
    </row>
    <row r="1010" spans="1:3" x14ac:dyDescent="0.25">
      <c r="A1010" s="17">
        <v>196204</v>
      </c>
      <c r="B1010">
        <v>1</v>
      </c>
      <c r="C1010" s="18">
        <v>0.375</v>
      </c>
    </row>
    <row r="1011" spans="1:3" x14ac:dyDescent="0.25">
      <c r="A1011" s="17">
        <v>204204</v>
      </c>
      <c r="B1011">
        <v>0</v>
      </c>
      <c r="C1011" s="18">
        <v>0.5625</v>
      </c>
    </row>
    <row r="1012" spans="1:3" x14ac:dyDescent="0.25">
      <c r="A1012" s="17">
        <v>196206</v>
      </c>
      <c r="B1012">
        <v>0</v>
      </c>
      <c r="C1012" s="18">
        <v>0.125</v>
      </c>
    </row>
    <row r="1013" spans="1:3" x14ac:dyDescent="0.25">
      <c r="A1013" s="17">
        <v>204206</v>
      </c>
      <c r="B1013">
        <v>1</v>
      </c>
      <c r="C1013" s="18">
        <v>0.375</v>
      </c>
    </row>
    <row r="1014" spans="1:3" x14ac:dyDescent="0.25">
      <c r="A1014" s="17">
        <v>206206</v>
      </c>
      <c r="B1014">
        <v>0</v>
      </c>
      <c r="C1014" s="18">
        <v>6.25E-2</v>
      </c>
    </row>
    <row r="1015" spans="1:3" x14ac:dyDescent="0.25">
      <c r="A1015" s="17">
        <v>196208</v>
      </c>
      <c r="B1015">
        <v>0</v>
      </c>
      <c r="C1015" s="18">
        <v>0.125</v>
      </c>
    </row>
    <row r="1016" spans="1:3" x14ac:dyDescent="0.25">
      <c r="A1016" s="17">
        <v>204208</v>
      </c>
      <c r="B1016">
        <v>1</v>
      </c>
      <c r="C1016" s="18">
        <v>0.375</v>
      </c>
    </row>
    <row r="1017" spans="1:3" x14ac:dyDescent="0.25">
      <c r="A1017" s="17">
        <v>206208</v>
      </c>
      <c r="B1017">
        <v>0</v>
      </c>
      <c r="C1017" s="18">
        <v>0.125</v>
      </c>
    </row>
    <row r="1018" spans="1:3" x14ac:dyDescent="0.25">
      <c r="A1018" s="17">
        <v>208208</v>
      </c>
      <c r="B1018">
        <v>0</v>
      </c>
      <c r="C1018" s="18">
        <v>6.25E-2</v>
      </c>
    </row>
    <row r="1019" spans="1:3" x14ac:dyDescent="0.25">
      <c r="A1019" s="17">
        <v>196210</v>
      </c>
      <c r="B1019">
        <v>0</v>
      </c>
      <c r="C1019" s="18">
        <v>0.25</v>
      </c>
    </row>
    <row r="1020" spans="1:3" x14ac:dyDescent="0.25">
      <c r="A1020" s="17">
        <v>204210</v>
      </c>
      <c r="B1020">
        <v>0</v>
      </c>
      <c r="C1020" s="18">
        <v>0.75</v>
      </c>
    </row>
    <row r="1021" spans="1:3" x14ac:dyDescent="0.25">
      <c r="A1021" s="17">
        <v>206210</v>
      </c>
      <c r="B1021">
        <v>0</v>
      </c>
      <c r="C1021" s="18">
        <v>0.25</v>
      </c>
    </row>
    <row r="1022" spans="1:3" x14ac:dyDescent="0.25">
      <c r="A1022" s="17">
        <v>208210</v>
      </c>
      <c r="B1022">
        <v>0</v>
      </c>
      <c r="C1022" s="18">
        <v>0.25</v>
      </c>
    </row>
    <row r="1023" spans="1:3" x14ac:dyDescent="0.25">
      <c r="A1023" s="17">
        <v>210210</v>
      </c>
      <c r="B1023">
        <v>1</v>
      </c>
      <c r="C1023" s="18">
        <v>0.25</v>
      </c>
    </row>
    <row r="1025" spans="1:3" x14ac:dyDescent="0.25">
      <c r="A1025" s="17" t="s">
        <v>274</v>
      </c>
      <c r="B1025" s="18">
        <v>8</v>
      </c>
    </row>
    <row r="1026" spans="1:3" x14ac:dyDescent="0.25">
      <c r="A1026" s="17" t="s">
        <v>275</v>
      </c>
      <c r="B1026">
        <v>10</v>
      </c>
    </row>
    <row r="1027" spans="1:3" x14ac:dyDescent="0.25">
      <c r="A1027" s="17" t="s">
        <v>276</v>
      </c>
      <c r="B1027" s="18">
        <v>0.62883693517987349</v>
      </c>
      <c r="C1027" t="s">
        <v>277</v>
      </c>
    </row>
    <row r="1029" spans="1:3" x14ac:dyDescent="0.25">
      <c r="A1029" s="17" t="s">
        <v>214</v>
      </c>
      <c r="B1029" t="s">
        <v>37</v>
      </c>
    </row>
    <row r="1030" spans="1:3" x14ac:dyDescent="0.25">
      <c r="A1030" s="17" t="s">
        <v>176</v>
      </c>
      <c r="B1030" t="s">
        <v>158</v>
      </c>
    </row>
    <row r="1032" spans="1:3" x14ac:dyDescent="0.25">
      <c r="A1032" s="17" t="s">
        <v>270</v>
      </c>
    </row>
    <row r="1033" spans="1:3" x14ac:dyDescent="0.25">
      <c r="A1033" s="17" t="s">
        <v>271</v>
      </c>
      <c r="B1033" s="17" t="s">
        <v>272</v>
      </c>
      <c r="C1033" s="17" t="s">
        <v>273</v>
      </c>
    </row>
    <row r="1034" spans="1:3" x14ac:dyDescent="0.25">
      <c r="A1034" s="17">
        <v>136136</v>
      </c>
      <c r="B1034">
        <v>1</v>
      </c>
      <c r="C1034" s="18">
        <v>0.25</v>
      </c>
    </row>
    <row r="1035" spans="1:3" x14ac:dyDescent="0.25">
      <c r="A1035" s="17">
        <v>136140</v>
      </c>
      <c r="B1035">
        <v>0</v>
      </c>
      <c r="C1035" s="18">
        <v>0.25</v>
      </c>
    </row>
    <row r="1036" spans="1:3" x14ac:dyDescent="0.25">
      <c r="A1036" s="17">
        <v>140140</v>
      </c>
      <c r="B1036">
        <v>0</v>
      </c>
      <c r="C1036" s="18">
        <v>6.25E-2</v>
      </c>
    </row>
    <row r="1037" spans="1:3" x14ac:dyDescent="0.25">
      <c r="A1037" s="17">
        <v>136142</v>
      </c>
      <c r="B1037">
        <v>0</v>
      </c>
      <c r="C1037" s="18">
        <v>0.75</v>
      </c>
    </row>
    <row r="1038" spans="1:3" x14ac:dyDescent="0.25">
      <c r="A1038" s="17">
        <v>140142</v>
      </c>
      <c r="B1038">
        <v>0</v>
      </c>
      <c r="C1038" s="18">
        <v>0.375</v>
      </c>
    </row>
    <row r="1039" spans="1:3" x14ac:dyDescent="0.25">
      <c r="A1039" s="17">
        <v>142142</v>
      </c>
      <c r="B1039">
        <v>1</v>
      </c>
      <c r="C1039" s="18">
        <v>0.5625</v>
      </c>
    </row>
    <row r="1040" spans="1:3" x14ac:dyDescent="0.25">
      <c r="A1040" s="17">
        <v>136146</v>
      </c>
      <c r="B1040">
        <v>0</v>
      </c>
      <c r="C1040" s="18">
        <v>0.25</v>
      </c>
    </row>
    <row r="1041" spans="1:3" x14ac:dyDescent="0.25">
      <c r="A1041" s="17">
        <v>140146</v>
      </c>
      <c r="B1041">
        <v>1</v>
      </c>
      <c r="C1041" s="18">
        <v>0.125</v>
      </c>
    </row>
    <row r="1042" spans="1:3" x14ac:dyDescent="0.25">
      <c r="A1042" s="17">
        <v>142146</v>
      </c>
      <c r="B1042">
        <v>0</v>
      </c>
      <c r="C1042" s="18">
        <v>0.375</v>
      </c>
    </row>
    <row r="1043" spans="1:3" x14ac:dyDescent="0.25">
      <c r="A1043" s="17">
        <v>146146</v>
      </c>
      <c r="B1043">
        <v>0</v>
      </c>
      <c r="C1043" s="18">
        <v>6.25E-2</v>
      </c>
    </row>
    <row r="1044" spans="1:3" x14ac:dyDescent="0.25">
      <c r="A1044" s="17">
        <v>136148</v>
      </c>
      <c r="B1044">
        <v>0</v>
      </c>
      <c r="C1044" s="18">
        <v>0.25</v>
      </c>
    </row>
    <row r="1045" spans="1:3" x14ac:dyDescent="0.25">
      <c r="A1045" s="17">
        <v>140148</v>
      </c>
      <c r="B1045">
        <v>0</v>
      </c>
      <c r="C1045" s="18">
        <v>0.125</v>
      </c>
    </row>
    <row r="1046" spans="1:3" x14ac:dyDescent="0.25">
      <c r="A1046" s="17">
        <v>142148</v>
      </c>
      <c r="B1046">
        <v>1</v>
      </c>
      <c r="C1046" s="18">
        <v>0.375</v>
      </c>
    </row>
    <row r="1047" spans="1:3" x14ac:dyDescent="0.25">
      <c r="A1047" s="17">
        <v>146148</v>
      </c>
      <c r="B1047">
        <v>0</v>
      </c>
      <c r="C1047" s="18">
        <v>0.125</v>
      </c>
    </row>
    <row r="1048" spans="1:3" x14ac:dyDescent="0.25">
      <c r="A1048" s="17">
        <v>148148</v>
      </c>
      <c r="B1048">
        <v>0</v>
      </c>
      <c r="C1048" s="18">
        <v>6.25E-2</v>
      </c>
    </row>
    <row r="1050" spans="1:3" x14ac:dyDescent="0.25">
      <c r="A1050" s="17" t="s">
        <v>274</v>
      </c>
      <c r="B1050" s="18">
        <v>12.444444444444445</v>
      </c>
    </row>
    <row r="1051" spans="1:3" x14ac:dyDescent="0.25">
      <c r="A1051" s="17" t="s">
        <v>275</v>
      </c>
      <c r="B1051">
        <v>10</v>
      </c>
    </row>
    <row r="1052" spans="1:3" x14ac:dyDescent="0.25">
      <c r="A1052" s="17" t="s">
        <v>276</v>
      </c>
      <c r="B1052" s="18">
        <v>0.25641168614504573</v>
      </c>
      <c r="C1052" t="s">
        <v>277</v>
      </c>
    </row>
    <row r="1054" spans="1:3" x14ac:dyDescent="0.25">
      <c r="A1054" s="17" t="s">
        <v>214</v>
      </c>
      <c r="B1054" t="s">
        <v>37</v>
      </c>
    </row>
    <row r="1055" spans="1:3" x14ac:dyDescent="0.25">
      <c r="A1055" s="17" t="s">
        <v>176</v>
      </c>
      <c r="B1055" t="s">
        <v>159</v>
      </c>
    </row>
    <row r="1057" spans="1:3" x14ac:dyDescent="0.25">
      <c r="A1057" s="17" t="s">
        <v>270</v>
      </c>
    </row>
    <row r="1058" spans="1:3" x14ac:dyDescent="0.25">
      <c r="A1058" s="17" t="s">
        <v>271</v>
      </c>
      <c r="B1058" s="17" t="s">
        <v>272</v>
      </c>
      <c r="C1058" s="17" t="s">
        <v>273</v>
      </c>
    </row>
    <row r="1059" spans="1:3" x14ac:dyDescent="0.25">
      <c r="A1059" s="17">
        <v>126126</v>
      </c>
      <c r="B1059">
        <v>0</v>
      </c>
      <c r="C1059" s="18">
        <v>6.25E-2</v>
      </c>
    </row>
    <row r="1060" spans="1:3" x14ac:dyDescent="0.25">
      <c r="A1060" s="17">
        <v>126130</v>
      </c>
      <c r="B1060">
        <v>0</v>
      </c>
      <c r="C1060" s="18">
        <v>0.125</v>
      </c>
    </row>
    <row r="1061" spans="1:3" x14ac:dyDescent="0.25">
      <c r="A1061" s="17">
        <v>130130</v>
      </c>
      <c r="B1061">
        <v>0</v>
      </c>
      <c r="C1061" s="18">
        <v>6.25E-2</v>
      </c>
    </row>
    <row r="1062" spans="1:3" x14ac:dyDescent="0.25">
      <c r="A1062" s="17">
        <v>126134</v>
      </c>
      <c r="B1062">
        <v>1</v>
      </c>
      <c r="C1062" s="18">
        <v>0.625</v>
      </c>
    </row>
    <row r="1063" spans="1:3" x14ac:dyDescent="0.25">
      <c r="A1063" s="17">
        <v>130134</v>
      </c>
      <c r="B1063">
        <v>0</v>
      </c>
      <c r="C1063" s="18">
        <v>0.625</v>
      </c>
    </row>
    <row r="1064" spans="1:3" x14ac:dyDescent="0.25">
      <c r="A1064" s="17">
        <v>134134</v>
      </c>
      <c r="B1064">
        <v>2</v>
      </c>
      <c r="C1064" s="18">
        <v>1.5625</v>
      </c>
    </row>
    <row r="1065" spans="1:3" x14ac:dyDescent="0.25">
      <c r="A1065" s="17">
        <v>126136</v>
      </c>
      <c r="B1065">
        <v>0</v>
      </c>
      <c r="C1065" s="18">
        <v>0.125</v>
      </c>
    </row>
    <row r="1066" spans="1:3" x14ac:dyDescent="0.25">
      <c r="A1066" s="17">
        <v>130136</v>
      </c>
      <c r="B1066">
        <v>1</v>
      </c>
      <c r="C1066" s="18">
        <v>0.125</v>
      </c>
    </row>
    <row r="1067" spans="1:3" x14ac:dyDescent="0.25">
      <c r="A1067" s="17">
        <v>134136</v>
      </c>
      <c r="B1067">
        <v>0</v>
      </c>
      <c r="C1067" s="18">
        <v>0.625</v>
      </c>
    </row>
    <row r="1068" spans="1:3" x14ac:dyDescent="0.25">
      <c r="A1068" s="17">
        <v>136136</v>
      </c>
      <c r="B1068">
        <v>0</v>
      </c>
      <c r="C1068" s="18">
        <v>6.25E-2</v>
      </c>
    </row>
    <row r="1070" spans="1:3" x14ac:dyDescent="0.25">
      <c r="A1070" s="17" t="s">
        <v>274</v>
      </c>
      <c r="B1070" s="18">
        <v>8.16</v>
      </c>
    </row>
    <row r="1071" spans="1:3" x14ac:dyDescent="0.25">
      <c r="A1071" s="17" t="s">
        <v>275</v>
      </c>
      <c r="B1071">
        <v>6</v>
      </c>
    </row>
    <row r="1072" spans="1:3" x14ac:dyDescent="0.25">
      <c r="A1072" s="17" t="s">
        <v>276</v>
      </c>
      <c r="B1072" s="18">
        <v>0.22661414363633939</v>
      </c>
      <c r="C1072" t="s">
        <v>277</v>
      </c>
    </row>
    <row r="1074" spans="1:3" x14ac:dyDescent="0.25">
      <c r="A1074" s="17" t="s">
        <v>214</v>
      </c>
      <c r="B1074" t="s">
        <v>37</v>
      </c>
    </row>
    <row r="1075" spans="1:3" x14ac:dyDescent="0.25">
      <c r="A1075" s="17" t="s">
        <v>176</v>
      </c>
      <c r="B1075" t="s">
        <v>160</v>
      </c>
    </row>
    <row r="1077" spans="1:3" x14ac:dyDescent="0.25">
      <c r="A1077" s="17" t="s">
        <v>270</v>
      </c>
    </row>
    <row r="1078" spans="1:3" x14ac:dyDescent="0.25">
      <c r="A1078" s="17" t="s">
        <v>271</v>
      </c>
      <c r="B1078" s="17" t="s">
        <v>272</v>
      </c>
      <c r="C1078" s="17" t="s">
        <v>273</v>
      </c>
    </row>
    <row r="1079" spans="1:3" x14ac:dyDescent="0.25">
      <c r="A1079" s="17">
        <v>9494</v>
      </c>
      <c r="B1079">
        <v>1</v>
      </c>
      <c r="C1079" s="18">
        <v>0.25</v>
      </c>
    </row>
    <row r="1080" spans="1:3" x14ac:dyDescent="0.25">
      <c r="A1080" s="17">
        <v>9496</v>
      </c>
      <c r="B1080">
        <v>0</v>
      </c>
      <c r="C1080" s="18">
        <v>0.75</v>
      </c>
    </row>
    <row r="1081" spans="1:3" x14ac:dyDescent="0.25">
      <c r="A1081" s="17">
        <v>9696</v>
      </c>
      <c r="B1081">
        <v>1</v>
      </c>
      <c r="C1081" s="18">
        <v>0.5625</v>
      </c>
    </row>
    <row r="1082" spans="1:3" x14ac:dyDescent="0.25">
      <c r="A1082" s="17">
        <v>9498</v>
      </c>
      <c r="B1082">
        <v>0</v>
      </c>
      <c r="C1082" s="18">
        <v>0.5</v>
      </c>
    </row>
    <row r="1083" spans="1:3" x14ac:dyDescent="0.25">
      <c r="A1083" s="17">
        <v>9698</v>
      </c>
      <c r="B1083">
        <v>1</v>
      </c>
      <c r="C1083" s="18">
        <v>0.75</v>
      </c>
    </row>
    <row r="1084" spans="1:3" x14ac:dyDescent="0.25">
      <c r="A1084" s="17">
        <v>9898</v>
      </c>
      <c r="B1084">
        <v>0</v>
      </c>
      <c r="C1084" s="18">
        <v>0.25</v>
      </c>
    </row>
    <row r="1085" spans="1:3" x14ac:dyDescent="0.25">
      <c r="A1085" s="17">
        <v>94104</v>
      </c>
      <c r="B1085">
        <v>0</v>
      </c>
      <c r="C1085" s="18">
        <v>0.25</v>
      </c>
    </row>
    <row r="1086" spans="1:3" x14ac:dyDescent="0.25">
      <c r="A1086" s="17">
        <v>96104</v>
      </c>
      <c r="B1086">
        <v>0</v>
      </c>
      <c r="C1086" s="18">
        <v>0.375</v>
      </c>
    </row>
    <row r="1087" spans="1:3" x14ac:dyDescent="0.25">
      <c r="A1087" s="17">
        <v>98104</v>
      </c>
      <c r="B1087">
        <v>1</v>
      </c>
      <c r="C1087" s="18">
        <v>0.25</v>
      </c>
    </row>
    <row r="1088" spans="1:3" x14ac:dyDescent="0.25">
      <c r="A1088" s="17">
        <v>104104</v>
      </c>
      <c r="B1088">
        <v>0</v>
      </c>
      <c r="C1088" s="18">
        <v>6.25E-2</v>
      </c>
    </row>
    <row r="1090" spans="1:3" x14ac:dyDescent="0.25">
      <c r="A1090" s="17" t="s">
        <v>274</v>
      </c>
      <c r="B1090" s="18">
        <v>7.1111111111111107</v>
      </c>
    </row>
    <row r="1091" spans="1:3" x14ac:dyDescent="0.25">
      <c r="A1091" s="17" t="s">
        <v>275</v>
      </c>
      <c r="B1091">
        <v>6</v>
      </c>
    </row>
    <row r="1092" spans="1:3" x14ac:dyDescent="0.25">
      <c r="A1092" s="17" t="s">
        <v>276</v>
      </c>
      <c r="B1092" s="18">
        <v>0.31069390359492444</v>
      </c>
      <c r="C1092" t="s">
        <v>277</v>
      </c>
    </row>
    <row r="1094" spans="1:3" x14ac:dyDescent="0.25">
      <c r="A1094" s="17" t="s">
        <v>214</v>
      </c>
      <c r="B1094" t="s">
        <v>37</v>
      </c>
    </row>
    <row r="1095" spans="1:3" x14ac:dyDescent="0.25">
      <c r="A1095" s="17" t="s">
        <v>176</v>
      </c>
      <c r="B1095" t="s">
        <v>161</v>
      </c>
    </row>
    <row r="1097" spans="1:3" x14ac:dyDescent="0.25">
      <c r="A1097" s="17" t="s">
        <v>270</v>
      </c>
    </row>
    <row r="1098" spans="1:3" x14ac:dyDescent="0.25">
      <c r="A1098" s="17" t="s">
        <v>271</v>
      </c>
      <c r="B1098" s="17" t="s">
        <v>272</v>
      </c>
      <c r="C1098" s="17" t="s">
        <v>273</v>
      </c>
    </row>
    <row r="1099" spans="1:3" x14ac:dyDescent="0.25">
      <c r="A1099" s="17">
        <v>102102</v>
      </c>
      <c r="B1099">
        <v>0</v>
      </c>
      <c r="C1099" s="18">
        <v>6.25E-2</v>
      </c>
    </row>
    <row r="1100" spans="1:3" x14ac:dyDescent="0.25">
      <c r="A1100" s="17">
        <v>102104</v>
      </c>
      <c r="B1100">
        <v>0</v>
      </c>
      <c r="C1100" s="18">
        <v>0.5</v>
      </c>
    </row>
    <row r="1101" spans="1:3" x14ac:dyDescent="0.25">
      <c r="A1101" s="17">
        <v>104104</v>
      </c>
      <c r="B1101">
        <v>1</v>
      </c>
      <c r="C1101" s="18">
        <v>1</v>
      </c>
    </row>
    <row r="1102" spans="1:3" x14ac:dyDescent="0.25">
      <c r="A1102" s="17">
        <v>102106</v>
      </c>
      <c r="B1102">
        <v>1</v>
      </c>
      <c r="C1102" s="18">
        <v>0.125</v>
      </c>
    </row>
    <row r="1103" spans="1:3" x14ac:dyDescent="0.25">
      <c r="A1103" s="17">
        <v>104106</v>
      </c>
      <c r="B1103">
        <v>0</v>
      </c>
      <c r="C1103" s="18">
        <v>0.5</v>
      </c>
    </row>
    <row r="1104" spans="1:3" x14ac:dyDescent="0.25">
      <c r="A1104" s="17">
        <v>106106</v>
      </c>
      <c r="B1104">
        <v>0</v>
      </c>
      <c r="C1104" s="18">
        <v>6.25E-2</v>
      </c>
    </row>
    <row r="1105" spans="1:3" x14ac:dyDescent="0.25">
      <c r="A1105" s="17">
        <v>102108</v>
      </c>
      <c r="B1105">
        <v>0</v>
      </c>
      <c r="C1105" s="18">
        <v>0.125</v>
      </c>
    </row>
    <row r="1106" spans="1:3" x14ac:dyDescent="0.25">
      <c r="A1106" s="17">
        <v>104108</v>
      </c>
      <c r="B1106">
        <v>1</v>
      </c>
      <c r="C1106" s="18">
        <v>0.5</v>
      </c>
    </row>
    <row r="1107" spans="1:3" x14ac:dyDescent="0.25">
      <c r="A1107" s="17">
        <v>106108</v>
      </c>
      <c r="B1107">
        <v>0</v>
      </c>
      <c r="C1107" s="18">
        <v>0.125</v>
      </c>
    </row>
    <row r="1108" spans="1:3" x14ac:dyDescent="0.25">
      <c r="A1108" s="17">
        <v>108108</v>
      </c>
      <c r="B1108">
        <v>0</v>
      </c>
      <c r="C1108" s="18">
        <v>6.25E-2</v>
      </c>
    </row>
    <row r="1109" spans="1:3" x14ac:dyDescent="0.25">
      <c r="A1109" s="17">
        <v>102118</v>
      </c>
      <c r="B1109">
        <v>0</v>
      </c>
      <c r="C1109" s="18">
        <v>0.125</v>
      </c>
    </row>
    <row r="1110" spans="1:3" x14ac:dyDescent="0.25">
      <c r="A1110" s="17">
        <v>104118</v>
      </c>
      <c r="B1110">
        <v>1</v>
      </c>
      <c r="C1110" s="18">
        <v>0.5</v>
      </c>
    </row>
    <row r="1111" spans="1:3" x14ac:dyDescent="0.25">
      <c r="A1111" s="17">
        <v>106118</v>
      </c>
      <c r="B1111">
        <v>0</v>
      </c>
      <c r="C1111" s="18">
        <v>0.125</v>
      </c>
    </row>
    <row r="1112" spans="1:3" x14ac:dyDescent="0.25">
      <c r="A1112" s="17">
        <v>108118</v>
      </c>
      <c r="B1112">
        <v>0</v>
      </c>
      <c r="C1112" s="18">
        <v>0.125</v>
      </c>
    </row>
    <row r="1113" spans="1:3" x14ac:dyDescent="0.25">
      <c r="A1113" s="17">
        <v>118118</v>
      </c>
      <c r="B1113">
        <v>0</v>
      </c>
      <c r="C1113" s="18">
        <v>6.25E-2</v>
      </c>
    </row>
    <row r="1115" spans="1:3" x14ac:dyDescent="0.25">
      <c r="A1115" s="17" t="s">
        <v>274</v>
      </c>
      <c r="B1115" s="18">
        <v>9</v>
      </c>
    </row>
    <row r="1116" spans="1:3" x14ac:dyDescent="0.25">
      <c r="A1116" s="17" t="s">
        <v>275</v>
      </c>
      <c r="B1116">
        <v>10</v>
      </c>
    </row>
    <row r="1117" spans="1:3" x14ac:dyDescent="0.25">
      <c r="A1117" s="17" t="s">
        <v>276</v>
      </c>
      <c r="B1117" s="18">
        <v>0.53210357637471528</v>
      </c>
      <c r="C1117" t="s">
        <v>277</v>
      </c>
    </row>
    <row r="1119" spans="1:3" x14ac:dyDescent="0.25">
      <c r="A1119" s="17" t="s">
        <v>214</v>
      </c>
      <c r="B1119" t="s">
        <v>37</v>
      </c>
    </row>
    <row r="1120" spans="1:3" x14ac:dyDescent="0.25">
      <c r="A1120" s="17" t="s">
        <v>176</v>
      </c>
      <c r="B1120" t="s">
        <v>162</v>
      </c>
    </row>
    <row r="1122" spans="1:3" x14ac:dyDescent="0.25">
      <c r="A1122" s="17" t="s">
        <v>270</v>
      </c>
    </row>
    <row r="1123" spans="1:3" x14ac:dyDescent="0.25">
      <c r="A1123" s="17" t="s">
        <v>271</v>
      </c>
      <c r="B1123" s="17" t="s">
        <v>272</v>
      </c>
      <c r="C1123" s="17" t="s">
        <v>273</v>
      </c>
    </row>
    <row r="1124" spans="1:3" x14ac:dyDescent="0.25">
      <c r="A1124" s="17">
        <v>208208</v>
      </c>
      <c r="B1124">
        <v>0</v>
      </c>
      <c r="C1124" s="18">
        <v>8.3333333333333329E-2</v>
      </c>
    </row>
    <row r="1125" spans="1:3" x14ac:dyDescent="0.25">
      <c r="A1125" s="17">
        <v>208210</v>
      </c>
      <c r="B1125">
        <v>1</v>
      </c>
      <c r="C1125" s="18">
        <v>0.33333333333333331</v>
      </c>
    </row>
    <row r="1126" spans="1:3" x14ac:dyDescent="0.25">
      <c r="A1126" s="17">
        <v>210210</v>
      </c>
      <c r="B1126">
        <v>0</v>
      </c>
      <c r="C1126" s="18">
        <v>0.33333333333333331</v>
      </c>
    </row>
    <row r="1127" spans="1:3" x14ac:dyDescent="0.25">
      <c r="A1127" s="17">
        <v>208212</v>
      </c>
      <c r="B1127">
        <v>0</v>
      </c>
      <c r="C1127" s="18">
        <v>0.16666666666666666</v>
      </c>
    </row>
    <row r="1128" spans="1:3" x14ac:dyDescent="0.25">
      <c r="A1128" s="17">
        <v>210212</v>
      </c>
      <c r="B1128">
        <v>0</v>
      </c>
      <c r="C1128" s="18">
        <v>0.33333333333333331</v>
      </c>
    </row>
    <row r="1129" spans="1:3" x14ac:dyDescent="0.25">
      <c r="A1129" s="17">
        <v>212212</v>
      </c>
      <c r="B1129">
        <v>0</v>
      </c>
      <c r="C1129" s="18">
        <v>8.3333333333333329E-2</v>
      </c>
    </row>
    <row r="1130" spans="1:3" x14ac:dyDescent="0.25">
      <c r="A1130" s="17">
        <v>208218</v>
      </c>
      <c r="B1130">
        <v>0</v>
      </c>
      <c r="C1130" s="18">
        <v>0.16666666666666666</v>
      </c>
    </row>
    <row r="1131" spans="1:3" x14ac:dyDescent="0.25">
      <c r="A1131" s="17">
        <v>210218</v>
      </c>
      <c r="B1131">
        <v>1</v>
      </c>
      <c r="C1131" s="18">
        <v>0.33333333333333331</v>
      </c>
    </row>
    <row r="1132" spans="1:3" x14ac:dyDescent="0.25">
      <c r="A1132" s="17">
        <v>212218</v>
      </c>
      <c r="B1132">
        <v>0</v>
      </c>
      <c r="C1132" s="18">
        <v>0.16666666666666666</v>
      </c>
    </row>
    <row r="1133" spans="1:3" x14ac:dyDescent="0.25">
      <c r="A1133" s="17">
        <v>218218</v>
      </c>
      <c r="B1133">
        <v>0</v>
      </c>
      <c r="C1133" s="18">
        <v>8.3333333333333329E-2</v>
      </c>
    </row>
    <row r="1134" spans="1:3" x14ac:dyDescent="0.25">
      <c r="A1134" s="17">
        <v>208222</v>
      </c>
      <c r="B1134">
        <v>0</v>
      </c>
      <c r="C1134" s="18">
        <v>0.16666666666666666</v>
      </c>
    </row>
    <row r="1135" spans="1:3" x14ac:dyDescent="0.25">
      <c r="A1135" s="17">
        <v>210222</v>
      </c>
      <c r="B1135">
        <v>0</v>
      </c>
      <c r="C1135" s="18">
        <v>0.33333333333333331</v>
      </c>
    </row>
    <row r="1136" spans="1:3" x14ac:dyDescent="0.25">
      <c r="A1136" s="17">
        <v>212222</v>
      </c>
      <c r="B1136">
        <v>1</v>
      </c>
      <c r="C1136" s="18">
        <v>0.16666666666666666</v>
      </c>
    </row>
    <row r="1137" spans="1:3" x14ac:dyDescent="0.25">
      <c r="A1137" s="17">
        <v>218222</v>
      </c>
      <c r="B1137">
        <v>0</v>
      </c>
      <c r="C1137" s="18">
        <v>0.16666666666666666</v>
      </c>
    </row>
    <row r="1138" spans="1:3" x14ac:dyDescent="0.25">
      <c r="A1138" s="17">
        <v>222222</v>
      </c>
      <c r="B1138">
        <v>0</v>
      </c>
      <c r="C1138" s="18">
        <v>8.3333333333333329E-2</v>
      </c>
    </row>
    <row r="1140" spans="1:3" x14ac:dyDescent="0.25">
      <c r="A1140" s="17" t="s">
        <v>274</v>
      </c>
      <c r="B1140" s="18">
        <v>9.0000000000000018</v>
      </c>
    </row>
    <row r="1141" spans="1:3" x14ac:dyDescent="0.25">
      <c r="A1141" s="17" t="s">
        <v>275</v>
      </c>
      <c r="B1141">
        <v>10</v>
      </c>
    </row>
    <row r="1142" spans="1:3" x14ac:dyDescent="0.25">
      <c r="A1142" s="17" t="s">
        <v>276</v>
      </c>
      <c r="B1142" s="18">
        <v>0.53210357637471517</v>
      </c>
      <c r="C1142" t="s">
        <v>277</v>
      </c>
    </row>
    <row r="1144" spans="1:3" x14ac:dyDescent="0.25">
      <c r="A1144" s="17" t="s">
        <v>214</v>
      </c>
      <c r="B1144" t="s">
        <v>37</v>
      </c>
    </row>
    <row r="1145" spans="1:3" x14ac:dyDescent="0.25">
      <c r="A1145" s="17" t="s">
        <v>176</v>
      </c>
      <c r="B1145" t="s">
        <v>163</v>
      </c>
    </row>
    <row r="1147" spans="1:3" x14ac:dyDescent="0.25">
      <c r="A1147" s="17" t="s">
        <v>270</v>
      </c>
    </row>
    <row r="1148" spans="1:3" x14ac:dyDescent="0.25">
      <c r="A1148" s="17" t="s">
        <v>271</v>
      </c>
      <c r="B1148" s="17" t="s">
        <v>272</v>
      </c>
      <c r="C1148" s="17" t="s">
        <v>273</v>
      </c>
    </row>
    <row r="1149" spans="1:3" x14ac:dyDescent="0.25">
      <c r="A1149" s="17">
        <v>174174</v>
      </c>
      <c r="B1149">
        <v>0</v>
      </c>
      <c r="C1149" s="18">
        <v>0.25</v>
      </c>
    </row>
    <row r="1150" spans="1:3" x14ac:dyDescent="0.25">
      <c r="A1150" s="17">
        <v>174176</v>
      </c>
      <c r="B1150">
        <v>1</v>
      </c>
      <c r="C1150" s="18">
        <v>0.25</v>
      </c>
    </row>
    <row r="1151" spans="1:3" x14ac:dyDescent="0.25">
      <c r="A1151" s="17">
        <v>176176</v>
      </c>
      <c r="B1151">
        <v>0</v>
      </c>
      <c r="C1151" s="18">
        <v>6.25E-2</v>
      </c>
    </row>
    <row r="1152" spans="1:3" x14ac:dyDescent="0.25">
      <c r="A1152" s="17">
        <v>174178</v>
      </c>
      <c r="B1152">
        <v>1</v>
      </c>
      <c r="C1152" s="18">
        <v>0.75</v>
      </c>
    </row>
    <row r="1153" spans="1:3" x14ac:dyDescent="0.25">
      <c r="A1153" s="17">
        <v>176178</v>
      </c>
      <c r="B1153">
        <v>0</v>
      </c>
      <c r="C1153" s="18">
        <v>0.375</v>
      </c>
    </row>
    <row r="1154" spans="1:3" x14ac:dyDescent="0.25">
      <c r="A1154" s="17">
        <v>178178</v>
      </c>
      <c r="B1154">
        <v>1</v>
      </c>
      <c r="C1154" s="18">
        <v>0.5625</v>
      </c>
    </row>
    <row r="1155" spans="1:3" x14ac:dyDescent="0.25">
      <c r="A1155" s="17">
        <v>174180</v>
      </c>
      <c r="B1155">
        <v>0</v>
      </c>
      <c r="C1155" s="18">
        <v>0.5</v>
      </c>
    </row>
    <row r="1156" spans="1:3" x14ac:dyDescent="0.25">
      <c r="A1156" s="17">
        <v>176180</v>
      </c>
      <c r="B1156">
        <v>0</v>
      </c>
      <c r="C1156" s="18">
        <v>0.25</v>
      </c>
    </row>
    <row r="1157" spans="1:3" x14ac:dyDescent="0.25">
      <c r="A1157" s="17">
        <v>178180</v>
      </c>
      <c r="B1157">
        <v>0</v>
      </c>
      <c r="C1157" s="18">
        <v>0.75</v>
      </c>
    </row>
    <row r="1158" spans="1:3" x14ac:dyDescent="0.25">
      <c r="A1158" s="17">
        <v>180180</v>
      </c>
      <c r="B1158">
        <v>1</v>
      </c>
      <c r="C1158" s="18">
        <v>0.25</v>
      </c>
    </row>
    <row r="1160" spans="1:3" x14ac:dyDescent="0.25">
      <c r="A1160" s="17" t="s">
        <v>274</v>
      </c>
      <c r="B1160" s="18">
        <v>7.1111111111111107</v>
      </c>
    </row>
    <row r="1161" spans="1:3" x14ac:dyDescent="0.25">
      <c r="A1161" s="17" t="s">
        <v>275</v>
      </c>
      <c r="B1161">
        <v>6</v>
      </c>
    </row>
    <row r="1162" spans="1:3" x14ac:dyDescent="0.25">
      <c r="A1162" s="17" t="s">
        <v>276</v>
      </c>
      <c r="B1162" s="18">
        <v>0.31069390359492444</v>
      </c>
      <c r="C1162" t="s">
        <v>277</v>
      </c>
    </row>
    <row r="1164" spans="1:3" x14ac:dyDescent="0.25">
      <c r="A1164" s="17" t="s">
        <v>214</v>
      </c>
      <c r="B1164" t="s">
        <v>37</v>
      </c>
    </row>
    <row r="1165" spans="1:3" x14ac:dyDescent="0.25">
      <c r="A1165" s="17" t="s">
        <v>176</v>
      </c>
      <c r="B1165" t="s">
        <v>164</v>
      </c>
    </row>
    <row r="1167" spans="1:3" x14ac:dyDescent="0.25">
      <c r="A1167" s="17" t="s">
        <v>270</v>
      </c>
    </row>
    <row r="1168" spans="1:3" x14ac:dyDescent="0.25">
      <c r="A1168" s="17" t="s">
        <v>271</v>
      </c>
      <c r="B1168" s="17" t="s">
        <v>272</v>
      </c>
      <c r="C1168" s="17" t="s">
        <v>273</v>
      </c>
    </row>
    <row r="1169" spans="1:3" x14ac:dyDescent="0.25">
      <c r="A1169" s="17">
        <v>312312</v>
      </c>
      <c r="B1169">
        <v>0</v>
      </c>
      <c r="C1169" s="18">
        <v>8.3333333333333329E-2</v>
      </c>
    </row>
    <row r="1170" spans="1:3" x14ac:dyDescent="0.25">
      <c r="A1170" s="17">
        <v>312320</v>
      </c>
      <c r="B1170">
        <v>0</v>
      </c>
      <c r="C1170" s="18">
        <v>0.16666666666666666</v>
      </c>
    </row>
    <row r="1171" spans="1:3" x14ac:dyDescent="0.25">
      <c r="A1171" s="17">
        <v>320320</v>
      </c>
      <c r="B1171">
        <v>0</v>
      </c>
      <c r="C1171" s="18">
        <v>8.3333333333333329E-2</v>
      </c>
    </row>
    <row r="1172" spans="1:3" x14ac:dyDescent="0.25">
      <c r="A1172" s="17">
        <v>312322</v>
      </c>
      <c r="B1172">
        <v>1</v>
      </c>
      <c r="C1172" s="18">
        <v>0.5</v>
      </c>
    </row>
    <row r="1173" spans="1:3" x14ac:dyDescent="0.25">
      <c r="A1173" s="17">
        <v>320322</v>
      </c>
      <c r="B1173">
        <v>1</v>
      </c>
      <c r="C1173" s="18">
        <v>0.5</v>
      </c>
    </row>
    <row r="1174" spans="1:3" x14ac:dyDescent="0.25">
      <c r="A1174" s="17">
        <v>322322</v>
      </c>
      <c r="B1174">
        <v>0</v>
      </c>
      <c r="C1174" s="18">
        <v>0.75</v>
      </c>
    </row>
    <row r="1175" spans="1:3" x14ac:dyDescent="0.25">
      <c r="A1175" s="17">
        <v>312324</v>
      </c>
      <c r="B1175">
        <v>0</v>
      </c>
      <c r="C1175" s="18">
        <v>0.16666666666666666</v>
      </c>
    </row>
    <row r="1176" spans="1:3" x14ac:dyDescent="0.25">
      <c r="A1176" s="17">
        <v>320324</v>
      </c>
      <c r="B1176">
        <v>0</v>
      </c>
      <c r="C1176" s="18">
        <v>0.16666666666666666</v>
      </c>
    </row>
    <row r="1177" spans="1:3" x14ac:dyDescent="0.25">
      <c r="A1177" s="17">
        <v>322324</v>
      </c>
      <c r="B1177">
        <v>1</v>
      </c>
      <c r="C1177" s="18">
        <v>0.5</v>
      </c>
    </row>
    <row r="1178" spans="1:3" x14ac:dyDescent="0.25">
      <c r="A1178" s="17">
        <v>324324</v>
      </c>
      <c r="B1178">
        <v>0</v>
      </c>
      <c r="C1178" s="18">
        <v>8.3333333333333329E-2</v>
      </c>
    </row>
    <row r="1180" spans="1:3" x14ac:dyDescent="0.25">
      <c r="A1180" s="17" t="s">
        <v>274</v>
      </c>
      <c r="B1180" s="18">
        <v>2.9999999999999996</v>
      </c>
    </row>
    <row r="1181" spans="1:3" x14ac:dyDescent="0.25">
      <c r="A1181" s="17" t="s">
        <v>275</v>
      </c>
      <c r="B1181">
        <v>6</v>
      </c>
    </row>
    <row r="1182" spans="1:3" x14ac:dyDescent="0.25">
      <c r="A1182" s="17" t="s">
        <v>276</v>
      </c>
      <c r="B1182" s="18">
        <v>0.80884683053805828</v>
      </c>
      <c r="C1182" t="s">
        <v>277</v>
      </c>
    </row>
    <row r="1184" spans="1:3" x14ac:dyDescent="0.25">
      <c r="A1184" s="17" t="s">
        <v>283</v>
      </c>
    </row>
    <row r="1185" spans="1:5" x14ac:dyDescent="0.25">
      <c r="A1185" s="17" t="s">
        <v>176</v>
      </c>
      <c r="B1185" s="17" t="s">
        <v>274</v>
      </c>
      <c r="C1185" s="17" t="s">
        <v>275</v>
      </c>
      <c r="D1185" t="s">
        <v>276</v>
      </c>
    </row>
    <row r="1186" spans="1:5" x14ac:dyDescent="0.25">
      <c r="A1186" s="17" t="s">
        <v>1</v>
      </c>
      <c r="B1186" s="18">
        <v>0.44444444444444442</v>
      </c>
      <c r="C1186">
        <v>1</v>
      </c>
      <c r="D1186" s="18">
        <v>0.50498507509384583</v>
      </c>
      <c r="E1186" s="18" t="s">
        <v>277</v>
      </c>
    </row>
    <row r="1187" spans="1:5" x14ac:dyDescent="0.25">
      <c r="A1187" s="17" t="s">
        <v>153</v>
      </c>
      <c r="B1187" s="18">
        <v>1</v>
      </c>
      <c r="C1187">
        <v>1</v>
      </c>
      <c r="D1187" s="18">
        <v>0.31731050786291398</v>
      </c>
      <c r="E1187" s="18" t="s">
        <v>277</v>
      </c>
    </row>
    <row r="1188" spans="1:5" x14ac:dyDescent="0.25">
      <c r="A1188" s="17" t="s">
        <v>154</v>
      </c>
      <c r="B1188" s="18">
        <v>9</v>
      </c>
      <c r="C1188">
        <v>6</v>
      </c>
      <c r="D1188" s="18">
        <v>0.17357807091003602</v>
      </c>
      <c r="E1188" s="18" t="s">
        <v>277</v>
      </c>
    </row>
    <row r="1189" spans="1:5" x14ac:dyDescent="0.25">
      <c r="A1189" s="17" t="s">
        <v>155</v>
      </c>
      <c r="B1189" s="18">
        <v>12.444444444444445</v>
      </c>
      <c r="C1189">
        <v>10</v>
      </c>
      <c r="D1189" s="18">
        <v>0.25641168614504573</v>
      </c>
      <c r="E1189" s="18" t="s">
        <v>277</v>
      </c>
    </row>
    <row r="1190" spans="1:5" x14ac:dyDescent="0.25">
      <c r="A1190" s="17" t="s">
        <v>156</v>
      </c>
      <c r="B1190" s="18">
        <v>9</v>
      </c>
      <c r="C1190">
        <v>10</v>
      </c>
      <c r="D1190" s="18">
        <v>0.53210357637471528</v>
      </c>
      <c r="E1190" s="18" t="s">
        <v>277</v>
      </c>
    </row>
    <row r="1191" spans="1:5" x14ac:dyDescent="0.25">
      <c r="A1191" s="17" t="s">
        <v>157</v>
      </c>
      <c r="B1191" s="18">
        <v>8</v>
      </c>
      <c r="C1191">
        <v>10</v>
      </c>
      <c r="D1191" s="18">
        <v>0.62883693517987349</v>
      </c>
      <c r="E1191" s="18" t="s">
        <v>277</v>
      </c>
    </row>
    <row r="1192" spans="1:5" x14ac:dyDescent="0.25">
      <c r="A1192" s="17" t="s">
        <v>158</v>
      </c>
      <c r="B1192" s="18">
        <v>12.444444444444445</v>
      </c>
      <c r="C1192">
        <v>10</v>
      </c>
      <c r="D1192" s="18">
        <v>0.25641168614504573</v>
      </c>
      <c r="E1192" s="18" t="s">
        <v>277</v>
      </c>
    </row>
    <row r="1193" spans="1:5" x14ac:dyDescent="0.25">
      <c r="A1193" s="17" t="s">
        <v>159</v>
      </c>
      <c r="B1193" s="18">
        <v>8.16</v>
      </c>
      <c r="C1193">
        <v>6</v>
      </c>
      <c r="D1193" s="18">
        <v>0.22661414363633939</v>
      </c>
      <c r="E1193" s="18" t="s">
        <v>277</v>
      </c>
    </row>
    <row r="1194" spans="1:5" x14ac:dyDescent="0.25">
      <c r="A1194" s="17" t="s">
        <v>160</v>
      </c>
      <c r="B1194" s="18">
        <v>7.1111111111111107</v>
      </c>
      <c r="C1194">
        <v>6</v>
      </c>
      <c r="D1194" s="18">
        <v>0.31069390359492444</v>
      </c>
      <c r="E1194" s="18" t="s">
        <v>277</v>
      </c>
    </row>
    <row r="1195" spans="1:5" x14ac:dyDescent="0.25">
      <c r="A1195" s="17" t="s">
        <v>161</v>
      </c>
      <c r="B1195" s="18">
        <v>9</v>
      </c>
      <c r="C1195">
        <v>10</v>
      </c>
      <c r="D1195" s="18">
        <v>0.53210357637471528</v>
      </c>
      <c r="E1195" s="18" t="s">
        <v>277</v>
      </c>
    </row>
    <row r="1196" spans="1:5" x14ac:dyDescent="0.25">
      <c r="A1196" s="17" t="s">
        <v>162</v>
      </c>
      <c r="B1196" s="18">
        <v>9.0000000000000018</v>
      </c>
      <c r="C1196">
        <v>10</v>
      </c>
      <c r="D1196" s="18">
        <v>0.53210357637471517</v>
      </c>
      <c r="E1196" s="18" t="s">
        <v>277</v>
      </c>
    </row>
    <row r="1197" spans="1:5" x14ac:dyDescent="0.25">
      <c r="A1197" s="17" t="s">
        <v>163</v>
      </c>
      <c r="B1197" s="18">
        <v>7.1111111111111107</v>
      </c>
      <c r="C1197">
        <v>6</v>
      </c>
      <c r="D1197" s="18">
        <v>0.31069390359492444</v>
      </c>
      <c r="E1197" s="18" t="s">
        <v>277</v>
      </c>
    </row>
    <row r="1198" spans="1:5" x14ac:dyDescent="0.25">
      <c r="A1198" s="17" t="s">
        <v>164</v>
      </c>
      <c r="B1198" s="18">
        <v>2.9999999999999996</v>
      </c>
      <c r="C1198">
        <v>6</v>
      </c>
      <c r="D1198" s="18">
        <v>0.80884683053805828</v>
      </c>
      <c r="E1198" s="18" t="s">
        <v>277</v>
      </c>
    </row>
    <row r="1200" spans="1:5" x14ac:dyDescent="0.25">
      <c r="A1200" s="17" t="s">
        <v>214</v>
      </c>
      <c r="B1200" t="s">
        <v>39</v>
      </c>
    </row>
    <row r="1201" spans="1:3" x14ac:dyDescent="0.25">
      <c r="A1201" s="17" t="s">
        <v>176</v>
      </c>
      <c r="B1201" t="s">
        <v>1</v>
      </c>
    </row>
    <row r="1203" spans="1:3" x14ac:dyDescent="0.25">
      <c r="A1203" s="17" t="s">
        <v>270</v>
      </c>
    </row>
    <row r="1204" spans="1:3" x14ac:dyDescent="0.25">
      <c r="A1204" s="17" t="s">
        <v>271</v>
      </c>
      <c r="B1204" s="17" t="s">
        <v>272</v>
      </c>
      <c r="C1204" s="17" t="s">
        <v>273</v>
      </c>
    </row>
    <row r="1205" spans="1:3" x14ac:dyDescent="0.25">
      <c r="A1205" s="17">
        <v>164164</v>
      </c>
      <c r="B1205">
        <v>0</v>
      </c>
      <c r="C1205" s="18">
        <v>2.7777777777777776E-2</v>
      </c>
    </row>
    <row r="1206" spans="1:3" x14ac:dyDescent="0.25">
      <c r="A1206" s="17">
        <v>164168</v>
      </c>
      <c r="B1206">
        <v>0</v>
      </c>
      <c r="C1206" s="18">
        <v>0.16666666666666666</v>
      </c>
    </row>
    <row r="1207" spans="1:3" x14ac:dyDescent="0.25">
      <c r="A1207" s="17">
        <v>168168</v>
      </c>
      <c r="B1207">
        <v>1</v>
      </c>
      <c r="C1207" s="18">
        <v>0.25</v>
      </c>
    </row>
    <row r="1208" spans="1:3" x14ac:dyDescent="0.25">
      <c r="A1208" s="17">
        <v>164170</v>
      </c>
      <c r="B1208">
        <v>0</v>
      </c>
      <c r="C1208" s="18">
        <v>0.1111111111111111</v>
      </c>
    </row>
    <row r="1209" spans="1:3" x14ac:dyDescent="0.25">
      <c r="A1209" s="17">
        <v>168170</v>
      </c>
      <c r="B1209">
        <v>0</v>
      </c>
      <c r="C1209" s="18">
        <v>0.33333333333333331</v>
      </c>
    </row>
    <row r="1210" spans="1:3" x14ac:dyDescent="0.25">
      <c r="A1210" s="17">
        <v>170170</v>
      </c>
      <c r="B1210">
        <v>1</v>
      </c>
      <c r="C1210" s="18">
        <v>0.1111111111111111</v>
      </c>
    </row>
    <row r="1211" spans="1:3" x14ac:dyDescent="0.25">
      <c r="A1211" s="17">
        <v>164172</v>
      </c>
      <c r="B1211">
        <v>1</v>
      </c>
      <c r="C1211" s="18">
        <v>0.1111111111111111</v>
      </c>
    </row>
    <row r="1212" spans="1:3" x14ac:dyDescent="0.25">
      <c r="A1212" s="17">
        <v>168172</v>
      </c>
      <c r="B1212">
        <v>0</v>
      </c>
      <c r="C1212" s="18">
        <v>0.33333333333333331</v>
      </c>
    </row>
    <row r="1213" spans="1:3" x14ac:dyDescent="0.25">
      <c r="A1213" s="17">
        <v>170172</v>
      </c>
      <c r="B1213">
        <v>0</v>
      </c>
      <c r="C1213" s="18">
        <v>0.22222222222222221</v>
      </c>
    </row>
    <row r="1214" spans="1:3" x14ac:dyDescent="0.25">
      <c r="A1214" s="17">
        <v>172172</v>
      </c>
      <c r="B1214">
        <v>0</v>
      </c>
      <c r="C1214" s="18">
        <v>0.1111111111111111</v>
      </c>
    </row>
    <row r="1215" spans="1:3" x14ac:dyDescent="0.25">
      <c r="A1215" s="17">
        <v>164174</v>
      </c>
      <c r="B1215">
        <v>0</v>
      </c>
      <c r="C1215" s="18">
        <v>5.5555555555555552E-2</v>
      </c>
    </row>
    <row r="1216" spans="1:3" x14ac:dyDescent="0.25">
      <c r="A1216" s="17">
        <v>168174</v>
      </c>
      <c r="B1216">
        <v>0</v>
      </c>
      <c r="C1216" s="18">
        <v>0.16666666666666666</v>
      </c>
    </row>
    <row r="1217" spans="1:3" x14ac:dyDescent="0.25">
      <c r="A1217" s="17">
        <v>170174</v>
      </c>
      <c r="B1217">
        <v>0</v>
      </c>
      <c r="C1217" s="18">
        <v>0.1111111111111111</v>
      </c>
    </row>
    <row r="1218" spans="1:3" x14ac:dyDescent="0.25">
      <c r="A1218" s="17">
        <v>172174</v>
      </c>
      <c r="B1218">
        <v>0</v>
      </c>
      <c r="C1218" s="18">
        <v>0.1111111111111111</v>
      </c>
    </row>
    <row r="1219" spans="1:3" x14ac:dyDescent="0.25">
      <c r="A1219" s="17">
        <v>174174</v>
      </c>
      <c r="B1219">
        <v>0</v>
      </c>
      <c r="C1219" s="18">
        <v>2.7777777777777776E-2</v>
      </c>
    </row>
    <row r="1220" spans="1:3" x14ac:dyDescent="0.25">
      <c r="A1220" s="17">
        <v>164176</v>
      </c>
      <c r="B1220">
        <v>0</v>
      </c>
      <c r="C1220" s="18">
        <v>0.44444444444444442</v>
      </c>
    </row>
    <row r="1221" spans="1:3" x14ac:dyDescent="0.25">
      <c r="A1221" s="17">
        <v>168176</v>
      </c>
      <c r="B1221">
        <v>1</v>
      </c>
      <c r="C1221" s="18">
        <v>1.3333333333333333</v>
      </c>
    </row>
    <row r="1222" spans="1:3" x14ac:dyDescent="0.25">
      <c r="A1222" s="17">
        <v>170176</v>
      </c>
      <c r="B1222">
        <v>0</v>
      </c>
      <c r="C1222" s="18">
        <v>0.88888888888888884</v>
      </c>
    </row>
    <row r="1223" spans="1:3" x14ac:dyDescent="0.25">
      <c r="A1223" s="17">
        <v>172176</v>
      </c>
      <c r="B1223">
        <v>1</v>
      </c>
      <c r="C1223" s="18">
        <v>0.88888888888888884</v>
      </c>
    </row>
    <row r="1224" spans="1:3" x14ac:dyDescent="0.25">
      <c r="A1224" s="17">
        <v>174176</v>
      </c>
      <c r="B1224">
        <v>1</v>
      </c>
      <c r="C1224" s="18">
        <v>0.44444444444444442</v>
      </c>
    </row>
    <row r="1225" spans="1:3" x14ac:dyDescent="0.25">
      <c r="A1225" s="17">
        <v>176176</v>
      </c>
      <c r="B1225">
        <v>2</v>
      </c>
      <c r="C1225" s="18">
        <v>1.7777777777777777</v>
      </c>
    </row>
    <row r="1226" spans="1:3" x14ac:dyDescent="0.25">
      <c r="A1226" s="17">
        <v>164180</v>
      </c>
      <c r="B1226">
        <v>0</v>
      </c>
      <c r="C1226" s="18">
        <v>5.5555555555555552E-2</v>
      </c>
    </row>
    <row r="1227" spans="1:3" x14ac:dyDescent="0.25">
      <c r="A1227" s="17">
        <v>168180</v>
      </c>
      <c r="B1227">
        <v>0</v>
      </c>
      <c r="C1227" s="18">
        <v>0.16666666666666666</v>
      </c>
    </row>
    <row r="1228" spans="1:3" x14ac:dyDescent="0.25">
      <c r="A1228" s="17">
        <v>170180</v>
      </c>
      <c r="B1228">
        <v>0</v>
      </c>
      <c r="C1228" s="18">
        <v>0.1111111111111111</v>
      </c>
    </row>
    <row r="1229" spans="1:3" x14ac:dyDescent="0.25">
      <c r="A1229" s="17">
        <v>172180</v>
      </c>
      <c r="B1229">
        <v>0</v>
      </c>
      <c r="C1229" s="18">
        <v>0.1111111111111111</v>
      </c>
    </row>
    <row r="1230" spans="1:3" x14ac:dyDescent="0.25">
      <c r="A1230" s="17">
        <v>174180</v>
      </c>
      <c r="B1230">
        <v>0</v>
      </c>
      <c r="C1230" s="18">
        <v>5.5555555555555552E-2</v>
      </c>
    </row>
    <row r="1231" spans="1:3" x14ac:dyDescent="0.25">
      <c r="A1231" s="17">
        <v>176180</v>
      </c>
      <c r="B1231">
        <v>1</v>
      </c>
      <c r="C1231" s="18">
        <v>0.44444444444444442</v>
      </c>
    </row>
    <row r="1232" spans="1:3" x14ac:dyDescent="0.25">
      <c r="A1232" s="17">
        <v>180180</v>
      </c>
      <c r="B1232">
        <v>0</v>
      </c>
      <c r="C1232" s="18">
        <v>2.7777777777777776E-2</v>
      </c>
    </row>
    <row r="1234" spans="1:3" x14ac:dyDescent="0.25">
      <c r="A1234" s="17" t="s">
        <v>274</v>
      </c>
      <c r="B1234" s="18">
        <v>21.625</v>
      </c>
    </row>
    <row r="1235" spans="1:3" x14ac:dyDescent="0.25">
      <c r="A1235" s="17" t="s">
        <v>275</v>
      </c>
      <c r="B1235">
        <v>21</v>
      </c>
    </row>
    <row r="1236" spans="1:3" x14ac:dyDescent="0.25">
      <c r="A1236" s="17" t="s">
        <v>276</v>
      </c>
      <c r="B1236" s="18">
        <v>0.42138835812836645</v>
      </c>
      <c r="C1236" t="s">
        <v>277</v>
      </c>
    </row>
    <row r="1238" spans="1:3" x14ac:dyDescent="0.25">
      <c r="A1238" s="17" t="s">
        <v>214</v>
      </c>
      <c r="B1238" t="s">
        <v>39</v>
      </c>
    </row>
    <row r="1239" spans="1:3" x14ac:dyDescent="0.25">
      <c r="A1239" s="17" t="s">
        <v>176</v>
      </c>
      <c r="B1239" t="s">
        <v>153</v>
      </c>
    </row>
    <row r="1241" spans="1:3" x14ac:dyDescent="0.25">
      <c r="A1241" s="17" t="s">
        <v>270</v>
      </c>
    </row>
    <row r="1242" spans="1:3" x14ac:dyDescent="0.25">
      <c r="A1242" s="17" t="s">
        <v>271</v>
      </c>
      <c r="B1242" s="17" t="s">
        <v>272</v>
      </c>
      <c r="C1242" s="17" t="s">
        <v>273</v>
      </c>
    </row>
    <row r="1243" spans="1:3" x14ac:dyDescent="0.25">
      <c r="A1243" s="17">
        <v>150150</v>
      </c>
      <c r="B1243">
        <v>0</v>
      </c>
      <c r="C1243" s="18">
        <v>2.7777777777777776E-2</v>
      </c>
    </row>
    <row r="1244" spans="1:3" x14ac:dyDescent="0.25">
      <c r="A1244" s="17">
        <v>150152</v>
      </c>
      <c r="B1244">
        <v>1</v>
      </c>
      <c r="C1244" s="18">
        <v>0.16666666666666666</v>
      </c>
    </row>
    <row r="1245" spans="1:3" x14ac:dyDescent="0.25">
      <c r="A1245" s="17">
        <v>152152</v>
      </c>
      <c r="B1245">
        <v>0</v>
      </c>
      <c r="C1245" s="18">
        <v>0.25</v>
      </c>
    </row>
    <row r="1246" spans="1:3" x14ac:dyDescent="0.25">
      <c r="A1246" s="17">
        <v>150154</v>
      </c>
      <c r="B1246">
        <v>0</v>
      </c>
      <c r="C1246" s="18">
        <v>0.16666666666666666</v>
      </c>
    </row>
    <row r="1247" spans="1:3" x14ac:dyDescent="0.25">
      <c r="A1247" s="17">
        <v>152154</v>
      </c>
      <c r="B1247">
        <v>2</v>
      </c>
      <c r="C1247" s="18">
        <v>0.5</v>
      </c>
    </row>
    <row r="1248" spans="1:3" x14ac:dyDescent="0.25">
      <c r="A1248" s="17">
        <v>154154</v>
      </c>
      <c r="B1248">
        <v>0</v>
      </c>
      <c r="C1248" s="18">
        <v>0.25</v>
      </c>
    </row>
    <row r="1249" spans="1:3" x14ac:dyDescent="0.25">
      <c r="A1249" s="17">
        <v>150156</v>
      </c>
      <c r="B1249">
        <v>0</v>
      </c>
      <c r="C1249" s="18">
        <v>0.1111111111111111</v>
      </c>
    </row>
    <row r="1250" spans="1:3" x14ac:dyDescent="0.25">
      <c r="A1250" s="17">
        <v>152156</v>
      </c>
      <c r="B1250">
        <v>0</v>
      </c>
      <c r="C1250" s="18">
        <v>0.33333333333333331</v>
      </c>
    </row>
    <row r="1251" spans="1:3" x14ac:dyDescent="0.25">
      <c r="A1251" s="17">
        <v>154156</v>
      </c>
      <c r="B1251">
        <v>0</v>
      </c>
      <c r="C1251" s="18">
        <v>0.33333333333333331</v>
      </c>
    </row>
    <row r="1252" spans="1:3" x14ac:dyDescent="0.25">
      <c r="A1252" s="17">
        <v>156156</v>
      </c>
      <c r="B1252">
        <v>1</v>
      </c>
      <c r="C1252" s="18">
        <v>0.1111111111111111</v>
      </c>
    </row>
    <row r="1253" spans="1:3" x14ac:dyDescent="0.25">
      <c r="A1253" s="17">
        <v>150158</v>
      </c>
      <c r="B1253">
        <v>0</v>
      </c>
      <c r="C1253" s="18">
        <v>0.27777777777777779</v>
      </c>
    </row>
    <row r="1254" spans="1:3" x14ac:dyDescent="0.25">
      <c r="A1254" s="17">
        <v>152158</v>
      </c>
      <c r="B1254">
        <v>0</v>
      </c>
      <c r="C1254" s="18">
        <v>0.83333333333333326</v>
      </c>
    </row>
    <row r="1255" spans="1:3" x14ac:dyDescent="0.25">
      <c r="A1255" s="17">
        <v>154158</v>
      </c>
      <c r="B1255">
        <v>1</v>
      </c>
      <c r="C1255" s="18">
        <v>0.83333333333333326</v>
      </c>
    </row>
    <row r="1256" spans="1:3" x14ac:dyDescent="0.25">
      <c r="A1256" s="17">
        <v>156158</v>
      </c>
      <c r="B1256">
        <v>0</v>
      </c>
      <c r="C1256" s="18">
        <v>0.55555555555555558</v>
      </c>
    </row>
    <row r="1257" spans="1:3" x14ac:dyDescent="0.25">
      <c r="A1257" s="17">
        <v>158158</v>
      </c>
      <c r="B1257">
        <v>2</v>
      </c>
      <c r="C1257" s="18">
        <v>0.69444444444444453</v>
      </c>
    </row>
    <row r="1258" spans="1:3" x14ac:dyDescent="0.25">
      <c r="A1258" s="17">
        <v>150166</v>
      </c>
      <c r="B1258">
        <v>0</v>
      </c>
      <c r="C1258" s="18">
        <v>0.1111111111111111</v>
      </c>
    </row>
    <row r="1259" spans="1:3" x14ac:dyDescent="0.25">
      <c r="A1259" s="17">
        <v>152166</v>
      </c>
      <c r="B1259">
        <v>0</v>
      </c>
      <c r="C1259" s="18">
        <v>0.33333333333333331</v>
      </c>
    </row>
    <row r="1260" spans="1:3" x14ac:dyDescent="0.25">
      <c r="A1260" s="17">
        <v>154166</v>
      </c>
      <c r="B1260">
        <v>0</v>
      </c>
      <c r="C1260" s="18">
        <v>0.33333333333333331</v>
      </c>
    </row>
    <row r="1261" spans="1:3" x14ac:dyDescent="0.25">
      <c r="A1261" s="17">
        <v>156166</v>
      </c>
      <c r="B1261">
        <v>0</v>
      </c>
      <c r="C1261" s="18">
        <v>0.22222222222222221</v>
      </c>
    </row>
    <row r="1262" spans="1:3" x14ac:dyDescent="0.25">
      <c r="A1262" s="17">
        <v>158166</v>
      </c>
      <c r="B1262">
        <v>0</v>
      </c>
      <c r="C1262" s="18">
        <v>0.55555555555555558</v>
      </c>
    </row>
    <row r="1263" spans="1:3" x14ac:dyDescent="0.25">
      <c r="A1263" s="17">
        <v>166166</v>
      </c>
      <c r="B1263">
        <v>1</v>
      </c>
      <c r="C1263" s="18">
        <v>0.1111111111111111</v>
      </c>
    </row>
    <row r="1264" spans="1:3" x14ac:dyDescent="0.25">
      <c r="A1264" s="17">
        <v>150168</v>
      </c>
      <c r="B1264">
        <v>0</v>
      </c>
      <c r="C1264" s="18">
        <v>5.5555555555555552E-2</v>
      </c>
    </row>
    <row r="1265" spans="1:3" x14ac:dyDescent="0.25">
      <c r="A1265" s="17">
        <v>152168</v>
      </c>
      <c r="B1265">
        <v>0</v>
      </c>
      <c r="C1265" s="18">
        <v>0.16666666666666666</v>
      </c>
    </row>
    <row r="1266" spans="1:3" x14ac:dyDescent="0.25">
      <c r="A1266" s="17">
        <v>154168</v>
      </c>
      <c r="B1266">
        <v>0</v>
      </c>
      <c r="C1266" s="18">
        <v>0.16666666666666666</v>
      </c>
    </row>
    <row r="1267" spans="1:3" x14ac:dyDescent="0.25">
      <c r="A1267" s="17">
        <v>156168</v>
      </c>
      <c r="B1267">
        <v>0</v>
      </c>
      <c r="C1267" s="18">
        <v>0.1111111111111111</v>
      </c>
    </row>
    <row r="1268" spans="1:3" x14ac:dyDescent="0.25">
      <c r="A1268" s="17">
        <v>158168</v>
      </c>
      <c r="B1268">
        <v>0</v>
      </c>
      <c r="C1268" s="18">
        <v>0.27777777777777779</v>
      </c>
    </row>
    <row r="1269" spans="1:3" x14ac:dyDescent="0.25">
      <c r="A1269" s="17">
        <v>166168</v>
      </c>
      <c r="B1269">
        <v>0</v>
      </c>
      <c r="C1269" s="18">
        <v>0.1111111111111111</v>
      </c>
    </row>
    <row r="1270" spans="1:3" x14ac:dyDescent="0.25">
      <c r="A1270" s="17">
        <v>168168</v>
      </c>
      <c r="B1270">
        <v>0</v>
      </c>
      <c r="C1270" s="18">
        <v>2.7777777777777776E-2</v>
      </c>
    </row>
    <row r="1271" spans="1:3" x14ac:dyDescent="0.25">
      <c r="A1271" s="17">
        <v>150170</v>
      </c>
      <c r="B1271">
        <v>0</v>
      </c>
      <c r="C1271" s="18">
        <v>5.5555555555555552E-2</v>
      </c>
    </row>
    <row r="1272" spans="1:3" x14ac:dyDescent="0.25">
      <c r="A1272" s="17">
        <v>152170</v>
      </c>
      <c r="B1272">
        <v>0</v>
      </c>
      <c r="C1272" s="18">
        <v>0.16666666666666666</v>
      </c>
    </row>
    <row r="1273" spans="1:3" x14ac:dyDescent="0.25">
      <c r="A1273" s="17">
        <v>154170</v>
      </c>
      <c r="B1273">
        <v>0</v>
      </c>
      <c r="C1273" s="18">
        <v>0.16666666666666666</v>
      </c>
    </row>
    <row r="1274" spans="1:3" x14ac:dyDescent="0.25">
      <c r="A1274" s="17">
        <v>156170</v>
      </c>
      <c r="B1274">
        <v>0</v>
      </c>
      <c r="C1274" s="18">
        <v>0.1111111111111111</v>
      </c>
    </row>
    <row r="1275" spans="1:3" x14ac:dyDescent="0.25">
      <c r="A1275" s="17">
        <v>158170</v>
      </c>
      <c r="B1275">
        <v>0</v>
      </c>
      <c r="C1275" s="18">
        <v>0.27777777777777779</v>
      </c>
    </row>
    <row r="1276" spans="1:3" x14ac:dyDescent="0.25">
      <c r="A1276" s="17">
        <v>166170</v>
      </c>
      <c r="B1276">
        <v>0</v>
      </c>
      <c r="C1276" s="18">
        <v>0.1111111111111111</v>
      </c>
    </row>
    <row r="1277" spans="1:3" x14ac:dyDescent="0.25">
      <c r="A1277" s="17">
        <v>168170</v>
      </c>
      <c r="B1277">
        <v>1</v>
      </c>
      <c r="C1277" s="18">
        <v>5.5555555555555552E-2</v>
      </c>
    </row>
    <row r="1278" spans="1:3" x14ac:dyDescent="0.25">
      <c r="A1278" s="17">
        <v>170170</v>
      </c>
      <c r="B1278">
        <v>0</v>
      </c>
      <c r="C1278" s="18">
        <v>2.7777777777777776E-2</v>
      </c>
    </row>
    <row r="1280" spans="1:3" x14ac:dyDescent="0.25">
      <c r="A1280" s="17" t="s">
        <v>274</v>
      </c>
      <c r="B1280" s="18">
        <v>47.960000000000015</v>
      </c>
    </row>
    <row r="1281" spans="1:3" x14ac:dyDescent="0.25">
      <c r="A1281" s="17" t="s">
        <v>275</v>
      </c>
      <c r="B1281">
        <v>28</v>
      </c>
    </row>
    <row r="1282" spans="1:3" x14ac:dyDescent="0.25">
      <c r="A1282" s="17" t="s">
        <v>276</v>
      </c>
      <c r="B1282" s="18">
        <v>1.0822869772794362E-2</v>
      </c>
      <c r="C1282" t="s">
        <v>281</v>
      </c>
    </row>
    <row r="1284" spans="1:3" x14ac:dyDescent="0.25">
      <c r="A1284" s="17" t="s">
        <v>214</v>
      </c>
      <c r="B1284" t="s">
        <v>39</v>
      </c>
    </row>
    <row r="1285" spans="1:3" x14ac:dyDescent="0.25">
      <c r="A1285" s="17" t="s">
        <v>176</v>
      </c>
      <c r="B1285" t="s">
        <v>154</v>
      </c>
    </row>
    <row r="1287" spans="1:3" x14ac:dyDescent="0.25">
      <c r="A1287" s="17" t="s">
        <v>270</v>
      </c>
    </row>
    <row r="1288" spans="1:3" x14ac:dyDescent="0.25">
      <c r="A1288" s="17" t="s">
        <v>271</v>
      </c>
      <c r="B1288" s="17" t="s">
        <v>272</v>
      </c>
      <c r="C1288" s="17" t="s">
        <v>273</v>
      </c>
    </row>
    <row r="1289" spans="1:3" x14ac:dyDescent="0.25">
      <c r="A1289" s="17">
        <v>170170</v>
      </c>
      <c r="B1289">
        <v>4</v>
      </c>
      <c r="C1289" s="18">
        <v>2.7777777777777781</v>
      </c>
    </row>
    <row r="1290" spans="1:3" x14ac:dyDescent="0.25">
      <c r="A1290" s="17">
        <v>170172</v>
      </c>
      <c r="B1290">
        <v>0</v>
      </c>
      <c r="C1290" s="18">
        <v>2.2222222222222223</v>
      </c>
    </row>
    <row r="1291" spans="1:3" x14ac:dyDescent="0.25">
      <c r="A1291" s="17">
        <v>172172</v>
      </c>
      <c r="B1291">
        <v>2</v>
      </c>
      <c r="C1291" s="18">
        <v>0.44444444444444442</v>
      </c>
    </row>
    <row r="1292" spans="1:3" x14ac:dyDescent="0.25">
      <c r="A1292" s="17">
        <v>170176</v>
      </c>
      <c r="B1292">
        <v>1</v>
      </c>
      <c r="C1292" s="18">
        <v>1.1111111111111112</v>
      </c>
    </row>
    <row r="1293" spans="1:3" x14ac:dyDescent="0.25">
      <c r="A1293" s="17">
        <v>172176</v>
      </c>
      <c r="B1293">
        <v>0</v>
      </c>
      <c r="C1293" s="18">
        <v>0.44444444444444442</v>
      </c>
    </row>
    <row r="1294" spans="1:3" x14ac:dyDescent="0.25">
      <c r="A1294" s="17">
        <v>176176</v>
      </c>
      <c r="B1294">
        <v>0</v>
      </c>
      <c r="C1294" s="18">
        <v>0.1111111111111111</v>
      </c>
    </row>
    <row r="1295" spans="1:3" x14ac:dyDescent="0.25">
      <c r="A1295" s="17">
        <v>170180</v>
      </c>
      <c r="B1295">
        <v>1</v>
      </c>
      <c r="C1295" s="18">
        <v>1.1111111111111112</v>
      </c>
    </row>
    <row r="1296" spans="1:3" x14ac:dyDescent="0.25">
      <c r="A1296" s="17">
        <v>172180</v>
      </c>
      <c r="B1296">
        <v>0</v>
      </c>
      <c r="C1296" s="18">
        <v>0.44444444444444442</v>
      </c>
    </row>
    <row r="1297" spans="1:3" x14ac:dyDescent="0.25">
      <c r="A1297" s="17">
        <v>176180</v>
      </c>
      <c r="B1297">
        <v>1</v>
      </c>
      <c r="C1297" s="18">
        <v>0.22222222222222221</v>
      </c>
    </row>
    <row r="1298" spans="1:3" x14ac:dyDescent="0.25">
      <c r="A1298" s="17">
        <v>180180</v>
      </c>
      <c r="B1298">
        <v>0</v>
      </c>
      <c r="C1298" s="18">
        <v>0.1111111111111111</v>
      </c>
    </row>
    <row r="1300" spans="1:3" x14ac:dyDescent="0.25">
      <c r="A1300" s="17" t="s">
        <v>274</v>
      </c>
      <c r="B1300" s="18">
        <v>12.059999999999999</v>
      </c>
    </row>
    <row r="1301" spans="1:3" x14ac:dyDescent="0.25">
      <c r="A1301" s="17" t="s">
        <v>275</v>
      </c>
      <c r="B1301">
        <v>6</v>
      </c>
    </row>
    <row r="1302" spans="1:3" x14ac:dyDescent="0.25">
      <c r="A1302" s="17" t="s">
        <v>276</v>
      </c>
      <c r="B1302" s="18">
        <v>6.0643585673288258E-2</v>
      </c>
      <c r="C1302" t="s">
        <v>277</v>
      </c>
    </row>
    <row r="1304" spans="1:3" x14ac:dyDescent="0.25">
      <c r="A1304" s="17" t="s">
        <v>214</v>
      </c>
      <c r="B1304" t="s">
        <v>39</v>
      </c>
    </row>
    <row r="1305" spans="1:3" x14ac:dyDescent="0.25">
      <c r="A1305" s="17" t="s">
        <v>176</v>
      </c>
      <c r="B1305" t="s">
        <v>155</v>
      </c>
    </row>
    <row r="1307" spans="1:3" x14ac:dyDescent="0.25">
      <c r="A1307" s="17" t="s">
        <v>270</v>
      </c>
    </row>
    <row r="1308" spans="1:3" x14ac:dyDescent="0.25">
      <c r="A1308" s="17" t="s">
        <v>271</v>
      </c>
      <c r="B1308" s="17" t="s">
        <v>272</v>
      </c>
      <c r="C1308" s="17" t="s">
        <v>273</v>
      </c>
    </row>
    <row r="1309" spans="1:3" x14ac:dyDescent="0.25">
      <c r="A1309" s="17">
        <v>7474</v>
      </c>
      <c r="B1309">
        <v>1</v>
      </c>
      <c r="C1309" s="18">
        <v>0.44444444444444442</v>
      </c>
    </row>
    <row r="1310" spans="1:3" x14ac:dyDescent="0.25">
      <c r="A1310" s="17">
        <v>7476</v>
      </c>
      <c r="B1310">
        <v>1</v>
      </c>
      <c r="C1310" s="18">
        <v>0.66666666666666663</v>
      </c>
    </row>
    <row r="1311" spans="1:3" x14ac:dyDescent="0.25">
      <c r="A1311" s="17">
        <v>7676</v>
      </c>
      <c r="B1311">
        <v>0</v>
      </c>
      <c r="C1311" s="18">
        <v>0.25</v>
      </c>
    </row>
    <row r="1312" spans="1:3" x14ac:dyDescent="0.25">
      <c r="A1312" s="17">
        <v>7478</v>
      </c>
      <c r="B1312">
        <v>1</v>
      </c>
      <c r="C1312" s="18">
        <v>0.44444444444444442</v>
      </c>
    </row>
    <row r="1313" spans="1:3" x14ac:dyDescent="0.25">
      <c r="A1313" s="17">
        <v>7678</v>
      </c>
      <c r="B1313">
        <v>0</v>
      </c>
      <c r="C1313" s="18">
        <v>0.33333333333333331</v>
      </c>
    </row>
    <row r="1314" spans="1:3" x14ac:dyDescent="0.25">
      <c r="A1314" s="17">
        <v>7878</v>
      </c>
      <c r="B1314">
        <v>0</v>
      </c>
      <c r="C1314" s="18">
        <v>0.1111111111111111</v>
      </c>
    </row>
    <row r="1315" spans="1:3" x14ac:dyDescent="0.25">
      <c r="A1315" s="17">
        <v>7480</v>
      </c>
      <c r="B1315">
        <v>0</v>
      </c>
      <c r="C1315" s="18">
        <v>0.44444444444444442</v>
      </c>
    </row>
    <row r="1316" spans="1:3" x14ac:dyDescent="0.25">
      <c r="A1316" s="17">
        <v>7680</v>
      </c>
      <c r="B1316">
        <v>0</v>
      </c>
      <c r="C1316" s="18">
        <v>0.33333333333333331</v>
      </c>
    </row>
    <row r="1317" spans="1:3" x14ac:dyDescent="0.25">
      <c r="A1317" s="17">
        <v>7880</v>
      </c>
      <c r="B1317">
        <v>0</v>
      </c>
      <c r="C1317" s="18">
        <v>0.22222222222222221</v>
      </c>
    </row>
    <row r="1318" spans="1:3" x14ac:dyDescent="0.25">
      <c r="A1318" s="17">
        <v>8080</v>
      </c>
      <c r="B1318">
        <v>0</v>
      </c>
      <c r="C1318" s="18">
        <v>0.1111111111111111</v>
      </c>
    </row>
    <row r="1319" spans="1:3" x14ac:dyDescent="0.25">
      <c r="A1319" s="17">
        <v>7482</v>
      </c>
      <c r="B1319">
        <v>0</v>
      </c>
      <c r="C1319" s="18">
        <v>0.88888888888888884</v>
      </c>
    </row>
    <row r="1320" spans="1:3" x14ac:dyDescent="0.25">
      <c r="A1320" s="17">
        <v>7682</v>
      </c>
      <c r="B1320">
        <v>2</v>
      </c>
      <c r="C1320" s="18">
        <v>0.66666666666666663</v>
      </c>
    </row>
    <row r="1321" spans="1:3" x14ac:dyDescent="0.25">
      <c r="A1321" s="17">
        <v>7882</v>
      </c>
      <c r="B1321">
        <v>1</v>
      </c>
      <c r="C1321" s="18">
        <v>0.44444444444444442</v>
      </c>
    </row>
    <row r="1322" spans="1:3" x14ac:dyDescent="0.25">
      <c r="A1322" s="17">
        <v>8082</v>
      </c>
      <c r="B1322">
        <v>1</v>
      </c>
      <c r="C1322" s="18">
        <v>0.44444444444444442</v>
      </c>
    </row>
    <row r="1323" spans="1:3" x14ac:dyDescent="0.25">
      <c r="A1323" s="17">
        <v>8282</v>
      </c>
      <c r="B1323">
        <v>0</v>
      </c>
      <c r="C1323" s="18">
        <v>0.44444444444444442</v>
      </c>
    </row>
    <row r="1324" spans="1:3" x14ac:dyDescent="0.25">
      <c r="A1324" s="17">
        <v>7486</v>
      </c>
      <c r="B1324">
        <v>0</v>
      </c>
      <c r="C1324" s="18">
        <v>0.44444444444444442</v>
      </c>
    </row>
    <row r="1325" spans="1:3" x14ac:dyDescent="0.25">
      <c r="A1325" s="17">
        <v>7686</v>
      </c>
      <c r="B1325">
        <v>0</v>
      </c>
      <c r="C1325" s="18">
        <v>0.33333333333333331</v>
      </c>
    </row>
    <row r="1326" spans="1:3" x14ac:dyDescent="0.25">
      <c r="A1326" s="17">
        <v>7886</v>
      </c>
      <c r="B1326">
        <v>0</v>
      </c>
      <c r="C1326" s="18">
        <v>0.22222222222222221</v>
      </c>
    </row>
    <row r="1327" spans="1:3" x14ac:dyDescent="0.25">
      <c r="A1327" s="17">
        <v>8086</v>
      </c>
      <c r="B1327">
        <v>0</v>
      </c>
      <c r="C1327" s="18">
        <v>0.22222222222222221</v>
      </c>
    </row>
    <row r="1328" spans="1:3" x14ac:dyDescent="0.25">
      <c r="A1328" s="17">
        <v>8286</v>
      </c>
      <c r="B1328">
        <v>0</v>
      </c>
      <c r="C1328" s="18">
        <v>0.44444444444444442</v>
      </c>
    </row>
    <row r="1329" spans="1:3" x14ac:dyDescent="0.25">
      <c r="A1329" s="17">
        <v>8686</v>
      </c>
      <c r="B1329">
        <v>1</v>
      </c>
      <c r="C1329" s="18">
        <v>0.1111111111111111</v>
      </c>
    </row>
    <row r="1330" spans="1:3" x14ac:dyDescent="0.25">
      <c r="A1330" s="17">
        <v>7490</v>
      </c>
      <c r="B1330">
        <v>0</v>
      </c>
      <c r="C1330" s="18">
        <v>0.22222222222222221</v>
      </c>
    </row>
    <row r="1331" spans="1:3" x14ac:dyDescent="0.25">
      <c r="A1331" s="17">
        <v>7690</v>
      </c>
      <c r="B1331">
        <v>0</v>
      </c>
      <c r="C1331" s="18">
        <v>0.16666666666666666</v>
      </c>
    </row>
    <row r="1332" spans="1:3" x14ac:dyDescent="0.25">
      <c r="A1332" s="17">
        <v>7890</v>
      </c>
      <c r="B1332">
        <v>0</v>
      </c>
      <c r="C1332" s="18">
        <v>0.1111111111111111</v>
      </c>
    </row>
    <row r="1333" spans="1:3" x14ac:dyDescent="0.25">
      <c r="A1333" s="17">
        <v>8090</v>
      </c>
      <c r="B1333">
        <v>1</v>
      </c>
      <c r="C1333" s="18">
        <v>0.1111111111111111</v>
      </c>
    </row>
    <row r="1334" spans="1:3" x14ac:dyDescent="0.25">
      <c r="A1334" s="17">
        <v>8290</v>
      </c>
      <c r="B1334">
        <v>0</v>
      </c>
      <c r="C1334" s="18">
        <v>0.22222222222222221</v>
      </c>
    </row>
    <row r="1335" spans="1:3" x14ac:dyDescent="0.25">
      <c r="A1335" s="17">
        <v>8690</v>
      </c>
      <c r="B1335">
        <v>0</v>
      </c>
      <c r="C1335" s="18">
        <v>0.1111111111111111</v>
      </c>
    </row>
    <row r="1336" spans="1:3" x14ac:dyDescent="0.25">
      <c r="A1336" s="17">
        <v>9090</v>
      </c>
      <c r="B1336">
        <v>0</v>
      </c>
      <c r="C1336" s="18">
        <v>2.7777777777777776E-2</v>
      </c>
    </row>
    <row r="1338" spans="1:3" x14ac:dyDescent="0.25">
      <c r="A1338" s="17" t="s">
        <v>274</v>
      </c>
      <c r="B1338" s="18">
        <v>25.5</v>
      </c>
    </row>
    <row r="1339" spans="1:3" x14ac:dyDescent="0.25">
      <c r="A1339" s="17" t="s">
        <v>275</v>
      </c>
      <c r="B1339">
        <v>21</v>
      </c>
    </row>
    <row r="1340" spans="1:3" x14ac:dyDescent="0.25">
      <c r="A1340" s="17" t="s">
        <v>276</v>
      </c>
      <c r="B1340" s="18">
        <v>0.22615845382811256</v>
      </c>
      <c r="C1340" t="s">
        <v>277</v>
      </c>
    </row>
    <row r="1342" spans="1:3" x14ac:dyDescent="0.25">
      <c r="A1342" s="17" t="s">
        <v>214</v>
      </c>
      <c r="B1342" t="s">
        <v>39</v>
      </c>
    </row>
    <row r="1343" spans="1:3" x14ac:dyDescent="0.25">
      <c r="A1343" s="17" t="s">
        <v>176</v>
      </c>
      <c r="B1343" t="s">
        <v>156</v>
      </c>
    </row>
    <row r="1345" spans="1:3" x14ac:dyDescent="0.25">
      <c r="A1345" s="17" t="s">
        <v>270</v>
      </c>
    </row>
    <row r="1346" spans="1:3" x14ac:dyDescent="0.25">
      <c r="A1346" s="17" t="s">
        <v>271</v>
      </c>
      <c r="B1346" s="17" t="s">
        <v>272</v>
      </c>
      <c r="C1346" s="17" t="s">
        <v>273</v>
      </c>
    </row>
    <row r="1347" spans="1:3" x14ac:dyDescent="0.25">
      <c r="A1347" s="17">
        <v>134134</v>
      </c>
      <c r="B1347">
        <v>0</v>
      </c>
      <c r="C1347" s="18">
        <v>2.7777777777777776E-2</v>
      </c>
    </row>
    <row r="1348" spans="1:3" x14ac:dyDescent="0.25">
      <c r="A1348" s="17">
        <v>134138</v>
      </c>
      <c r="B1348">
        <v>0</v>
      </c>
      <c r="C1348" s="18">
        <v>0.22222222222222221</v>
      </c>
    </row>
    <row r="1349" spans="1:3" x14ac:dyDescent="0.25">
      <c r="A1349" s="17">
        <v>138138</v>
      </c>
      <c r="B1349">
        <v>1</v>
      </c>
      <c r="C1349" s="18">
        <v>0.44444444444444442</v>
      </c>
    </row>
    <row r="1350" spans="1:3" x14ac:dyDescent="0.25">
      <c r="A1350" s="17">
        <v>134144</v>
      </c>
      <c r="B1350">
        <v>0</v>
      </c>
      <c r="C1350" s="18">
        <v>0.44444444444444442</v>
      </c>
    </row>
    <row r="1351" spans="1:3" x14ac:dyDescent="0.25">
      <c r="A1351" s="17">
        <v>138144</v>
      </c>
      <c r="B1351">
        <v>2</v>
      </c>
      <c r="C1351" s="18">
        <v>1.7777777777777777</v>
      </c>
    </row>
    <row r="1352" spans="1:3" x14ac:dyDescent="0.25">
      <c r="A1352" s="17">
        <v>144144</v>
      </c>
      <c r="B1352">
        <v>2</v>
      </c>
      <c r="C1352" s="18">
        <v>1.7777777777777777</v>
      </c>
    </row>
    <row r="1353" spans="1:3" x14ac:dyDescent="0.25">
      <c r="A1353" s="17">
        <v>134146</v>
      </c>
      <c r="B1353">
        <v>1</v>
      </c>
      <c r="C1353" s="18">
        <v>0.1111111111111111</v>
      </c>
    </row>
    <row r="1354" spans="1:3" x14ac:dyDescent="0.25">
      <c r="A1354" s="17">
        <v>138146</v>
      </c>
      <c r="B1354">
        <v>0</v>
      </c>
      <c r="C1354" s="18">
        <v>0.44444444444444442</v>
      </c>
    </row>
    <row r="1355" spans="1:3" x14ac:dyDescent="0.25">
      <c r="A1355" s="17">
        <v>144146</v>
      </c>
      <c r="B1355">
        <v>1</v>
      </c>
      <c r="C1355" s="18">
        <v>0.88888888888888884</v>
      </c>
    </row>
    <row r="1356" spans="1:3" x14ac:dyDescent="0.25">
      <c r="A1356" s="17">
        <v>146146</v>
      </c>
      <c r="B1356">
        <v>0</v>
      </c>
      <c r="C1356" s="18">
        <v>0.1111111111111111</v>
      </c>
    </row>
    <row r="1357" spans="1:3" x14ac:dyDescent="0.25">
      <c r="A1357" s="17">
        <v>134148</v>
      </c>
      <c r="B1357">
        <v>0</v>
      </c>
      <c r="C1357" s="18">
        <v>0.1111111111111111</v>
      </c>
    </row>
    <row r="1358" spans="1:3" x14ac:dyDescent="0.25">
      <c r="A1358" s="17">
        <v>138148</v>
      </c>
      <c r="B1358">
        <v>0</v>
      </c>
      <c r="C1358" s="18">
        <v>0.44444444444444442</v>
      </c>
    </row>
    <row r="1359" spans="1:3" x14ac:dyDescent="0.25">
      <c r="A1359" s="17">
        <v>144148</v>
      </c>
      <c r="B1359">
        <v>0</v>
      </c>
      <c r="C1359" s="18">
        <v>0.88888888888888884</v>
      </c>
    </row>
    <row r="1360" spans="1:3" x14ac:dyDescent="0.25">
      <c r="A1360" s="17">
        <v>146148</v>
      </c>
      <c r="B1360">
        <v>0</v>
      </c>
      <c r="C1360" s="18">
        <v>0.22222222222222221</v>
      </c>
    </row>
    <row r="1361" spans="1:3" x14ac:dyDescent="0.25">
      <c r="A1361" s="17">
        <v>148148</v>
      </c>
      <c r="B1361">
        <v>1</v>
      </c>
      <c r="C1361" s="18">
        <v>0.1111111111111111</v>
      </c>
    </row>
    <row r="1362" spans="1:3" x14ac:dyDescent="0.25">
      <c r="A1362" s="17">
        <v>134158</v>
      </c>
      <c r="B1362">
        <v>0</v>
      </c>
      <c r="C1362" s="18">
        <v>5.5555555555555552E-2</v>
      </c>
    </row>
    <row r="1363" spans="1:3" x14ac:dyDescent="0.25">
      <c r="A1363" s="17">
        <v>138158</v>
      </c>
      <c r="B1363">
        <v>0</v>
      </c>
      <c r="C1363" s="18">
        <v>0.22222222222222221</v>
      </c>
    </row>
    <row r="1364" spans="1:3" x14ac:dyDescent="0.25">
      <c r="A1364" s="17">
        <v>144158</v>
      </c>
      <c r="B1364">
        <v>1</v>
      </c>
      <c r="C1364" s="18">
        <v>0.44444444444444442</v>
      </c>
    </row>
    <row r="1365" spans="1:3" x14ac:dyDescent="0.25">
      <c r="A1365" s="17">
        <v>146158</v>
      </c>
      <c r="B1365">
        <v>0</v>
      </c>
      <c r="C1365" s="18">
        <v>0.1111111111111111</v>
      </c>
    </row>
    <row r="1366" spans="1:3" x14ac:dyDescent="0.25">
      <c r="A1366" s="17">
        <v>148158</v>
      </c>
      <c r="B1366">
        <v>0</v>
      </c>
      <c r="C1366" s="18">
        <v>0.1111111111111111</v>
      </c>
    </row>
    <row r="1367" spans="1:3" x14ac:dyDescent="0.25">
      <c r="A1367" s="17">
        <v>158158</v>
      </c>
      <c r="B1367">
        <v>0</v>
      </c>
      <c r="C1367" s="18">
        <v>2.7777777777777776E-2</v>
      </c>
    </row>
    <row r="1369" spans="1:3" x14ac:dyDescent="0.25">
      <c r="A1369" s="17" t="s">
        <v>274</v>
      </c>
      <c r="B1369" s="18">
        <v>19.125</v>
      </c>
    </row>
    <row r="1370" spans="1:3" x14ac:dyDescent="0.25">
      <c r="A1370" s="17" t="s">
        <v>275</v>
      </c>
      <c r="B1370">
        <v>15</v>
      </c>
    </row>
    <row r="1371" spans="1:3" x14ac:dyDescent="0.25">
      <c r="A1371" s="17" t="s">
        <v>276</v>
      </c>
      <c r="B1371" s="18">
        <v>0.20812528773952418</v>
      </c>
      <c r="C1371" t="s">
        <v>277</v>
      </c>
    </row>
    <row r="1373" spans="1:3" x14ac:dyDescent="0.25">
      <c r="A1373" s="17" t="s">
        <v>214</v>
      </c>
      <c r="B1373" t="s">
        <v>39</v>
      </c>
    </row>
    <row r="1374" spans="1:3" x14ac:dyDescent="0.25">
      <c r="A1374" s="17" t="s">
        <v>176</v>
      </c>
      <c r="B1374" t="s">
        <v>157</v>
      </c>
    </row>
    <row r="1376" spans="1:3" x14ac:dyDescent="0.25">
      <c r="A1376" s="17" t="s">
        <v>270</v>
      </c>
    </row>
    <row r="1377" spans="1:3" x14ac:dyDescent="0.25">
      <c r="A1377" s="17" t="s">
        <v>271</v>
      </c>
      <c r="B1377" s="17" t="s">
        <v>272</v>
      </c>
      <c r="C1377" s="17" t="s">
        <v>273</v>
      </c>
    </row>
    <row r="1378" spans="1:3" x14ac:dyDescent="0.25">
      <c r="A1378" s="17">
        <v>194194</v>
      </c>
      <c r="B1378">
        <v>0</v>
      </c>
      <c r="C1378" s="18">
        <v>3.5714285714285712E-2</v>
      </c>
    </row>
    <row r="1379" spans="1:3" x14ac:dyDescent="0.25">
      <c r="A1379" s="17">
        <v>194198</v>
      </c>
      <c r="B1379">
        <v>0</v>
      </c>
      <c r="C1379" s="18">
        <v>7.1428571428571425E-2</v>
      </c>
    </row>
    <row r="1380" spans="1:3" x14ac:dyDescent="0.25">
      <c r="A1380" s="17">
        <v>198198</v>
      </c>
      <c r="B1380">
        <v>0</v>
      </c>
      <c r="C1380" s="18">
        <v>3.5714285714285712E-2</v>
      </c>
    </row>
    <row r="1381" spans="1:3" x14ac:dyDescent="0.25">
      <c r="A1381" s="17">
        <v>194200</v>
      </c>
      <c r="B1381">
        <v>0</v>
      </c>
      <c r="C1381" s="18">
        <v>0.21428571428571425</v>
      </c>
    </row>
    <row r="1382" spans="1:3" x14ac:dyDescent="0.25">
      <c r="A1382" s="17">
        <v>198200</v>
      </c>
      <c r="B1382">
        <v>0</v>
      </c>
      <c r="C1382" s="18">
        <v>0.21428571428571425</v>
      </c>
    </row>
    <row r="1383" spans="1:3" x14ac:dyDescent="0.25">
      <c r="A1383" s="17">
        <v>200200</v>
      </c>
      <c r="B1383">
        <v>1</v>
      </c>
      <c r="C1383" s="18">
        <v>0.3214285714285714</v>
      </c>
    </row>
    <row r="1384" spans="1:3" x14ac:dyDescent="0.25">
      <c r="A1384" s="17">
        <v>194204</v>
      </c>
      <c r="B1384">
        <v>0</v>
      </c>
      <c r="C1384" s="18">
        <v>0.42857142857142849</v>
      </c>
    </row>
    <row r="1385" spans="1:3" x14ac:dyDescent="0.25">
      <c r="A1385" s="17">
        <v>198204</v>
      </c>
      <c r="B1385">
        <v>0</v>
      </c>
      <c r="C1385" s="18">
        <v>0.42857142857142849</v>
      </c>
    </row>
    <row r="1386" spans="1:3" x14ac:dyDescent="0.25">
      <c r="A1386" s="17">
        <v>200204</v>
      </c>
      <c r="B1386">
        <v>1</v>
      </c>
      <c r="C1386" s="18">
        <v>1.2857142857142856</v>
      </c>
    </row>
    <row r="1387" spans="1:3" x14ac:dyDescent="0.25">
      <c r="A1387" s="17">
        <v>204204</v>
      </c>
      <c r="B1387">
        <v>2</v>
      </c>
      <c r="C1387" s="18">
        <v>1.2857142857142856</v>
      </c>
    </row>
    <row r="1388" spans="1:3" x14ac:dyDescent="0.25">
      <c r="A1388" s="17">
        <v>194206</v>
      </c>
      <c r="B1388">
        <v>0</v>
      </c>
      <c r="C1388" s="18">
        <v>7.1428571428571425E-2</v>
      </c>
    </row>
    <row r="1389" spans="1:3" x14ac:dyDescent="0.25">
      <c r="A1389" s="17">
        <v>198206</v>
      </c>
      <c r="B1389">
        <v>0</v>
      </c>
      <c r="C1389" s="18">
        <v>7.1428571428571425E-2</v>
      </c>
    </row>
    <row r="1390" spans="1:3" x14ac:dyDescent="0.25">
      <c r="A1390" s="17">
        <v>200206</v>
      </c>
      <c r="B1390">
        <v>0</v>
      </c>
      <c r="C1390" s="18">
        <v>0.21428571428571425</v>
      </c>
    </row>
    <row r="1391" spans="1:3" x14ac:dyDescent="0.25">
      <c r="A1391" s="17">
        <v>204206</v>
      </c>
      <c r="B1391">
        <v>1</v>
      </c>
      <c r="C1391" s="18">
        <v>0.42857142857142849</v>
      </c>
    </row>
    <row r="1392" spans="1:3" x14ac:dyDescent="0.25">
      <c r="A1392" s="17">
        <v>206206</v>
      </c>
      <c r="B1392">
        <v>0</v>
      </c>
      <c r="C1392" s="18">
        <v>3.5714285714285712E-2</v>
      </c>
    </row>
    <row r="1393" spans="1:3" x14ac:dyDescent="0.25">
      <c r="A1393" s="17">
        <v>194208</v>
      </c>
      <c r="B1393">
        <v>1</v>
      </c>
      <c r="C1393" s="18">
        <v>7.1428571428571425E-2</v>
      </c>
    </row>
    <row r="1394" spans="1:3" x14ac:dyDescent="0.25">
      <c r="A1394" s="17">
        <v>198208</v>
      </c>
      <c r="B1394">
        <v>0</v>
      </c>
      <c r="C1394" s="18">
        <v>7.1428571428571425E-2</v>
      </c>
    </row>
    <row r="1395" spans="1:3" x14ac:dyDescent="0.25">
      <c r="A1395" s="17">
        <v>200208</v>
      </c>
      <c r="B1395">
        <v>0</v>
      </c>
      <c r="C1395" s="18">
        <v>0.21428571428571425</v>
      </c>
    </row>
    <row r="1396" spans="1:3" x14ac:dyDescent="0.25">
      <c r="A1396" s="17">
        <v>204208</v>
      </c>
      <c r="B1396">
        <v>0</v>
      </c>
      <c r="C1396" s="18">
        <v>0.42857142857142849</v>
      </c>
    </row>
    <row r="1397" spans="1:3" x14ac:dyDescent="0.25">
      <c r="A1397" s="17">
        <v>206208</v>
      </c>
      <c r="B1397">
        <v>0</v>
      </c>
      <c r="C1397" s="18">
        <v>7.1428571428571425E-2</v>
      </c>
    </row>
    <row r="1398" spans="1:3" x14ac:dyDescent="0.25">
      <c r="A1398" s="17">
        <v>208208</v>
      </c>
      <c r="B1398">
        <v>0</v>
      </c>
      <c r="C1398" s="18">
        <v>3.5714285714285712E-2</v>
      </c>
    </row>
    <row r="1399" spans="1:3" x14ac:dyDescent="0.25">
      <c r="A1399" s="17">
        <v>194222</v>
      </c>
      <c r="B1399">
        <v>0</v>
      </c>
      <c r="C1399" s="18">
        <v>7.1428571428571425E-2</v>
      </c>
    </row>
    <row r="1400" spans="1:3" x14ac:dyDescent="0.25">
      <c r="A1400" s="17">
        <v>198222</v>
      </c>
      <c r="B1400">
        <v>1</v>
      </c>
      <c r="C1400" s="18">
        <v>7.1428571428571425E-2</v>
      </c>
    </row>
    <row r="1401" spans="1:3" x14ac:dyDescent="0.25">
      <c r="A1401" s="17">
        <v>200222</v>
      </c>
      <c r="B1401">
        <v>0</v>
      </c>
      <c r="C1401" s="18">
        <v>0.21428571428571425</v>
      </c>
    </row>
    <row r="1402" spans="1:3" x14ac:dyDescent="0.25">
      <c r="A1402" s="17">
        <v>204222</v>
      </c>
      <c r="B1402">
        <v>0</v>
      </c>
      <c r="C1402" s="18">
        <v>0.42857142857142849</v>
      </c>
    </row>
    <row r="1403" spans="1:3" x14ac:dyDescent="0.25">
      <c r="A1403" s="17">
        <v>206222</v>
      </c>
      <c r="B1403">
        <v>0</v>
      </c>
      <c r="C1403" s="18">
        <v>7.1428571428571425E-2</v>
      </c>
    </row>
    <row r="1404" spans="1:3" x14ac:dyDescent="0.25">
      <c r="A1404" s="17">
        <v>208222</v>
      </c>
      <c r="B1404">
        <v>0</v>
      </c>
      <c r="C1404" s="18">
        <v>7.1428571428571425E-2</v>
      </c>
    </row>
    <row r="1405" spans="1:3" x14ac:dyDescent="0.25">
      <c r="A1405" s="17">
        <v>222222</v>
      </c>
      <c r="B1405">
        <v>0</v>
      </c>
      <c r="C1405" s="18">
        <v>3.5714285714285712E-2</v>
      </c>
    </row>
    <row r="1407" spans="1:3" x14ac:dyDescent="0.25">
      <c r="A1407" s="17" t="s">
        <v>274</v>
      </c>
      <c r="B1407" s="18">
        <v>30.333333333333343</v>
      </c>
    </row>
    <row r="1408" spans="1:3" x14ac:dyDescent="0.25">
      <c r="A1408" s="17" t="s">
        <v>275</v>
      </c>
      <c r="B1408">
        <v>21</v>
      </c>
    </row>
    <row r="1409" spans="1:3" x14ac:dyDescent="0.25">
      <c r="A1409" s="17" t="s">
        <v>276</v>
      </c>
      <c r="B1409" s="18">
        <v>8.5491555570612221E-2</v>
      </c>
      <c r="C1409" t="s">
        <v>277</v>
      </c>
    </row>
    <row r="1411" spans="1:3" x14ac:dyDescent="0.25">
      <c r="A1411" s="17" t="s">
        <v>214</v>
      </c>
      <c r="B1411" t="s">
        <v>39</v>
      </c>
    </row>
    <row r="1412" spans="1:3" x14ac:dyDescent="0.25">
      <c r="A1412" s="17" t="s">
        <v>176</v>
      </c>
      <c r="B1412" t="s">
        <v>158</v>
      </c>
    </row>
    <row r="1414" spans="1:3" x14ac:dyDescent="0.25">
      <c r="A1414" s="17" t="s">
        <v>270</v>
      </c>
    </row>
    <row r="1415" spans="1:3" x14ac:dyDescent="0.25">
      <c r="A1415" s="17" t="s">
        <v>271</v>
      </c>
      <c r="B1415" s="17" t="s">
        <v>272</v>
      </c>
      <c r="C1415" s="17" t="s">
        <v>273</v>
      </c>
    </row>
    <row r="1416" spans="1:3" x14ac:dyDescent="0.25">
      <c r="A1416" s="17">
        <v>132132</v>
      </c>
      <c r="B1416">
        <v>0</v>
      </c>
      <c r="C1416" s="18">
        <v>2.7777777777777776E-2</v>
      </c>
    </row>
    <row r="1417" spans="1:3" x14ac:dyDescent="0.25">
      <c r="A1417" s="17">
        <v>132136</v>
      </c>
      <c r="B1417">
        <v>0</v>
      </c>
      <c r="C1417" s="18">
        <v>0.1111111111111111</v>
      </c>
    </row>
    <row r="1418" spans="1:3" x14ac:dyDescent="0.25">
      <c r="A1418" s="17">
        <v>136136</v>
      </c>
      <c r="B1418">
        <v>1</v>
      </c>
      <c r="C1418" s="18">
        <v>0.1111111111111111</v>
      </c>
    </row>
    <row r="1419" spans="1:3" x14ac:dyDescent="0.25">
      <c r="A1419" s="17">
        <v>132138</v>
      </c>
      <c r="B1419">
        <v>0</v>
      </c>
      <c r="C1419" s="18">
        <v>5.5555555555555552E-2</v>
      </c>
    </row>
    <row r="1420" spans="1:3" x14ac:dyDescent="0.25">
      <c r="A1420" s="17">
        <v>136138</v>
      </c>
      <c r="B1420">
        <v>0</v>
      </c>
      <c r="C1420" s="18">
        <v>0.1111111111111111</v>
      </c>
    </row>
    <row r="1421" spans="1:3" x14ac:dyDescent="0.25">
      <c r="A1421" s="17">
        <v>138138</v>
      </c>
      <c r="B1421">
        <v>0</v>
      </c>
      <c r="C1421" s="18">
        <v>2.7777777777777776E-2</v>
      </c>
    </row>
    <row r="1422" spans="1:3" x14ac:dyDescent="0.25">
      <c r="A1422" s="17">
        <v>132140</v>
      </c>
      <c r="B1422">
        <v>0</v>
      </c>
      <c r="C1422" s="18">
        <v>0.1111111111111111</v>
      </c>
    </row>
    <row r="1423" spans="1:3" x14ac:dyDescent="0.25">
      <c r="A1423" s="17">
        <v>136140</v>
      </c>
      <c r="B1423">
        <v>0</v>
      </c>
      <c r="C1423" s="18">
        <v>0.22222222222222221</v>
      </c>
    </row>
    <row r="1424" spans="1:3" x14ac:dyDescent="0.25">
      <c r="A1424" s="17">
        <v>138140</v>
      </c>
      <c r="B1424">
        <v>0</v>
      </c>
      <c r="C1424" s="18">
        <v>0.1111111111111111</v>
      </c>
    </row>
    <row r="1425" spans="1:3" x14ac:dyDescent="0.25">
      <c r="A1425" s="17">
        <v>140140</v>
      </c>
      <c r="B1425">
        <v>0</v>
      </c>
      <c r="C1425" s="18">
        <v>0.1111111111111111</v>
      </c>
    </row>
    <row r="1426" spans="1:3" x14ac:dyDescent="0.25">
      <c r="A1426" s="17">
        <v>132142</v>
      </c>
      <c r="B1426">
        <v>0</v>
      </c>
      <c r="C1426" s="18">
        <v>0.16666666666666666</v>
      </c>
    </row>
    <row r="1427" spans="1:3" x14ac:dyDescent="0.25">
      <c r="A1427" s="17">
        <v>136142</v>
      </c>
      <c r="B1427">
        <v>0</v>
      </c>
      <c r="C1427" s="18">
        <v>0.33333333333333331</v>
      </c>
    </row>
    <row r="1428" spans="1:3" x14ac:dyDescent="0.25">
      <c r="A1428" s="17">
        <v>138142</v>
      </c>
      <c r="B1428">
        <v>0</v>
      </c>
      <c r="C1428" s="18">
        <v>0.16666666666666666</v>
      </c>
    </row>
    <row r="1429" spans="1:3" x14ac:dyDescent="0.25">
      <c r="A1429" s="17">
        <v>140142</v>
      </c>
      <c r="B1429">
        <v>2</v>
      </c>
      <c r="C1429" s="18">
        <v>0.33333333333333331</v>
      </c>
    </row>
    <row r="1430" spans="1:3" x14ac:dyDescent="0.25">
      <c r="A1430" s="17">
        <v>142142</v>
      </c>
      <c r="B1430">
        <v>0</v>
      </c>
      <c r="C1430" s="18">
        <v>0.25</v>
      </c>
    </row>
    <row r="1431" spans="1:3" x14ac:dyDescent="0.25">
      <c r="A1431" s="17">
        <v>132144</v>
      </c>
      <c r="B1431">
        <v>0</v>
      </c>
      <c r="C1431" s="18">
        <v>5.5555555555555552E-2</v>
      </c>
    </row>
    <row r="1432" spans="1:3" x14ac:dyDescent="0.25">
      <c r="A1432" s="17">
        <v>136144</v>
      </c>
      <c r="B1432">
        <v>0</v>
      </c>
      <c r="C1432" s="18">
        <v>0.1111111111111111</v>
      </c>
    </row>
    <row r="1433" spans="1:3" x14ac:dyDescent="0.25">
      <c r="A1433" s="17">
        <v>138144</v>
      </c>
      <c r="B1433">
        <v>0</v>
      </c>
      <c r="C1433" s="18">
        <v>5.5555555555555552E-2</v>
      </c>
    </row>
    <row r="1434" spans="1:3" x14ac:dyDescent="0.25">
      <c r="A1434" s="17">
        <v>140144</v>
      </c>
      <c r="B1434">
        <v>0</v>
      </c>
      <c r="C1434" s="18">
        <v>0.1111111111111111</v>
      </c>
    </row>
    <row r="1435" spans="1:3" x14ac:dyDescent="0.25">
      <c r="A1435" s="17">
        <v>142144</v>
      </c>
      <c r="B1435">
        <v>0</v>
      </c>
      <c r="C1435" s="18">
        <v>0.16666666666666666</v>
      </c>
    </row>
    <row r="1436" spans="1:3" x14ac:dyDescent="0.25">
      <c r="A1436" s="17">
        <v>144144</v>
      </c>
      <c r="B1436">
        <v>0</v>
      </c>
      <c r="C1436" s="18">
        <v>2.7777777777777776E-2</v>
      </c>
    </row>
    <row r="1437" spans="1:3" x14ac:dyDescent="0.25">
      <c r="A1437" s="17">
        <v>132146</v>
      </c>
      <c r="B1437">
        <v>1</v>
      </c>
      <c r="C1437" s="18">
        <v>0.22222222222222221</v>
      </c>
    </row>
    <row r="1438" spans="1:3" x14ac:dyDescent="0.25">
      <c r="A1438" s="17">
        <v>136146</v>
      </c>
      <c r="B1438">
        <v>0</v>
      </c>
      <c r="C1438" s="18">
        <v>0.44444444444444442</v>
      </c>
    </row>
    <row r="1439" spans="1:3" x14ac:dyDescent="0.25">
      <c r="A1439" s="17">
        <v>138146</v>
      </c>
      <c r="B1439">
        <v>0</v>
      </c>
      <c r="C1439" s="18">
        <v>0.22222222222222221</v>
      </c>
    </row>
    <row r="1440" spans="1:3" x14ac:dyDescent="0.25">
      <c r="A1440" s="17">
        <v>140146</v>
      </c>
      <c r="B1440">
        <v>0</v>
      </c>
      <c r="C1440" s="18">
        <v>0.44444444444444442</v>
      </c>
    </row>
    <row r="1441" spans="1:3" x14ac:dyDescent="0.25">
      <c r="A1441" s="17">
        <v>142146</v>
      </c>
      <c r="B1441">
        <v>1</v>
      </c>
      <c r="C1441" s="18">
        <v>0.66666666666666663</v>
      </c>
    </row>
    <row r="1442" spans="1:3" x14ac:dyDescent="0.25">
      <c r="A1442" s="17">
        <v>144146</v>
      </c>
      <c r="B1442">
        <v>0</v>
      </c>
      <c r="C1442" s="18">
        <v>0.22222222222222221</v>
      </c>
    </row>
    <row r="1443" spans="1:3" x14ac:dyDescent="0.25">
      <c r="A1443" s="17">
        <v>146146</v>
      </c>
      <c r="B1443">
        <v>1</v>
      </c>
      <c r="C1443" s="18">
        <v>0.44444444444444442</v>
      </c>
    </row>
    <row r="1444" spans="1:3" x14ac:dyDescent="0.25">
      <c r="A1444" s="17">
        <v>132150</v>
      </c>
      <c r="B1444">
        <v>0</v>
      </c>
      <c r="C1444" s="18">
        <v>0.16666666666666666</v>
      </c>
    </row>
    <row r="1445" spans="1:3" x14ac:dyDescent="0.25">
      <c r="A1445" s="17">
        <v>136150</v>
      </c>
      <c r="B1445">
        <v>0</v>
      </c>
      <c r="C1445" s="18">
        <v>0.33333333333333331</v>
      </c>
    </row>
    <row r="1446" spans="1:3" x14ac:dyDescent="0.25">
      <c r="A1446" s="17">
        <v>138150</v>
      </c>
      <c r="B1446">
        <v>0</v>
      </c>
      <c r="C1446" s="18">
        <v>0.16666666666666666</v>
      </c>
    </row>
    <row r="1447" spans="1:3" x14ac:dyDescent="0.25">
      <c r="A1447" s="17">
        <v>140150</v>
      </c>
      <c r="B1447">
        <v>0</v>
      </c>
      <c r="C1447" s="18">
        <v>0.33333333333333331</v>
      </c>
    </row>
    <row r="1448" spans="1:3" x14ac:dyDescent="0.25">
      <c r="A1448" s="17">
        <v>142150</v>
      </c>
      <c r="B1448">
        <v>0</v>
      </c>
      <c r="C1448" s="18">
        <v>0.5</v>
      </c>
    </row>
    <row r="1449" spans="1:3" x14ac:dyDescent="0.25">
      <c r="A1449" s="17">
        <v>144150</v>
      </c>
      <c r="B1449">
        <v>1</v>
      </c>
      <c r="C1449" s="18">
        <v>0.16666666666666666</v>
      </c>
    </row>
    <row r="1450" spans="1:3" x14ac:dyDescent="0.25">
      <c r="A1450" s="17">
        <v>146150</v>
      </c>
      <c r="B1450">
        <v>0</v>
      </c>
      <c r="C1450" s="18">
        <v>0.66666666666666663</v>
      </c>
    </row>
    <row r="1451" spans="1:3" x14ac:dyDescent="0.25">
      <c r="A1451" s="17">
        <v>150150</v>
      </c>
      <c r="B1451">
        <v>1</v>
      </c>
      <c r="C1451" s="18">
        <v>0.25</v>
      </c>
    </row>
    <row r="1452" spans="1:3" x14ac:dyDescent="0.25">
      <c r="A1452" s="17">
        <v>132152</v>
      </c>
      <c r="B1452">
        <v>0</v>
      </c>
      <c r="C1452" s="18">
        <v>5.5555555555555552E-2</v>
      </c>
    </row>
    <row r="1453" spans="1:3" x14ac:dyDescent="0.25">
      <c r="A1453" s="17">
        <v>136152</v>
      </c>
      <c r="B1453">
        <v>0</v>
      </c>
      <c r="C1453" s="18">
        <v>0.1111111111111111</v>
      </c>
    </row>
    <row r="1454" spans="1:3" x14ac:dyDescent="0.25">
      <c r="A1454" s="17">
        <v>138152</v>
      </c>
      <c r="B1454">
        <v>1</v>
      </c>
      <c r="C1454" s="18">
        <v>5.5555555555555552E-2</v>
      </c>
    </row>
    <row r="1455" spans="1:3" x14ac:dyDescent="0.25">
      <c r="A1455" s="17">
        <v>140152</v>
      </c>
      <c r="B1455">
        <v>0</v>
      </c>
      <c r="C1455" s="18">
        <v>0.1111111111111111</v>
      </c>
    </row>
    <row r="1456" spans="1:3" x14ac:dyDescent="0.25">
      <c r="A1456" s="17">
        <v>142152</v>
      </c>
      <c r="B1456">
        <v>0</v>
      </c>
      <c r="C1456" s="18">
        <v>0.16666666666666666</v>
      </c>
    </row>
    <row r="1457" spans="1:3" x14ac:dyDescent="0.25">
      <c r="A1457" s="17">
        <v>144152</v>
      </c>
      <c r="B1457">
        <v>0</v>
      </c>
      <c r="C1457" s="18">
        <v>5.5555555555555552E-2</v>
      </c>
    </row>
    <row r="1458" spans="1:3" x14ac:dyDescent="0.25">
      <c r="A1458" s="17">
        <v>146152</v>
      </c>
      <c r="B1458">
        <v>0</v>
      </c>
      <c r="C1458" s="18">
        <v>0.22222222222222221</v>
      </c>
    </row>
    <row r="1459" spans="1:3" x14ac:dyDescent="0.25">
      <c r="A1459" s="17">
        <v>150152</v>
      </c>
      <c r="B1459">
        <v>0</v>
      </c>
      <c r="C1459" s="18">
        <v>0.16666666666666666</v>
      </c>
    </row>
    <row r="1460" spans="1:3" x14ac:dyDescent="0.25">
      <c r="A1460" s="17">
        <v>152152</v>
      </c>
      <c r="B1460">
        <v>0</v>
      </c>
      <c r="C1460" s="18">
        <v>2.7777777777777776E-2</v>
      </c>
    </row>
    <row r="1462" spans="1:3" x14ac:dyDescent="0.25">
      <c r="A1462" s="17" t="s">
        <v>274</v>
      </c>
      <c r="B1462" s="18">
        <v>48.25</v>
      </c>
    </row>
    <row r="1463" spans="1:3" x14ac:dyDescent="0.25">
      <c r="A1463" s="17" t="s">
        <v>275</v>
      </c>
      <c r="B1463">
        <v>36</v>
      </c>
    </row>
    <row r="1464" spans="1:3" x14ac:dyDescent="0.25">
      <c r="A1464" s="17" t="s">
        <v>276</v>
      </c>
      <c r="B1464" s="18">
        <v>8.3338180538514398E-2</v>
      </c>
      <c r="C1464" t="s">
        <v>277</v>
      </c>
    </row>
    <row r="1466" spans="1:3" x14ac:dyDescent="0.25">
      <c r="A1466" s="17" t="s">
        <v>214</v>
      </c>
      <c r="B1466" t="s">
        <v>39</v>
      </c>
    </row>
    <row r="1467" spans="1:3" x14ac:dyDescent="0.25">
      <c r="A1467" s="17" t="s">
        <v>176</v>
      </c>
      <c r="B1467" t="s">
        <v>159</v>
      </c>
    </row>
    <row r="1469" spans="1:3" x14ac:dyDescent="0.25">
      <c r="A1469" s="17" t="s">
        <v>270</v>
      </c>
    </row>
    <row r="1470" spans="1:3" x14ac:dyDescent="0.25">
      <c r="A1470" s="17" t="s">
        <v>271</v>
      </c>
      <c r="B1470" s="17" t="s">
        <v>272</v>
      </c>
      <c r="C1470" s="17" t="s">
        <v>273</v>
      </c>
    </row>
    <row r="1471" spans="1:3" x14ac:dyDescent="0.25">
      <c r="A1471" s="17">
        <v>124124</v>
      </c>
      <c r="B1471">
        <v>0</v>
      </c>
      <c r="C1471" s="18">
        <v>0.25</v>
      </c>
    </row>
    <row r="1472" spans="1:3" x14ac:dyDescent="0.25">
      <c r="A1472" s="17">
        <v>124130</v>
      </c>
      <c r="B1472">
        <v>0</v>
      </c>
      <c r="C1472" s="18">
        <v>0.33333333333333331</v>
      </c>
    </row>
    <row r="1473" spans="1:3" x14ac:dyDescent="0.25">
      <c r="A1473" s="17">
        <v>130130</v>
      </c>
      <c r="B1473">
        <v>0</v>
      </c>
      <c r="C1473" s="18">
        <v>0.1111111111111111</v>
      </c>
    </row>
    <row r="1474" spans="1:3" x14ac:dyDescent="0.25">
      <c r="A1474" s="17">
        <v>124132</v>
      </c>
      <c r="B1474">
        <v>1</v>
      </c>
      <c r="C1474" s="18">
        <v>0.16666666666666666</v>
      </c>
    </row>
    <row r="1475" spans="1:3" x14ac:dyDescent="0.25">
      <c r="A1475" s="17">
        <v>130132</v>
      </c>
      <c r="B1475">
        <v>0</v>
      </c>
      <c r="C1475" s="18">
        <v>0.1111111111111111</v>
      </c>
    </row>
    <row r="1476" spans="1:3" x14ac:dyDescent="0.25">
      <c r="A1476" s="17">
        <v>132132</v>
      </c>
      <c r="B1476">
        <v>0</v>
      </c>
      <c r="C1476" s="18">
        <v>2.7777777777777776E-2</v>
      </c>
    </row>
    <row r="1477" spans="1:3" x14ac:dyDescent="0.25">
      <c r="A1477" s="17">
        <v>124134</v>
      </c>
      <c r="B1477">
        <v>2</v>
      </c>
      <c r="C1477" s="18">
        <v>1</v>
      </c>
    </row>
    <row r="1478" spans="1:3" x14ac:dyDescent="0.25">
      <c r="A1478" s="17">
        <v>130134</v>
      </c>
      <c r="B1478">
        <v>1</v>
      </c>
      <c r="C1478" s="18">
        <v>0.66666666666666663</v>
      </c>
    </row>
    <row r="1479" spans="1:3" x14ac:dyDescent="0.25">
      <c r="A1479" s="17">
        <v>132134</v>
      </c>
      <c r="B1479">
        <v>0</v>
      </c>
      <c r="C1479" s="18">
        <v>0.33333333333333331</v>
      </c>
    </row>
    <row r="1480" spans="1:3" x14ac:dyDescent="0.25">
      <c r="A1480" s="17">
        <v>134134</v>
      </c>
      <c r="B1480">
        <v>0</v>
      </c>
      <c r="C1480" s="18">
        <v>1</v>
      </c>
    </row>
    <row r="1481" spans="1:3" x14ac:dyDescent="0.25">
      <c r="A1481" s="17">
        <v>124136</v>
      </c>
      <c r="B1481">
        <v>0</v>
      </c>
      <c r="C1481" s="18">
        <v>0.16666666666666666</v>
      </c>
    </row>
    <row r="1482" spans="1:3" x14ac:dyDescent="0.25">
      <c r="A1482" s="17">
        <v>130136</v>
      </c>
      <c r="B1482">
        <v>0</v>
      </c>
      <c r="C1482" s="18">
        <v>0.1111111111111111</v>
      </c>
    </row>
    <row r="1483" spans="1:3" x14ac:dyDescent="0.25">
      <c r="A1483" s="17">
        <v>132136</v>
      </c>
      <c r="B1483">
        <v>0</v>
      </c>
      <c r="C1483" s="18">
        <v>5.5555555555555552E-2</v>
      </c>
    </row>
    <row r="1484" spans="1:3" x14ac:dyDescent="0.25">
      <c r="A1484" s="17">
        <v>134136</v>
      </c>
      <c r="B1484">
        <v>1</v>
      </c>
      <c r="C1484" s="18">
        <v>0.33333333333333331</v>
      </c>
    </row>
    <row r="1485" spans="1:3" x14ac:dyDescent="0.25">
      <c r="A1485" s="17">
        <v>136136</v>
      </c>
      <c r="B1485">
        <v>0</v>
      </c>
      <c r="C1485" s="18">
        <v>2.7777777777777776E-2</v>
      </c>
    </row>
    <row r="1486" spans="1:3" x14ac:dyDescent="0.25">
      <c r="A1486" s="17">
        <v>124140</v>
      </c>
      <c r="B1486">
        <v>0</v>
      </c>
      <c r="C1486" s="18">
        <v>0.33333333333333331</v>
      </c>
    </row>
    <row r="1487" spans="1:3" x14ac:dyDescent="0.25">
      <c r="A1487" s="17">
        <v>130140</v>
      </c>
      <c r="B1487">
        <v>0</v>
      </c>
      <c r="C1487" s="18">
        <v>0.22222222222222221</v>
      </c>
    </row>
    <row r="1488" spans="1:3" x14ac:dyDescent="0.25">
      <c r="A1488" s="17">
        <v>132140</v>
      </c>
      <c r="B1488">
        <v>0</v>
      </c>
      <c r="C1488" s="18">
        <v>0.1111111111111111</v>
      </c>
    </row>
    <row r="1489" spans="1:3" x14ac:dyDescent="0.25">
      <c r="A1489" s="17">
        <v>134140</v>
      </c>
      <c r="B1489">
        <v>0</v>
      </c>
      <c r="C1489" s="18">
        <v>0.66666666666666663</v>
      </c>
    </row>
    <row r="1490" spans="1:3" x14ac:dyDescent="0.25">
      <c r="A1490" s="17">
        <v>136140</v>
      </c>
      <c r="B1490">
        <v>0</v>
      </c>
      <c r="C1490" s="18">
        <v>0.1111111111111111</v>
      </c>
    </row>
    <row r="1491" spans="1:3" x14ac:dyDescent="0.25">
      <c r="A1491" s="17">
        <v>140140</v>
      </c>
      <c r="B1491">
        <v>1</v>
      </c>
      <c r="C1491" s="18">
        <v>0.1111111111111111</v>
      </c>
    </row>
    <row r="1492" spans="1:3" x14ac:dyDescent="0.25">
      <c r="A1492" s="17">
        <v>124148</v>
      </c>
      <c r="B1492">
        <v>0</v>
      </c>
      <c r="C1492" s="18">
        <v>0.33333333333333331</v>
      </c>
    </row>
    <row r="1493" spans="1:3" x14ac:dyDescent="0.25">
      <c r="A1493" s="17">
        <v>130148</v>
      </c>
      <c r="B1493">
        <v>1</v>
      </c>
      <c r="C1493" s="18">
        <v>0.22222222222222221</v>
      </c>
    </row>
    <row r="1494" spans="1:3" x14ac:dyDescent="0.25">
      <c r="A1494" s="17">
        <v>132148</v>
      </c>
      <c r="B1494">
        <v>0</v>
      </c>
      <c r="C1494" s="18">
        <v>0.1111111111111111</v>
      </c>
    </row>
    <row r="1495" spans="1:3" x14ac:dyDescent="0.25">
      <c r="A1495" s="17">
        <v>134148</v>
      </c>
      <c r="B1495">
        <v>1</v>
      </c>
      <c r="C1495" s="18">
        <v>0.66666666666666663</v>
      </c>
    </row>
    <row r="1496" spans="1:3" x14ac:dyDescent="0.25">
      <c r="A1496" s="17">
        <v>136148</v>
      </c>
      <c r="B1496">
        <v>0</v>
      </c>
      <c r="C1496" s="18">
        <v>0.1111111111111111</v>
      </c>
    </row>
    <row r="1497" spans="1:3" x14ac:dyDescent="0.25">
      <c r="A1497" s="17">
        <v>140148</v>
      </c>
      <c r="B1497">
        <v>0</v>
      </c>
      <c r="C1497" s="18">
        <v>0.22222222222222221</v>
      </c>
    </row>
    <row r="1498" spans="1:3" x14ac:dyDescent="0.25">
      <c r="A1498" s="17">
        <v>148148</v>
      </c>
      <c r="B1498">
        <v>0</v>
      </c>
      <c r="C1498" s="18">
        <v>0.1111111111111111</v>
      </c>
    </row>
    <row r="1499" spans="1:3" x14ac:dyDescent="0.25">
      <c r="A1499" s="17">
        <v>124150</v>
      </c>
      <c r="B1499">
        <v>0</v>
      </c>
      <c r="C1499" s="18">
        <v>0.16666666666666666</v>
      </c>
    </row>
    <row r="1500" spans="1:3" x14ac:dyDescent="0.25">
      <c r="A1500" s="17">
        <v>130150</v>
      </c>
      <c r="B1500">
        <v>0</v>
      </c>
      <c r="C1500" s="18">
        <v>0.1111111111111111</v>
      </c>
    </row>
    <row r="1501" spans="1:3" x14ac:dyDescent="0.25">
      <c r="A1501" s="17">
        <v>132150</v>
      </c>
      <c r="B1501">
        <v>0</v>
      </c>
      <c r="C1501" s="18">
        <v>5.5555555555555552E-2</v>
      </c>
    </row>
    <row r="1502" spans="1:3" x14ac:dyDescent="0.25">
      <c r="A1502" s="17">
        <v>134150</v>
      </c>
      <c r="B1502">
        <v>1</v>
      </c>
      <c r="C1502" s="18">
        <v>0.33333333333333331</v>
      </c>
    </row>
    <row r="1503" spans="1:3" x14ac:dyDescent="0.25">
      <c r="A1503" s="17">
        <v>136150</v>
      </c>
      <c r="B1503">
        <v>0</v>
      </c>
      <c r="C1503" s="18">
        <v>5.5555555555555552E-2</v>
      </c>
    </row>
    <row r="1504" spans="1:3" x14ac:dyDescent="0.25">
      <c r="A1504" s="17">
        <v>140150</v>
      </c>
      <c r="B1504">
        <v>0</v>
      </c>
      <c r="C1504" s="18">
        <v>0.1111111111111111</v>
      </c>
    </row>
    <row r="1505" spans="1:3" x14ac:dyDescent="0.25">
      <c r="A1505" s="17">
        <v>148150</v>
      </c>
      <c r="B1505">
        <v>0</v>
      </c>
      <c r="C1505" s="18">
        <v>0.1111111111111111</v>
      </c>
    </row>
    <row r="1506" spans="1:3" x14ac:dyDescent="0.25">
      <c r="A1506" s="17">
        <v>150150</v>
      </c>
      <c r="B1506">
        <v>0</v>
      </c>
      <c r="C1506" s="18">
        <v>2.7777777777777776E-2</v>
      </c>
    </row>
    <row r="1508" spans="1:3" x14ac:dyDescent="0.25">
      <c r="A1508" s="17" t="s">
        <v>274</v>
      </c>
      <c r="B1508" s="18">
        <v>23.5</v>
      </c>
    </row>
    <row r="1509" spans="1:3" x14ac:dyDescent="0.25">
      <c r="A1509" s="17" t="s">
        <v>275</v>
      </c>
      <c r="B1509">
        <v>28</v>
      </c>
    </row>
    <row r="1510" spans="1:3" x14ac:dyDescent="0.25">
      <c r="A1510" s="17" t="s">
        <v>276</v>
      </c>
      <c r="B1510" s="18">
        <v>0.70763053321427649</v>
      </c>
      <c r="C1510" t="s">
        <v>277</v>
      </c>
    </row>
    <row r="1512" spans="1:3" x14ac:dyDescent="0.25">
      <c r="A1512" s="17" t="s">
        <v>214</v>
      </c>
      <c r="B1512" t="s">
        <v>39</v>
      </c>
    </row>
    <row r="1513" spans="1:3" x14ac:dyDescent="0.25">
      <c r="A1513" s="17" t="s">
        <v>176</v>
      </c>
      <c r="B1513" t="s">
        <v>160</v>
      </c>
    </row>
    <row r="1515" spans="1:3" x14ac:dyDescent="0.25">
      <c r="A1515" s="17" t="s">
        <v>270</v>
      </c>
    </row>
    <row r="1516" spans="1:3" x14ac:dyDescent="0.25">
      <c r="A1516" s="17" t="s">
        <v>271</v>
      </c>
      <c r="B1516" s="17" t="s">
        <v>272</v>
      </c>
      <c r="C1516" s="17" t="s">
        <v>273</v>
      </c>
    </row>
    <row r="1517" spans="1:3" x14ac:dyDescent="0.25">
      <c r="A1517" s="17">
        <v>9494</v>
      </c>
      <c r="B1517">
        <v>0</v>
      </c>
      <c r="C1517" s="18">
        <v>0.28125</v>
      </c>
    </row>
    <row r="1518" spans="1:3" x14ac:dyDescent="0.25">
      <c r="A1518" s="17">
        <v>9496</v>
      </c>
      <c r="B1518">
        <v>1</v>
      </c>
      <c r="C1518" s="18">
        <v>0.375</v>
      </c>
    </row>
    <row r="1519" spans="1:3" x14ac:dyDescent="0.25">
      <c r="A1519" s="17">
        <v>9696</v>
      </c>
      <c r="B1519">
        <v>0</v>
      </c>
      <c r="C1519" s="18">
        <v>0.125</v>
      </c>
    </row>
    <row r="1520" spans="1:3" x14ac:dyDescent="0.25">
      <c r="A1520" s="17">
        <v>9498</v>
      </c>
      <c r="B1520">
        <v>0</v>
      </c>
      <c r="C1520" s="18">
        <v>0.1875</v>
      </c>
    </row>
    <row r="1521" spans="1:3" x14ac:dyDescent="0.25">
      <c r="A1521" s="17">
        <v>9698</v>
      </c>
      <c r="B1521">
        <v>0</v>
      </c>
      <c r="C1521" s="18">
        <v>0.125</v>
      </c>
    </row>
    <row r="1522" spans="1:3" x14ac:dyDescent="0.25">
      <c r="A1522" s="17">
        <v>9898</v>
      </c>
      <c r="B1522">
        <v>0</v>
      </c>
      <c r="C1522" s="18">
        <v>3.125E-2</v>
      </c>
    </row>
    <row r="1523" spans="1:3" x14ac:dyDescent="0.25">
      <c r="A1523" s="17">
        <v>94102</v>
      </c>
      <c r="B1523">
        <v>2</v>
      </c>
      <c r="C1523" s="18">
        <v>1.5</v>
      </c>
    </row>
    <row r="1524" spans="1:3" x14ac:dyDescent="0.25">
      <c r="A1524" s="17">
        <v>96102</v>
      </c>
      <c r="B1524">
        <v>0</v>
      </c>
      <c r="C1524" s="18">
        <v>1</v>
      </c>
    </row>
    <row r="1525" spans="1:3" x14ac:dyDescent="0.25">
      <c r="A1525" s="17">
        <v>98102</v>
      </c>
      <c r="B1525">
        <v>1</v>
      </c>
      <c r="C1525" s="18">
        <v>0.5</v>
      </c>
    </row>
    <row r="1526" spans="1:3" x14ac:dyDescent="0.25">
      <c r="A1526" s="17">
        <v>102102</v>
      </c>
      <c r="B1526">
        <v>2</v>
      </c>
      <c r="C1526" s="18">
        <v>2</v>
      </c>
    </row>
    <row r="1527" spans="1:3" x14ac:dyDescent="0.25">
      <c r="A1527" s="17">
        <v>94104</v>
      </c>
      <c r="B1527">
        <v>0</v>
      </c>
      <c r="C1527" s="18">
        <v>0.1875</v>
      </c>
    </row>
    <row r="1528" spans="1:3" x14ac:dyDescent="0.25">
      <c r="A1528" s="17">
        <v>96104</v>
      </c>
      <c r="B1528">
        <v>1</v>
      </c>
      <c r="C1528" s="18">
        <v>0.125</v>
      </c>
    </row>
    <row r="1529" spans="1:3" x14ac:dyDescent="0.25">
      <c r="A1529" s="17">
        <v>98104</v>
      </c>
      <c r="B1529">
        <v>0</v>
      </c>
      <c r="C1529" s="18">
        <v>6.25E-2</v>
      </c>
    </row>
    <row r="1530" spans="1:3" x14ac:dyDescent="0.25">
      <c r="A1530" s="17">
        <v>102104</v>
      </c>
      <c r="B1530">
        <v>0</v>
      </c>
      <c r="C1530" s="18">
        <v>0.5</v>
      </c>
    </row>
    <row r="1531" spans="1:3" x14ac:dyDescent="0.25">
      <c r="A1531" s="17">
        <v>104104</v>
      </c>
      <c r="B1531">
        <v>0</v>
      </c>
      <c r="C1531" s="18">
        <v>3.125E-2</v>
      </c>
    </row>
    <row r="1532" spans="1:3" x14ac:dyDescent="0.25">
      <c r="A1532" s="17">
        <v>94106</v>
      </c>
      <c r="B1532">
        <v>0</v>
      </c>
      <c r="C1532" s="18">
        <v>0.1875</v>
      </c>
    </row>
    <row r="1533" spans="1:3" x14ac:dyDescent="0.25">
      <c r="A1533" s="17">
        <v>96106</v>
      </c>
      <c r="B1533">
        <v>0</v>
      </c>
      <c r="C1533" s="18">
        <v>0.125</v>
      </c>
    </row>
    <row r="1534" spans="1:3" x14ac:dyDescent="0.25">
      <c r="A1534" s="17">
        <v>98106</v>
      </c>
      <c r="B1534">
        <v>0</v>
      </c>
      <c r="C1534" s="18">
        <v>6.25E-2</v>
      </c>
    </row>
    <row r="1535" spans="1:3" x14ac:dyDescent="0.25">
      <c r="A1535" s="17">
        <v>102106</v>
      </c>
      <c r="B1535">
        <v>1</v>
      </c>
      <c r="C1535" s="18">
        <v>0.5</v>
      </c>
    </row>
    <row r="1536" spans="1:3" x14ac:dyDescent="0.25">
      <c r="A1536" s="17">
        <v>104106</v>
      </c>
      <c r="B1536">
        <v>0</v>
      </c>
      <c r="C1536" s="18">
        <v>6.25E-2</v>
      </c>
    </row>
    <row r="1537" spans="1:3" x14ac:dyDescent="0.25">
      <c r="A1537" s="17">
        <v>106106</v>
      </c>
      <c r="B1537">
        <v>0</v>
      </c>
      <c r="C1537" s="18">
        <v>3.125E-2</v>
      </c>
    </row>
    <row r="1539" spans="1:3" x14ac:dyDescent="0.25">
      <c r="A1539" s="17" t="s">
        <v>274</v>
      </c>
      <c r="B1539" s="18">
        <v>11.333333333333334</v>
      </c>
    </row>
    <row r="1540" spans="1:3" x14ac:dyDescent="0.25">
      <c r="A1540" s="17" t="s">
        <v>275</v>
      </c>
      <c r="B1540">
        <v>15</v>
      </c>
    </row>
    <row r="1541" spans="1:3" x14ac:dyDescent="0.25">
      <c r="A1541" s="17" t="s">
        <v>276</v>
      </c>
      <c r="B1541" s="18">
        <v>0.72862691424152493</v>
      </c>
      <c r="C1541" t="s">
        <v>277</v>
      </c>
    </row>
    <row r="1543" spans="1:3" x14ac:dyDescent="0.25">
      <c r="A1543" s="17" t="s">
        <v>214</v>
      </c>
      <c r="B1543" t="s">
        <v>39</v>
      </c>
    </row>
    <row r="1544" spans="1:3" x14ac:dyDescent="0.25">
      <c r="A1544" s="17" t="s">
        <v>176</v>
      </c>
      <c r="B1544" t="s">
        <v>161</v>
      </c>
    </row>
    <row r="1546" spans="1:3" x14ac:dyDescent="0.25">
      <c r="A1546" s="17" t="s">
        <v>270</v>
      </c>
    </row>
    <row r="1547" spans="1:3" x14ac:dyDescent="0.25">
      <c r="A1547" s="17" t="s">
        <v>271</v>
      </c>
      <c r="B1547" s="17" t="s">
        <v>272</v>
      </c>
      <c r="C1547" s="17" t="s">
        <v>273</v>
      </c>
    </row>
    <row r="1548" spans="1:3" x14ac:dyDescent="0.25">
      <c r="A1548" s="17">
        <v>102102</v>
      </c>
      <c r="B1548">
        <v>0</v>
      </c>
      <c r="C1548" s="18">
        <v>2.7777777777777776E-2</v>
      </c>
    </row>
    <row r="1549" spans="1:3" x14ac:dyDescent="0.25">
      <c r="A1549" s="17">
        <v>102104</v>
      </c>
      <c r="B1549">
        <v>0</v>
      </c>
      <c r="C1549" s="18">
        <v>0.33333333333333331</v>
      </c>
    </row>
    <row r="1550" spans="1:3" x14ac:dyDescent="0.25">
      <c r="A1550" s="17">
        <v>104104</v>
      </c>
      <c r="B1550">
        <v>2</v>
      </c>
      <c r="C1550" s="18">
        <v>1</v>
      </c>
    </row>
    <row r="1551" spans="1:3" x14ac:dyDescent="0.25">
      <c r="A1551" s="17">
        <v>102106</v>
      </c>
      <c r="B1551">
        <v>1</v>
      </c>
      <c r="C1551" s="18">
        <v>0.5</v>
      </c>
    </row>
    <row r="1552" spans="1:3" x14ac:dyDescent="0.25">
      <c r="A1552" s="17">
        <v>104106</v>
      </c>
      <c r="B1552">
        <v>2</v>
      </c>
      <c r="C1552" s="18">
        <v>3</v>
      </c>
    </row>
    <row r="1553" spans="1:3" x14ac:dyDescent="0.25">
      <c r="A1553" s="17">
        <v>106106</v>
      </c>
      <c r="B1553">
        <v>2</v>
      </c>
      <c r="C1553" s="18">
        <v>2.25</v>
      </c>
    </row>
    <row r="1554" spans="1:3" x14ac:dyDescent="0.25">
      <c r="A1554" s="17">
        <v>102108</v>
      </c>
      <c r="B1554">
        <v>0</v>
      </c>
      <c r="C1554" s="18">
        <v>0.1111111111111111</v>
      </c>
    </row>
    <row r="1555" spans="1:3" x14ac:dyDescent="0.25">
      <c r="A1555" s="17">
        <v>104108</v>
      </c>
      <c r="B1555">
        <v>0</v>
      </c>
      <c r="C1555" s="18">
        <v>0.66666666666666663</v>
      </c>
    </row>
    <row r="1556" spans="1:3" x14ac:dyDescent="0.25">
      <c r="A1556" s="17">
        <v>106108</v>
      </c>
      <c r="B1556">
        <v>2</v>
      </c>
      <c r="C1556" s="18">
        <v>1</v>
      </c>
    </row>
    <row r="1557" spans="1:3" x14ac:dyDescent="0.25">
      <c r="A1557" s="17">
        <v>108108</v>
      </c>
      <c r="B1557">
        <v>0</v>
      </c>
      <c r="C1557" s="18">
        <v>0.1111111111111111</v>
      </c>
    </row>
    <row r="1559" spans="1:3" x14ac:dyDescent="0.25">
      <c r="A1559" s="17" t="s">
        <v>274</v>
      </c>
      <c r="B1559" s="18">
        <v>4.1111111111111107</v>
      </c>
    </row>
    <row r="1560" spans="1:3" x14ac:dyDescent="0.25">
      <c r="A1560" s="17" t="s">
        <v>275</v>
      </c>
      <c r="B1560">
        <v>6</v>
      </c>
    </row>
    <row r="1561" spans="1:3" x14ac:dyDescent="0.25">
      <c r="A1561" s="17" t="s">
        <v>276</v>
      </c>
      <c r="B1561" s="18">
        <v>0.66164297639058967</v>
      </c>
      <c r="C1561" t="s">
        <v>277</v>
      </c>
    </row>
    <row r="1563" spans="1:3" x14ac:dyDescent="0.25">
      <c r="A1563" s="17" t="s">
        <v>214</v>
      </c>
      <c r="B1563" t="s">
        <v>39</v>
      </c>
    </row>
    <row r="1564" spans="1:3" x14ac:dyDescent="0.25">
      <c r="A1564" s="17" t="s">
        <v>176</v>
      </c>
      <c r="B1564" t="s">
        <v>162</v>
      </c>
    </row>
    <row r="1566" spans="1:3" x14ac:dyDescent="0.25">
      <c r="A1566" s="17" t="s">
        <v>270</v>
      </c>
    </row>
    <row r="1567" spans="1:3" x14ac:dyDescent="0.25">
      <c r="A1567" s="17" t="s">
        <v>271</v>
      </c>
      <c r="B1567" s="17" t="s">
        <v>272</v>
      </c>
      <c r="C1567" s="17" t="s">
        <v>273</v>
      </c>
    </row>
    <row r="1568" spans="1:3" x14ac:dyDescent="0.25">
      <c r="A1568" s="17">
        <v>208208</v>
      </c>
      <c r="B1568">
        <v>0</v>
      </c>
      <c r="C1568" s="18">
        <v>0.44444444444444442</v>
      </c>
    </row>
    <row r="1569" spans="1:3" x14ac:dyDescent="0.25">
      <c r="A1569" s="17">
        <v>208210</v>
      </c>
      <c r="B1569">
        <v>1</v>
      </c>
      <c r="C1569" s="18">
        <v>0.66666666666666663</v>
      </c>
    </row>
    <row r="1570" spans="1:3" x14ac:dyDescent="0.25">
      <c r="A1570" s="17">
        <v>210210</v>
      </c>
      <c r="B1570">
        <v>1</v>
      </c>
      <c r="C1570" s="18">
        <v>0.25</v>
      </c>
    </row>
    <row r="1571" spans="1:3" x14ac:dyDescent="0.25">
      <c r="A1571" s="17">
        <v>208212</v>
      </c>
      <c r="B1571">
        <v>2</v>
      </c>
      <c r="C1571" s="18">
        <v>1.3333333333333333</v>
      </c>
    </row>
    <row r="1572" spans="1:3" x14ac:dyDescent="0.25">
      <c r="A1572" s="17">
        <v>210212</v>
      </c>
      <c r="B1572">
        <v>0</v>
      </c>
      <c r="C1572" s="18">
        <v>1</v>
      </c>
    </row>
    <row r="1573" spans="1:3" x14ac:dyDescent="0.25">
      <c r="A1573" s="17">
        <v>212212</v>
      </c>
      <c r="B1573">
        <v>1</v>
      </c>
      <c r="C1573" s="18">
        <v>1</v>
      </c>
    </row>
    <row r="1574" spans="1:3" x14ac:dyDescent="0.25">
      <c r="A1574" s="17">
        <v>208214</v>
      </c>
      <c r="B1574">
        <v>0</v>
      </c>
      <c r="C1574" s="18">
        <v>0.66666666666666663</v>
      </c>
    </row>
    <row r="1575" spans="1:3" x14ac:dyDescent="0.25">
      <c r="A1575" s="17">
        <v>210214</v>
      </c>
      <c r="B1575">
        <v>0</v>
      </c>
      <c r="C1575" s="18">
        <v>0.5</v>
      </c>
    </row>
    <row r="1576" spans="1:3" x14ac:dyDescent="0.25">
      <c r="A1576" s="17">
        <v>212214</v>
      </c>
      <c r="B1576">
        <v>1</v>
      </c>
      <c r="C1576" s="18">
        <v>1</v>
      </c>
    </row>
    <row r="1577" spans="1:3" x14ac:dyDescent="0.25">
      <c r="A1577" s="17">
        <v>214214</v>
      </c>
      <c r="B1577">
        <v>1</v>
      </c>
      <c r="C1577" s="18">
        <v>0.25</v>
      </c>
    </row>
    <row r="1578" spans="1:3" x14ac:dyDescent="0.25">
      <c r="A1578" s="17">
        <v>208216</v>
      </c>
      <c r="B1578">
        <v>1</v>
      </c>
      <c r="C1578" s="18">
        <v>0.22222222222222221</v>
      </c>
    </row>
    <row r="1579" spans="1:3" x14ac:dyDescent="0.25">
      <c r="A1579" s="17">
        <v>210216</v>
      </c>
      <c r="B1579">
        <v>0</v>
      </c>
      <c r="C1579" s="18">
        <v>0.16666666666666666</v>
      </c>
    </row>
    <row r="1580" spans="1:3" x14ac:dyDescent="0.25">
      <c r="A1580" s="17">
        <v>212216</v>
      </c>
      <c r="B1580">
        <v>0</v>
      </c>
      <c r="C1580" s="18">
        <v>0.33333333333333331</v>
      </c>
    </row>
    <row r="1581" spans="1:3" x14ac:dyDescent="0.25">
      <c r="A1581" s="17">
        <v>214216</v>
      </c>
      <c r="B1581">
        <v>0</v>
      </c>
      <c r="C1581" s="18">
        <v>0.16666666666666666</v>
      </c>
    </row>
    <row r="1582" spans="1:3" x14ac:dyDescent="0.25">
      <c r="A1582" s="17">
        <v>216216</v>
      </c>
      <c r="B1582">
        <v>0</v>
      </c>
      <c r="C1582" s="18">
        <v>2.7777777777777776E-2</v>
      </c>
    </row>
    <row r="1583" spans="1:3" x14ac:dyDescent="0.25">
      <c r="A1583" s="17">
        <v>208220</v>
      </c>
      <c r="B1583">
        <v>0</v>
      </c>
      <c r="C1583" s="18">
        <v>0.22222222222222221</v>
      </c>
    </row>
    <row r="1584" spans="1:3" x14ac:dyDescent="0.25">
      <c r="A1584" s="17">
        <v>210220</v>
      </c>
      <c r="B1584">
        <v>0</v>
      </c>
      <c r="C1584" s="18">
        <v>0.16666666666666666</v>
      </c>
    </row>
    <row r="1585" spans="1:3" x14ac:dyDescent="0.25">
      <c r="A1585" s="17">
        <v>212220</v>
      </c>
      <c r="B1585">
        <v>1</v>
      </c>
      <c r="C1585" s="18">
        <v>0.33333333333333331</v>
      </c>
    </row>
    <row r="1586" spans="1:3" x14ac:dyDescent="0.25">
      <c r="A1586" s="17">
        <v>214220</v>
      </c>
      <c r="B1586">
        <v>0</v>
      </c>
      <c r="C1586" s="18">
        <v>0.16666666666666666</v>
      </c>
    </row>
    <row r="1587" spans="1:3" x14ac:dyDescent="0.25">
      <c r="A1587" s="17">
        <v>216220</v>
      </c>
      <c r="B1587">
        <v>0</v>
      </c>
      <c r="C1587" s="18">
        <v>5.5555555555555552E-2</v>
      </c>
    </row>
    <row r="1588" spans="1:3" x14ac:dyDescent="0.25">
      <c r="A1588" s="17">
        <v>220220</v>
      </c>
      <c r="B1588">
        <v>0</v>
      </c>
      <c r="C1588" s="18">
        <v>2.7777777777777776E-2</v>
      </c>
    </row>
    <row r="1590" spans="1:3" x14ac:dyDescent="0.25">
      <c r="A1590" s="17" t="s">
        <v>274</v>
      </c>
      <c r="B1590" s="18">
        <v>13</v>
      </c>
    </row>
    <row r="1591" spans="1:3" x14ac:dyDescent="0.25">
      <c r="A1591" s="17" t="s">
        <v>275</v>
      </c>
      <c r="B1591">
        <v>15</v>
      </c>
    </row>
    <row r="1592" spans="1:3" x14ac:dyDescent="0.25">
      <c r="A1592" s="17" t="s">
        <v>276</v>
      </c>
      <c r="B1592" s="18">
        <v>0.60229793922280384</v>
      </c>
      <c r="C1592" t="s">
        <v>277</v>
      </c>
    </row>
    <row r="1594" spans="1:3" x14ac:dyDescent="0.25">
      <c r="A1594" s="17" t="s">
        <v>214</v>
      </c>
      <c r="B1594" t="s">
        <v>39</v>
      </c>
    </row>
    <row r="1595" spans="1:3" x14ac:dyDescent="0.25">
      <c r="A1595" s="17" t="s">
        <v>176</v>
      </c>
      <c r="B1595" t="s">
        <v>163</v>
      </c>
    </row>
    <row r="1597" spans="1:3" x14ac:dyDescent="0.25">
      <c r="A1597" s="17" t="s">
        <v>270</v>
      </c>
    </row>
    <row r="1598" spans="1:3" x14ac:dyDescent="0.25">
      <c r="A1598" s="17" t="s">
        <v>271</v>
      </c>
      <c r="B1598" s="17" t="s">
        <v>272</v>
      </c>
      <c r="C1598" s="17" t="s">
        <v>273</v>
      </c>
    </row>
    <row r="1599" spans="1:3" x14ac:dyDescent="0.25">
      <c r="A1599" s="17">
        <v>168168</v>
      </c>
      <c r="B1599">
        <v>0</v>
      </c>
      <c r="C1599" s="18">
        <v>2.7777777777777776E-2</v>
      </c>
    </row>
    <row r="1600" spans="1:3" x14ac:dyDescent="0.25">
      <c r="A1600" s="17">
        <v>168170</v>
      </c>
      <c r="B1600">
        <v>0</v>
      </c>
      <c r="C1600" s="18">
        <v>0.22222222222222221</v>
      </c>
    </row>
    <row r="1601" spans="1:3" x14ac:dyDescent="0.25">
      <c r="A1601" s="17">
        <v>170170</v>
      </c>
      <c r="B1601">
        <v>1</v>
      </c>
      <c r="C1601" s="18">
        <v>0.44444444444444442</v>
      </c>
    </row>
    <row r="1602" spans="1:3" x14ac:dyDescent="0.25">
      <c r="A1602" s="17">
        <v>168172</v>
      </c>
      <c r="B1602">
        <v>0</v>
      </c>
      <c r="C1602" s="18">
        <v>0.1111111111111111</v>
      </c>
    </row>
    <row r="1603" spans="1:3" x14ac:dyDescent="0.25">
      <c r="A1603" s="17">
        <v>170172</v>
      </c>
      <c r="B1603">
        <v>0</v>
      </c>
      <c r="C1603" s="18">
        <v>0.44444444444444442</v>
      </c>
    </row>
    <row r="1604" spans="1:3" x14ac:dyDescent="0.25">
      <c r="A1604" s="17">
        <v>172172</v>
      </c>
      <c r="B1604">
        <v>0</v>
      </c>
      <c r="C1604" s="18">
        <v>0.1111111111111111</v>
      </c>
    </row>
    <row r="1605" spans="1:3" x14ac:dyDescent="0.25">
      <c r="A1605" s="17">
        <v>168174</v>
      </c>
      <c r="B1605">
        <v>0</v>
      </c>
      <c r="C1605" s="18">
        <v>0.33333333333333331</v>
      </c>
    </row>
    <row r="1606" spans="1:3" x14ac:dyDescent="0.25">
      <c r="A1606" s="17">
        <v>170174</v>
      </c>
      <c r="B1606">
        <v>2</v>
      </c>
      <c r="C1606" s="18">
        <v>1.3333333333333333</v>
      </c>
    </row>
    <row r="1607" spans="1:3" x14ac:dyDescent="0.25">
      <c r="A1607" s="17">
        <v>172174</v>
      </c>
      <c r="B1607">
        <v>2</v>
      </c>
      <c r="C1607" s="18">
        <v>0.66666666666666663</v>
      </c>
    </row>
    <row r="1608" spans="1:3" x14ac:dyDescent="0.25">
      <c r="A1608" s="17">
        <v>174174</v>
      </c>
      <c r="B1608">
        <v>1</v>
      </c>
      <c r="C1608" s="18">
        <v>1</v>
      </c>
    </row>
    <row r="1609" spans="1:3" x14ac:dyDescent="0.25">
      <c r="A1609" s="17">
        <v>168178</v>
      </c>
      <c r="B1609">
        <v>0</v>
      </c>
      <c r="C1609" s="18">
        <v>0.1111111111111111</v>
      </c>
    </row>
    <row r="1610" spans="1:3" x14ac:dyDescent="0.25">
      <c r="A1610" s="17">
        <v>170178</v>
      </c>
      <c r="B1610">
        <v>0</v>
      </c>
      <c r="C1610" s="18">
        <v>0.44444444444444442</v>
      </c>
    </row>
    <row r="1611" spans="1:3" x14ac:dyDescent="0.25">
      <c r="A1611" s="17">
        <v>172178</v>
      </c>
      <c r="B1611">
        <v>0</v>
      </c>
      <c r="C1611" s="18">
        <v>0.22222222222222221</v>
      </c>
    </row>
    <row r="1612" spans="1:3" x14ac:dyDescent="0.25">
      <c r="A1612" s="17">
        <v>174178</v>
      </c>
      <c r="B1612">
        <v>0</v>
      </c>
      <c r="C1612" s="18">
        <v>0.66666666666666663</v>
      </c>
    </row>
    <row r="1613" spans="1:3" x14ac:dyDescent="0.25">
      <c r="A1613" s="17">
        <v>178178</v>
      </c>
      <c r="B1613">
        <v>1</v>
      </c>
      <c r="C1613" s="18">
        <v>0.1111111111111111</v>
      </c>
    </row>
    <row r="1614" spans="1:3" x14ac:dyDescent="0.25">
      <c r="A1614" s="17">
        <v>168184</v>
      </c>
      <c r="B1614">
        <v>1</v>
      </c>
      <c r="C1614" s="18">
        <v>0.16666666666666666</v>
      </c>
    </row>
    <row r="1615" spans="1:3" x14ac:dyDescent="0.25">
      <c r="A1615" s="17">
        <v>170184</v>
      </c>
      <c r="B1615">
        <v>0</v>
      </c>
      <c r="C1615" s="18">
        <v>0.66666666666666663</v>
      </c>
    </row>
    <row r="1616" spans="1:3" x14ac:dyDescent="0.25">
      <c r="A1616" s="17">
        <v>172184</v>
      </c>
      <c r="B1616">
        <v>0</v>
      </c>
      <c r="C1616" s="18">
        <v>0.33333333333333331</v>
      </c>
    </row>
    <row r="1617" spans="1:3" x14ac:dyDescent="0.25">
      <c r="A1617" s="17">
        <v>174184</v>
      </c>
      <c r="B1617">
        <v>0</v>
      </c>
      <c r="C1617" s="18">
        <v>1</v>
      </c>
    </row>
    <row r="1618" spans="1:3" x14ac:dyDescent="0.25">
      <c r="A1618" s="17">
        <v>178184</v>
      </c>
      <c r="B1618">
        <v>0</v>
      </c>
      <c r="C1618" s="18">
        <v>0.33333333333333331</v>
      </c>
    </row>
    <row r="1619" spans="1:3" x14ac:dyDescent="0.25">
      <c r="A1619" s="17">
        <v>184184</v>
      </c>
      <c r="B1619">
        <v>1</v>
      </c>
      <c r="C1619" s="18">
        <v>0.25</v>
      </c>
    </row>
    <row r="1621" spans="1:3" x14ac:dyDescent="0.25">
      <c r="A1621" s="17" t="s">
        <v>274</v>
      </c>
      <c r="B1621" s="18">
        <v>22.25</v>
      </c>
    </row>
    <row r="1622" spans="1:3" x14ac:dyDescent="0.25">
      <c r="A1622" s="17" t="s">
        <v>275</v>
      </c>
      <c r="B1622">
        <v>15</v>
      </c>
    </row>
    <row r="1623" spans="1:3" x14ac:dyDescent="0.25">
      <c r="A1623" s="17" t="s">
        <v>276</v>
      </c>
      <c r="B1623" s="18">
        <v>0.10141430487053563</v>
      </c>
      <c r="C1623" t="s">
        <v>277</v>
      </c>
    </row>
    <row r="1625" spans="1:3" x14ac:dyDescent="0.25">
      <c r="A1625" s="17" t="s">
        <v>214</v>
      </c>
      <c r="B1625" t="s">
        <v>39</v>
      </c>
    </row>
    <row r="1626" spans="1:3" x14ac:dyDescent="0.25">
      <c r="A1626" s="17" t="s">
        <v>176</v>
      </c>
      <c r="B1626" t="s">
        <v>164</v>
      </c>
    </row>
    <row r="1628" spans="1:3" x14ac:dyDescent="0.25">
      <c r="A1628" s="17" t="s">
        <v>270</v>
      </c>
    </row>
    <row r="1629" spans="1:3" x14ac:dyDescent="0.25">
      <c r="A1629" s="17" t="s">
        <v>271</v>
      </c>
      <c r="B1629" s="17" t="s">
        <v>272</v>
      </c>
      <c r="C1629" s="17" t="s">
        <v>273</v>
      </c>
    </row>
    <row r="1630" spans="1:3" x14ac:dyDescent="0.25">
      <c r="A1630" s="17">
        <v>310310</v>
      </c>
      <c r="B1630">
        <v>0</v>
      </c>
      <c r="C1630" s="18">
        <v>0.20000000000000004</v>
      </c>
    </row>
    <row r="1631" spans="1:3" x14ac:dyDescent="0.25">
      <c r="A1631" s="17">
        <v>310314</v>
      </c>
      <c r="B1631">
        <v>1</v>
      </c>
      <c r="C1631" s="18">
        <v>0.20000000000000004</v>
      </c>
    </row>
    <row r="1632" spans="1:3" x14ac:dyDescent="0.25">
      <c r="A1632" s="17">
        <v>314314</v>
      </c>
      <c r="B1632">
        <v>0</v>
      </c>
      <c r="C1632" s="18">
        <v>5.000000000000001E-2</v>
      </c>
    </row>
    <row r="1633" spans="1:3" x14ac:dyDescent="0.25">
      <c r="A1633" s="17">
        <v>310318</v>
      </c>
      <c r="B1633">
        <v>0</v>
      </c>
      <c r="C1633" s="18">
        <v>0.40000000000000008</v>
      </c>
    </row>
    <row r="1634" spans="1:3" x14ac:dyDescent="0.25">
      <c r="A1634" s="17">
        <v>314318</v>
      </c>
      <c r="B1634">
        <v>0</v>
      </c>
      <c r="C1634" s="18">
        <v>0.20000000000000004</v>
      </c>
    </row>
    <row r="1635" spans="1:3" x14ac:dyDescent="0.25">
      <c r="A1635" s="17">
        <v>318318</v>
      </c>
      <c r="B1635">
        <v>1</v>
      </c>
      <c r="C1635" s="18">
        <v>0.20000000000000004</v>
      </c>
    </row>
    <row r="1636" spans="1:3" x14ac:dyDescent="0.25">
      <c r="A1636" s="17">
        <v>310320</v>
      </c>
      <c r="B1636">
        <v>1</v>
      </c>
      <c r="C1636" s="18">
        <v>0.80000000000000016</v>
      </c>
    </row>
    <row r="1637" spans="1:3" x14ac:dyDescent="0.25">
      <c r="A1637" s="17">
        <v>314320</v>
      </c>
      <c r="B1637">
        <v>0</v>
      </c>
      <c r="C1637" s="18">
        <v>0.40000000000000008</v>
      </c>
    </row>
    <row r="1638" spans="1:3" x14ac:dyDescent="0.25">
      <c r="A1638" s="17">
        <v>318320</v>
      </c>
      <c r="B1638">
        <v>0</v>
      </c>
      <c r="C1638" s="18">
        <v>0.80000000000000016</v>
      </c>
    </row>
    <row r="1639" spans="1:3" x14ac:dyDescent="0.25">
      <c r="A1639" s="17">
        <v>320320</v>
      </c>
      <c r="B1639">
        <v>1</v>
      </c>
      <c r="C1639" s="18">
        <v>0.80000000000000016</v>
      </c>
    </row>
    <row r="1640" spans="1:3" x14ac:dyDescent="0.25">
      <c r="A1640" s="17">
        <v>310324</v>
      </c>
      <c r="B1640">
        <v>0</v>
      </c>
      <c r="C1640" s="18">
        <v>0.20000000000000004</v>
      </c>
    </row>
    <row r="1641" spans="1:3" x14ac:dyDescent="0.25">
      <c r="A1641" s="17">
        <v>314324</v>
      </c>
      <c r="B1641">
        <v>0</v>
      </c>
      <c r="C1641" s="18">
        <v>0.10000000000000002</v>
      </c>
    </row>
    <row r="1642" spans="1:3" x14ac:dyDescent="0.25">
      <c r="A1642" s="17">
        <v>318324</v>
      </c>
      <c r="B1642">
        <v>0</v>
      </c>
      <c r="C1642" s="18">
        <v>0.20000000000000004</v>
      </c>
    </row>
    <row r="1643" spans="1:3" x14ac:dyDescent="0.25">
      <c r="A1643" s="17">
        <v>320324</v>
      </c>
      <c r="B1643">
        <v>1</v>
      </c>
      <c r="C1643" s="18">
        <v>0.40000000000000008</v>
      </c>
    </row>
    <row r="1644" spans="1:3" x14ac:dyDescent="0.25">
      <c r="A1644" s="17">
        <v>324324</v>
      </c>
      <c r="B1644">
        <v>0</v>
      </c>
      <c r="C1644" s="18">
        <v>5.000000000000001E-2</v>
      </c>
    </row>
    <row r="1646" spans="1:3" x14ac:dyDescent="0.25">
      <c r="A1646" s="17" t="s">
        <v>274</v>
      </c>
      <c r="B1646" s="18">
        <v>9.9999999999999964</v>
      </c>
    </row>
    <row r="1647" spans="1:3" x14ac:dyDescent="0.25">
      <c r="A1647" s="17" t="s">
        <v>275</v>
      </c>
      <c r="B1647">
        <v>10</v>
      </c>
    </row>
    <row r="1648" spans="1:3" x14ac:dyDescent="0.25">
      <c r="A1648" s="17" t="s">
        <v>276</v>
      </c>
      <c r="B1648" s="18">
        <v>0.44049328506521257</v>
      </c>
      <c r="C1648" t="s">
        <v>277</v>
      </c>
    </row>
    <row r="1650" spans="1:5" x14ac:dyDescent="0.25">
      <c r="A1650" s="17" t="s">
        <v>284</v>
      </c>
    </row>
    <row r="1651" spans="1:5" x14ac:dyDescent="0.25">
      <c r="A1651" s="17" t="s">
        <v>176</v>
      </c>
      <c r="B1651" s="17" t="s">
        <v>274</v>
      </c>
      <c r="C1651" s="17" t="s">
        <v>275</v>
      </c>
      <c r="D1651" t="s">
        <v>276</v>
      </c>
    </row>
    <row r="1652" spans="1:5" x14ac:dyDescent="0.25">
      <c r="A1652" s="17" t="s">
        <v>1</v>
      </c>
      <c r="B1652" s="18">
        <v>21.625</v>
      </c>
      <c r="C1652">
        <v>21</v>
      </c>
      <c r="D1652" s="18">
        <v>0.42138835812836645</v>
      </c>
      <c r="E1652" s="18" t="s">
        <v>277</v>
      </c>
    </row>
    <row r="1653" spans="1:5" x14ac:dyDescent="0.25">
      <c r="A1653" s="17" t="s">
        <v>153</v>
      </c>
      <c r="B1653" s="18">
        <v>47.960000000000015</v>
      </c>
      <c r="C1653">
        <v>28</v>
      </c>
      <c r="D1653" s="18">
        <v>1.0822869772794362E-2</v>
      </c>
      <c r="E1653" s="18" t="s">
        <v>281</v>
      </c>
    </row>
    <row r="1654" spans="1:5" x14ac:dyDescent="0.25">
      <c r="A1654" s="17" t="s">
        <v>154</v>
      </c>
      <c r="B1654" s="18">
        <v>12.059999999999999</v>
      </c>
      <c r="C1654">
        <v>6</v>
      </c>
      <c r="D1654" s="18">
        <v>6.0643585673288258E-2</v>
      </c>
      <c r="E1654" s="18" t="s">
        <v>277</v>
      </c>
    </row>
    <row r="1655" spans="1:5" x14ac:dyDescent="0.25">
      <c r="A1655" s="17" t="s">
        <v>155</v>
      </c>
      <c r="B1655" s="18">
        <v>25.5</v>
      </c>
      <c r="C1655">
        <v>21</v>
      </c>
      <c r="D1655" s="18">
        <v>0.22615845382811256</v>
      </c>
      <c r="E1655" s="18" t="s">
        <v>277</v>
      </c>
    </row>
    <row r="1656" spans="1:5" x14ac:dyDescent="0.25">
      <c r="A1656" s="17" t="s">
        <v>156</v>
      </c>
      <c r="B1656" s="18">
        <v>19.125</v>
      </c>
      <c r="C1656">
        <v>15</v>
      </c>
      <c r="D1656" s="18">
        <v>0.20812528773952418</v>
      </c>
      <c r="E1656" s="18" t="s">
        <v>277</v>
      </c>
    </row>
    <row r="1657" spans="1:5" x14ac:dyDescent="0.25">
      <c r="A1657" s="17" t="s">
        <v>157</v>
      </c>
      <c r="B1657" s="18">
        <v>30.333333333333343</v>
      </c>
      <c r="C1657">
        <v>21</v>
      </c>
      <c r="D1657" s="18">
        <v>8.5491555570612221E-2</v>
      </c>
      <c r="E1657" s="18" t="s">
        <v>277</v>
      </c>
    </row>
    <row r="1658" spans="1:5" x14ac:dyDescent="0.25">
      <c r="A1658" s="17" t="s">
        <v>158</v>
      </c>
      <c r="B1658" s="18">
        <v>48.25</v>
      </c>
      <c r="C1658">
        <v>36</v>
      </c>
      <c r="D1658" s="18">
        <v>8.3338180538514398E-2</v>
      </c>
      <c r="E1658" s="18" t="s">
        <v>277</v>
      </c>
    </row>
    <row r="1659" spans="1:5" x14ac:dyDescent="0.25">
      <c r="A1659" s="17" t="s">
        <v>159</v>
      </c>
      <c r="B1659" s="18">
        <v>23.5</v>
      </c>
      <c r="C1659">
        <v>28</v>
      </c>
      <c r="D1659" s="18">
        <v>0.70763053321427649</v>
      </c>
      <c r="E1659" s="18" t="s">
        <v>277</v>
      </c>
    </row>
    <row r="1660" spans="1:5" x14ac:dyDescent="0.25">
      <c r="A1660" s="17" t="s">
        <v>160</v>
      </c>
      <c r="B1660" s="18">
        <v>11.333333333333334</v>
      </c>
      <c r="C1660">
        <v>15</v>
      </c>
      <c r="D1660" s="18">
        <v>0.72862691424152493</v>
      </c>
      <c r="E1660" s="18" t="s">
        <v>277</v>
      </c>
    </row>
    <row r="1661" spans="1:5" x14ac:dyDescent="0.25">
      <c r="A1661" s="17" t="s">
        <v>161</v>
      </c>
      <c r="B1661" s="18">
        <v>4.1111111111111107</v>
      </c>
      <c r="C1661">
        <v>6</v>
      </c>
      <c r="D1661" s="18">
        <v>0.66164297639058967</v>
      </c>
      <c r="E1661" s="18" t="s">
        <v>277</v>
      </c>
    </row>
    <row r="1662" spans="1:5" x14ac:dyDescent="0.25">
      <c r="A1662" s="17" t="s">
        <v>162</v>
      </c>
      <c r="B1662" s="18">
        <v>13</v>
      </c>
      <c r="C1662">
        <v>15</v>
      </c>
      <c r="D1662" s="18">
        <v>0.60229793922280384</v>
      </c>
      <c r="E1662" s="18" t="s">
        <v>277</v>
      </c>
    </row>
    <row r="1663" spans="1:5" x14ac:dyDescent="0.25">
      <c r="A1663" s="17" t="s">
        <v>163</v>
      </c>
      <c r="B1663" s="18">
        <v>22.25</v>
      </c>
      <c r="C1663">
        <v>15</v>
      </c>
      <c r="D1663" s="18">
        <v>0.10141430487053563</v>
      </c>
      <c r="E1663" s="18" t="s">
        <v>277</v>
      </c>
    </row>
    <row r="1664" spans="1:5" x14ac:dyDescent="0.25">
      <c r="A1664" s="17" t="s">
        <v>164</v>
      </c>
      <c r="B1664" s="18">
        <v>9.9999999999999964</v>
      </c>
      <c r="C1664">
        <v>10</v>
      </c>
      <c r="D1664" s="18">
        <v>0.44049328506521257</v>
      </c>
      <c r="E1664" s="18" t="s">
        <v>277</v>
      </c>
    </row>
    <row r="1666" spans="1:3" x14ac:dyDescent="0.25">
      <c r="A1666" s="17" t="s">
        <v>214</v>
      </c>
      <c r="B1666" t="s">
        <v>166</v>
      </c>
    </row>
    <row r="1667" spans="1:3" x14ac:dyDescent="0.25">
      <c r="A1667" s="17" t="s">
        <v>176</v>
      </c>
      <c r="B1667" t="s">
        <v>1</v>
      </c>
    </row>
    <row r="1669" spans="1:3" x14ac:dyDescent="0.25">
      <c r="A1669" s="17" t="s">
        <v>270</v>
      </c>
    </row>
    <row r="1670" spans="1:3" x14ac:dyDescent="0.25">
      <c r="A1670" s="17" t="s">
        <v>271</v>
      </c>
      <c r="B1670" s="17" t="s">
        <v>272</v>
      </c>
      <c r="C1670" s="17" t="s">
        <v>273</v>
      </c>
    </row>
    <row r="1671" spans="1:3" x14ac:dyDescent="0.25">
      <c r="A1671" s="17">
        <v>160160</v>
      </c>
      <c r="B1671">
        <v>0</v>
      </c>
      <c r="C1671" s="18">
        <v>2.2727272727272728E-2</v>
      </c>
    </row>
    <row r="1672" spans="1:3" x14ac:dyDescent="0.25">
      <c r="A1672" s="17">
        <v>160162</v>
      </c>
      <c r="B1672">
        <v>0</v>
      </c>
      <c r="C1672" s="18">
        <v>9.0909090909090912E-2</v>
      </c>
    </row>
    <row r="1673" spans="1:3" x14ac:dyDescent="0.25">
      <c r="A1673" s="17">
        <v>162162</v>
      </c>
      <c r="B1673">
        <v>0</v>
      </c>
      <c r="C1673" s="18">
        <v>9.0909090909090912E-2</v>
      </c>
    </row>
    <row r="1674" spans="1:3" x14ac:dyDescent="0.25">
      <c r="A1674" s="17">
        <v>160164</v>
      </c>
      <c r="B1674">
        <v>0</v>
      </c>
      <c r="C1674" s="18">
        <v>4.5454545454545456E-2</v>
      </c>
    </row>
    <row r="1675" spans="1:3" x14ac:dyDescent="0.25">
      <c r="A1675" s="17">
        <v>162164</v>
      </c>
      <c r="B1675">
        <v>0</v>
      </c>
      <c r="C1675" s="18">
        <v>9.0909090909090912E-2</v>
      </c>
    </row>
    <row r="1676" spans="1:3" x14ac:dyDescent="0.25">
      <c r="A1676" s="17">
        <v>164164</v>
      </c>
      <c r="B1676">
        <v>0</v>
      </c>
      <c r="C1676" s="18">
        <v>2.2727272727272728E-2</v>
      </c>
    </row>
    <row r="1677" spans="1:3" x14ac:dyDescent="0.25">
      <c r="A1677" s="17">
        <v>160168</v>
      </c>
      <c r="B1677">
        <v>0</v>
      </c>
      <c r="C1677" s="18">
        <v>9.0909090909090912E-2</v>
      </c>
    </row>
    <row r="1678" spans="1:3" x14ac:dyDescent="0.25">
      <c r="A1678" s="17">
        <v>162168</v>
      </c>
      <c r="B1678">
        <v>0</v>
      </c>
      <c r="C1678" s="18">
        <v>0.18181818181818182</v>
      </c>
    </row>
    <row r="1679" spans="1:3" x14ac:dyDescent="0.25">
      <c r="A1679" s="17">
        <v>164168</v>
      </c>
      <c r="B1679">
        <v>0</v>
      </c>
      <c r="C1679" s="18">
        <v>9.0909090909090912E-2</v>
      </c>
    </row>
    <row r="1680" spans="1:3" x14ac:dyDescent="0.25">
      <c r="A1680" s="17">
        <v>168168</v>
      </c>
      <c r="B1680">
        <v>1</v>
      </c>
      <c r="C1680" s="18">
        <v>9.0909090909090912E-2</v>
      </c>
    </row>
    <row r="1681" spans="1:3" x14ac:dyDescent="0.25">
      <c r="A1681" s="17">
        <v>160170</v>
      </c>
      <c r="B1681">
        <v>1</v>
      </c>
      <c r="C1681" s="18">
        <v>9.0909090909090912E-2</v>
      </c>
    </row>
    <row r="1682" spans="1:3" x14ac:dyDescent="0.25">
      <c r="A1682" s="17">
        <v>162170</v>
      </c>
      <c r="B1682">
        <v>1</v>
      </c>
      <c r="C1682" s="18">
        <v>0.18181818181818182</v>
      </c>
    </row>
    <row r="1683" spans="1:3" x14ac:dyDescent="0.25">
      <c r="A1683" s="17">
        <v>164170</v>
      </c>
      <c r="B1683">
        <v>0</v>
      </c>
      <c r="C1683" s="18">
        <v>9.0909090909090912E-2</v>
      </c>
    </row>
    <row r="1684" spans="1:3" x14ac:dyDescent="0.25">
      <c r="A1684" s="17">
        <v>168170</v>
      </c>
      <c r="B1684">
        <v>0</v>
      </c>
      <c r="C1684" s="18">
        <v>0.18181818181818182</v>
      </c>
    </row>
    <row r="1685" spans="1:3" x14ac:dyDescent="0.25">
      <c r="A1685" s="17">
        <v>170170</v>
      </c>
      <c r="B1685">
        <v>0</v>
      </c>
      <c r="C1685" s="18">
        <v>9.0909090909090912E-2</v>
      </c>
    </row>
    <row r="1686" spans="1:3" x14ac:dyDescent="0.25">
      <c r="A1686" s="17">
        <v>160172</v>
      </c>
      <c r="B1686">
        <v>0</v>
      </c>
      <c r="C1686" s="18">
        <v>9.0909090909090912E-2</v>
      </c>
    </row>
    <row r="1687" spans="1:3" x14ac:dyDescent="0.25">
      <c r="A1687" s="17">
        <v>162172</v>
      </c>
      <c r="B1687">
        <v>0</v>
      </c>
      <c r="C1687" s="18">
        <v>0.18181818181818182</v>
      </c>
    </row>
    <row r="1688" spans="1:3" x14ac:dyDescent="0.25">
      <c r="A1688" s="17">
        <v>164172</v>
      </c>
      <c r="B1688">
        <v>0</v>
      </c>
      <c r="C1688" s="18">
        <v>9.0909090909090912E-2</v>
      </c>
    </row>
    <row r="1689" spans="1:3" x14ac:dyDescent="0.25">
      <c r="A1689" s="17">
        <v>168172</v>
      </c>
      <c r="B1689">
        <v>0</v>
      </c>
      <c r="C1689" s="18">
        <v>0.18181818181818182</v>
      </c>
    </row>
    <row r="1690" spans="1:3" x14ac:dyDescent="0.25">
      <c r="A1690" s="17">
        <v>170172</v>
      </c>
      <c r="B1690">
        <v>0</v>
      </c>
      <c r="C1690" s="18">
        <v>0.18181818181818182</v>
      </c>
    </row>
    <row r="1691" spans="1:3" x14ac:dyDescent="0.25">
      <c r="A1691" s="17">
        <v>172172</v>
      </c>
      <c r="B1691">
        <v>1</v>
      </c>
      <c r="C1691" s="18">
        <v>9.0909090909090912E-2</v>
      </c>
    </row>
    <row r="1692" spans="1:3" x14ac:dyDescent="0.25">
      <c r="A1692" s="17">
        <v>160174</v>
      </c>
      <c r="B1692">
        <v>0</v>
      </c>
      <c r="C1692" s="18">
        <v>4.5454545454545456E-2</v>
      </c>
    </row>
    <row r="1693" spans="1:3" x14ac:dyDescent="0.25">
      <c r="A1693" s="17">
        <v>162174</v>
      </c>
      <c r="B1693">
        <v>1</v>
      </c>
      <c r="C1693" s="18">
        <v>9.0909090909090912E-2</v>
      </c>
    </row>
    <row r="1694" spans="1:3" x14ac:dyDescent="0.25">
      <c r="A1694" s="17">
        <v>164174</v>
      </c>
      <c r="B1694">
        <v>0</v>
      </c>
      <c r="C1694" s="18">
        <v>4.5454545454545456E-2</v>
      </c>
    </row>
    <row r="1695" spans="1:3" x14ac:dyDescent="0.25">
      <c r="A1695" s="17">
        <v>168174</v>
      </c>
      <c r="B1695">
        <v>0</v>
      </c>
      <c r="C1695" s="18">
        <v>9.0909090909090912E-2</v>
      </c>
    </row>
    <row r="1696" spans="1:3" x14ac:dyDescent="0.25">
      <c r="A1696" s="17">
        <v>170174</v>
      </c>
      <c r="B1696">
        <v>0</v>
      </c>
      <c r="C1696" s="18">
        <v>9.0909090909090912E-2</v>
      </c>
    </row>
    <row r="1697" spans="1:3" x14ac:dyDescent="0.25">
      <c r="A1697" s="17">
        <v>172174</v>
      </c>
      <c r="B1697">
        <v>0</v>
      </c>
      <c r="C1697" s="18">
        <v>9.0909090909090912E-2</v>
      </c>
    </row>
    <row r="1698" spans="1:3" x14ac:dyDescent="0.25">
      <c r="A1698" s="17">
        <v>174174</v>
      </c>
      <c r="B1698">
        <v>0</v>
      </c>
      <c r="C1698" s="18">
        <v>2.2727272727272728E-2</v>
      </c>
    </row>
    <row r="1699" spans="1:3" x14ac:dyDescent="0.25">
      <c r="A1699" s="17">
        <v>160176</v>
      </c>
      <c r="B1699">
        <v>0</v>
      </c>
      <c r="C1699" s="18">
        <v>0.13636363636363635</v>
      </c>
    </row>
    <row r="1700" spans="1:3" x14ac:dyDescent="0.25">
      <c r="A1700" s="17">
        <v>162176</v>
      </c>
      <c r="B1700">
        <v>0</v>
      </c>
      <c r="C1700" s="18">
        <v>0.27272727272727271</v>
      </c>
    </row>
    <row r="1701" spans="1:3" x14ac:dyDescent="0.25">
      <c r="A1701" s="17">
        <v>164176</v>
      </c>
      <c r="B1701">
        <v>1</v>
      </c>
      <c r="C1701" s="18">
        <v>0.13636363636363635</v>
      </c>
    </row>
    <row r="1702" spans="1:3" x14ac:dyDescent="0.25">
      <c r="A1702" s="17">
        <v>168176</v>
      </c>
      <c r="B1702">
        <v>0</v>
      </c>
      <c r="C1702" s="18">
        <v>0.27272727272727271</v>
      </c>
    </row>
    <row r="1703" spans="1:3" x14ac:dyDescent="0.25">
      <c r="A1703" s="17">
        <v>170176</v>
      </c>
      <c r="B1703">
        <v>0</v>
      </c>
      <c r="C1703" s="18">
        <v>0.27272727272727271</v>
      </c>
    </row>
    <row r="1704" spans="1:3" x14ac:dyDescent="0.25">
      <c r="A1704" s="17">
        <v>172176</v>
      </c>
      <c r="B1704">
        <v>0</v>
      </c>
      <c r="C1704" s="18">
        <v>0.27272727272727271</v>
      </c>
    </row>
    <row r="1705" spans="1:3" x14ac:dyDescent="0.25">
      <c r="A1705" s="17">
        <v>174176</v>
      </c>
      <c r="B1705">
        <v>0</v>
      </c>
      <c r="C1705" s="18">
        <v>0.13636363636363635</v>
      </c>
    </row>
    <row r="1706" spans="1:3" x14ac:dyDescent="0.25">
      <c r="A1706" s="17">
        <v>176176</v>
      </c>
      <c r="B1706">
        <v>0</v>
      </c>
      <c r="C1706" s="18">
        <v>0.2045454545454545</v>
      </c>
    </row>
    <row r="1707" spans="1:3" x14ac:dyDescent="0.25">
      <c r="A1707" s="17">
        <v>160178</v>
      </c>
      <c r="B1707">
        <v>0</v>
      </c>
      <c r="C1707" s="18">
        <v>0.18181818181818182</v>
      </c>
    </row>
    <row r="1708" spans="1:3" x14ac:dyDescent="0.25">
      <c r="A1708" s="17">
        <v>162178</v>
      </c>
      <c r="B1708">
        <v>0</v>
      </c>
      <c r="C1708" s="18">
        <v>0.36363636363636365</v>
      </c>
    </row>
    <row r="1709" spans="1:3" x14ac:dyDescent="0.25">
      <c r="A1709" s="17">
        <v>164178</v>
      </c>
      <c r="B1709">
        <v>0</v>
      </c>
      <c r="C1709" s="18">
        <v>0.18181818181818182</v>
      </c>
    </row>
    <row r="1710" spans="1:3" x14ac:dyDescent="0.25">
      <c r="A1710" s="17">
        <v>168178</v>
      </c>
      <c r="B1710">
        <v>0</v>
      </c>
      <c r="C1710" s="18">
        <v>0.36363636363636365</v>
      </c>
    </row>
    <row r="1711" spans="1:3" x14ac:dyDescent="0.25">
      <c r="A1711" s="17">
        <v>170178</v>
      </c>
      <c r="B1711">
        <v>0</v>
      </c>
      <c r="C1711" s="18">
        <v>0.36363636363636365</v>
      </c>
    </row>
    <row r="1712" spans="1:3" x14ac:dyDescent="0.25">
      <c r="A1712" s="17">
        <v>172178</v>
      </c>
      <c r="B1712">
        <v>0</v>
      </c>
      <c r="C1712" s="18">
        <v>0.36363636363636365</v>
      </c>
    </row>
    <row r="1713" spans="1:3" x14ac:dyDescent="0.25">
      <c r="A1713" s="17">
        <v>174178</v>
      </c>
      <c r="B1713">
        <v>0</v>
      </c>
      <c r="C1713" s="18">
        <v>0.18181818181818182</v>
      </c>
    </row>
    <row r="1714" spans="1:3" x14ac:dyDescent="0.25">
      <c r="A1714" s="17">
        <v>176178</v>
      </c>
      <c r="B1714">
        <v>0</v>
      </c>
      <c r="C1714" s="18">
        <v>0.54545454545454541</v>
      </c>
    </row>
    <row r="1715" spans="1:3" x14ac:dyDescent="0.25">
      <c r="A1715" s="17">
        <v>178178</v>
      </c>
      <c r="B1715">
        <v>1</v>
      </c>
      <c r="C1715" s="18">
        <v>0.36363636363636365</v>
      </c>
    </row>
    <row r="1716" spans="1:3" x14ac:dyDescent="0.25">
      <c r="A1716" s="17">
        <v>160180</v>
      </c>
      <c r="B1716">
        <v>0</v>
      </c>
      <c r="C1716" s="18">
        <v>4.5454545454545456E-2</v>
      </c>
    </row>
    <row r="1717" spans="1:3" x14ac:dyDescent="0.25">
      <c r="A1717" s="17">
        <v>162180</v>
      </c>
      <c r="B1717">
        <v>0</v>
      </c>
      <c r="C1717" s="18">
        <v>9.0909090909090912E-2</v>
      </c>
    </row>
    <row r="1718" spans="1:3" x14ac:dyDescent="0.25">
      <c r="A1718" s="17">
        <v>164180</v>
      </c>
      <c r="B1718">
        <v>0</v>
      </c>
      <c r="C1718" s="18">
        <v>4.5454545454545456E-2</v>
      </c>
    </row>
    <row r="1719" spans="1:3" x14ac:dyDescent="0.25">
      <c r="A1719" s="17">
        <v>168180</v>
      </c>
      <c r="B1719">
        <v>0</v>
      </c>
      <c r="C1719" s="18">
        <v>9.0909090909090912E-2</v>
      </c>
    </row>
    <row r="1720" spans="1:3" x14ac:dyDescent="0.25">
      <c r="A1720" s="17">
        <v>170180</v>
      </c>
      <c r="B1720">
        <v>0</v>
      </c>
      <c r="C1720" s="18">
        <v>9.0909090909090912E-2</v>
      </c>
    </row>
    <row r="1721" spans="1:3" x14ac:dyDescent="0.25">
      <c r="A1721" s="17">
        <v>172180</v>
      </c>
      <c r="B1721">
        <v>0</v>
      </c>
      <c r="C1721" s="18">
        <v>9.0909090909090912E-2</v>
      </c>
    </row>
    <row r="1722" spans="1:3" x14ac:dyDescent="0.25">
      <c r="A1722" s="17">
        <v>174180</v>
      </c>
      <c r="B1722">
        <v>0</v>
      </c>
      <c r="C1722" s="18">
        <v>4.5454545454545456E-2</v>
      </c>
    </row>
    <row r="1723" spans="1:3" x14ac:dyDescent="0.25">
      <c r="A1723" s="17">
        <v>176180</v>
      </c>
      <c r="B1723">
        <v>1</v>
      </c>
      <c r="C1723" s="18">
        <v>0.13636363636363635</v>
      </c>
    </row>
    <row r="1724" spans="1:3" x14ac:dyDescent="0.25">
      <c r="A1724" s="17">
        <v>178180</v>
      </c>
      <c r="B1724">
        <v>0</v>
      </c>
      <c r="C1724" s="18">
        <v>0.18181818181818182</v>
      </c>
    </row>
    <row r="1725" spans="1:3" x14ac:dyDescent="0.25">
      <c r="A1725" s="17">
        <v>180180</v>
      </c>
      <c r="B1725">
        <v>0</v>
      </c>
      <c r="C1725" s="18">
        <v>2.2727272727272728E-2</v>
      </c>
    </row>
    <row r="1726" spans="1:3" x14ac:dyDescent="0.25">
      <c r="A1726" s="17">
        <v>160182</v>
      </c>
      <c r="B1726">
        <v>0</v>
      </c>
      <c r="C1726" s="18">
        <v>0.13636363636363635</v>
      </c>
    </row>
    <row r="1727" spans="1:3" x14ac:dyDescent="0.25">
      <c r="A1727" s="17">
        <v>162182</v>
      </c>
      <c r="B1727">
        <v>0</v>
      </c>
      <c r="C1727" s="18">
        <v>0.27272727272727271</v>
      </c>
    </row>
    <row r="1728" spans="1:3" x14ac:dyDescent="0.25">
      <c r="A1728" s="17">
        <v>164182</v>
      </c>
      <c r="B1728">
        <v>0</v>
      </c>
      <c r="C1728" s="18">
        <v>0.13636363636363635</v>
      </c>
    </row>
    <row r="1729" spans="1:3" x14ac:dyDescent="0.25">
      <c r="A1729" s="17">
        <v>168182</v>
      </c>
      <c r="B1729">
        <v>0</v>
      </c>
      <c r="C1729" s="18">
        <v>0.27272727272727271</v>
      </c>
    </row>
    <row r="1730" spans="1:3" x14ac:dyDescent="0.25">
      <c r="A1730" s="17">
        <v>170182</v>
      </c>
      <c r="B1730">
        <v>0</v>
      </c>
      <c r="C1730" s="18">
        <v>0.27272727272727271</v>
      </c>
    </row>
    <row r="1731" spans="1:3" x14ac:dyDescent="0.25">
      <c r="A1731" s="17">
        <v>172182</v>
      </c>
      <c r="B1731">
        <v>0</v>
      </c>
      <c r="C1731" s="18">
        <v>0.27272727272727271</v>
      </c>
    </row>
    <row r="1732" spans="1:3" x14ac:dyDescent="0.25">
      <c r="A1732" s="17">
        <v>174182</v>
      </c>
      <c r="B1732">
        <v>0</v>
      </c>
      <c r="C1732" s="18">
        <v>0.13636363636363635</v>
      </c>
    </row>
    <row r="1733" spans="1:3" x14ac:dyDescent="0.25">
      <c r="A1733" s="17">
        <v>176182</v>
      </c>
      <c r="B1733">
        <v>1</v>
      </c>
      <c r="C1733" s="18">
        <v>0.40909090909090901</v>
      </c>
    </row>
    <row r="1734" spans="1:3" x14ac:dyDescent="0.25">
      <c r="A1734" s="17">
        <v>178182</v>
      </c>
      <c r="B1734">
        <v>2</v>
      </c>
      <c r="C1734" s="18">
        <v>0.54545454545454541</v>
      </c>
    </row>
    <row r="1735" spans="1:3" x14ac:dyDescent="0.25">
      <c r="A1735" s="17">
        <v>180182</v>
      </c>
      <c r="B1735">
        <v>0</v>
      </c>
      <c r="C1735" s="18">
        <v>0.13636363636363635</v>
      </c>
    </row>
    <row r="1736" spans="1:3" x14ac:dyDescent="0.25">
      <c r="A1736" s="17">
        <v>182182</v>
      </c>
      <c r="B1736">
        <v>0</v>
      </c>
      <c r="C1736" s="18">
        <v>0.2045454545454545</v>
      </c>
    </row>
    <row r="1738" spans="1:3" x14ac:dyDescent="0.25">
      <c r="A1738" s="17" t="s">
        <v>274</v>
      </c>
      <c r="B1738" s="18">
        <v>65.694444444444471</v>
      </c>
    </row>
    <row r="1739" spans="1:3" x14ac:dyDescent="0.25">
      <c r="A1739" s="17" t="s">
        <v>275</v>
      </c>
      <c r="B1739">
        <v>55</v>
      </c>
    </row>
    <row r="1740" spans="1:3" x14ac:dyDescent="0.25">
      <c r="A1740" s="17" t="s">
        <v>276</v>
      </c>
      <c r="B1740" s="18">
        <v>0.15318995967442212</v>
      </c>
      <c r="C1740" t="s">
        <v>277</v>
      </c>
    </row>
    <row r="1742" spans="1:3" x14ac:dyDescent="0.25">
      <c r="A1742" s="17" t="s">
        <v>214</v>
      </c>
      <c r="B1742" t="s">
        <v>166</v>
      </c>
    </row>
    <row r="1743" spans="1:3" x14ac:dyDescent="0.25">
      <c r="A1743" s="17" t="s">
        <v>176</v>
      </c>
      <c r="B1743" t="s">
        <v>153</v>
      </c>
    </row>
    <row r="1745" spans="1:3" x14ac:dyDescent="0.25">
      <c r="A1745" s="17" t="s">
        <v>270</v>
      </c>
    </row>
    <row r="1746" spans="1:3" x14ac:dyDescent="0.25">
      <c r="A1746" s="17" t="s">
        <v>271</v>
      </c>
      <c r="B1746" s="17" t="s">
        <v>272</v>
      </c>
      <c r="C1746" s="17" t="s">
        <v>273</v>
      </c>
    </row>
    <row r="1747" spans="1:3" x14ac:dyDescent="0.25">
      <c r="A1747" s="17">
        <v>148148</v>
      </c>
      <c r="B1747">
        <v>1</v>
      </c>
      <c r="C1747" s="18">
        <v>0.125</v>
      </c>
    </row>
    <row r="1748" spans="1:3" x14ac:dyDescent="0.25">
      <c r="A1748" s="17">
        <v>148152</v>
      </c>
      <c r="B1748">
        <v>0</v>
      </c>
      <c r="C1748" s="18">
        <v>0.125</v>
      </c>
    </row>
    <row r="1749" spans="1:3" x14ac:dyDescent="0.25">
      <c r="A1749" s="17">
        <v>152152</v>
      </c>
      <c r="B1749">
        <v>0</v>
      </c>
      <c r="C1749" s="18">
        <v>3.125E-2</v>
      </c>
    </row>
    <row r="1750" spans="1:3" x14ac:dyDescent="0.25">
      <c r="A1750" s="17">
        <v>148154</v>
      </c>
      <c r="B1750">
        <v>0</v>
      </c>
      <c r="C1750" s="18">
        <v>0.25</v>
      </c>
    </row>
    <row r="1751" spans="1:3" x14ac:dyDescent="0.25">
      <c r="A1751" s="17">
        <v>152154</v>
      </c>
      <c r="B1751">
        <v>0</v>
      </c>
      <c r="C1751" s="18">
        <v>0.125</v>
      </c>
    </row>
    <row r="1752" spans="1:3" x14ac:dyDescent="0.25">
      <c r="A1752" s="17">
        <v>154154</v>
      </c>
      <c r="B1752">
        <v>1</v>
      </c>
      <c r="C1752" s="18">
        <v>0.125</v>
      </c>
    </row>
    <row r="1753" spans="1:3" x14ac:dyDescent="0.25">
      <c r="A1753" s="17">
        <v>148158</v>
      </c>
      <c r="B1753">
        <v>0</v>
      </c>
      <c r="C1753" s="18">
        <v>0.25</v>
      </c>
    </row>
    <row r="1754" spans="1:3" x14ac:dyDescent="0.25">
      <c r="A1754" s="17">
        <v>152158</v>
      </c>
      <c r="B1754">
        <v>1</v>
      </c>
      <c r="C1754" s="18">
        <v>0.125</v>
      </c>
    </row>
    <row r="1755" spans="1:3" x14ac:dyDescent="0.25">
      <c r="A1755" s="17">
        <v>154158</v>
      </c>
      <c r="B1755">
        <v>0</v>
      </c>
      <c r="C1755" s="18">
        <v>0.25</v>
      </c>
    </row>
    <row r="1756" spans="1:3" x14ac:dyDescent="0.25">
      <c r="A1756" s="17">
        <v>158158</v>
      </c>
      <c r="B1756">
        <v>0</v>
      </c>
      <c r="C1756" s="18">
        <v>0.125</v>
      </c>
    </row>
    <row r="1757" spans="1:3" x14ac:dyDescent="0.25">
      <c r="A1757" s="17">
        <v>148162</v>
      </c>
      <c r="B1757">
        <v>0</v>
      </c>
      <c r="C1757" s="18">
        <v>0.125</v>
      </c>
    </row>
    <row r="1758" spans="1:3" x14ac:dyDescent="0.25">
      <c r="A1758" s="17">
        <v>152162</v>
      </c>
      <c r="B1758">
        <v>0</v>
      </c>
      <c r="C1758" s="18">
        <v>6.25E-2</v>
      </c>
    </row>
    <row r="1759" spans="1:3" x14ac:dyDescent="0.25">
      <c r="A1759" s="17">
        <v>154162</v>
      </c>
      <c r="B1759">
        <v>0</v>
      </c>
      <c r="C1759" s="18">
        <v>0.125</v>
      </c>
    </row>
    <row r="1760" spans="1:3" x14ac:dyDescent="0.25">
      <c r="A1760" s="17">
        <v>158162</v>
      </c>
      <c r="B1760">
        <v>1</v>
      </c>
      <c r="C1760" s="18">
        <v>0.125</v>
      </c>
    </row>
    <row r="1761" spans="1:3" x14ac:dyDescent="0.25">
      <c r="A1761" s="17">
        <v>162162</v>
      </c>
      <c r="B1761">
        <v>0</v>
      </c>
      <c r="C1761" s="18">
        <v>3.125E-2</v>
      </c>
    </row>
    <row r="1762" spans="1:3" x14ac:dyDescent="0.25">
      <c r="A1762" s="17">
        <v>148164</v>
      </c>
      <c r="B1762">
        <v>0</v>
      </c>
      <c r="C1762" s="18">
        <v>0.25</v>
      </c>
    </row>
    <row r="1763" spans="1:3" x14ac:dyDescent="0.25">
      <c r="A1763" s="17">
        <v>152164</v>
      </c>
      <c r="B1763">
        <v>0</v>
      </c>
      <c r="C1763" s="18">
        <v>0.125</v>
      </c>
    </row>
    <row r="1764" spans="1:3" x14ac:dyDescent="0.25">
      <c r="A1764" s="17">
        <v>154164</v>
      </c>
      <c r="B1764">
        <v>0</v>
      </c>
      <c r="C1764" s="18">
        <v>0.25</v>
      </c>
    </row>
    <row r="1765" spans="1:3" x14ac:dyDescent="0.25">
      <c r="A1765" s="17">
        <v>158164</v>
      </c>
      <c r="B1765">
        <v>0</v>
      </c>
      <c r="C1765" s="18">
        <v>0.25</v>
      </c>
    </row>
    <row r="1766" spans="1:3" x14ac:dyDescent="0.25">
      <c r="A1766" s="17">
        <v>162164</v>
      </c>
      <c r="B1766">
        <v>0</v>
      </c>
      <c r="C1766" s="18">
        <v>0.125</v>
      </c>
    </row>
    <row r="1767" spans="1:3" x14ac:dyDescent="0.25">
      <c r="A1767" s="17">
        <v>164164</v>
      </c>
      <c r="B1767">
        <v>0</v>
      </c>
      <c r="C1767" s="18">
        <v>0.125</v>
      </c>
    </row>
    <row r="1768" spans="1:3" x14ac:dyDescent="0.25">
      <c r="A1768" s="17">
        <v>148168</v>
      </c>
      <c r="B1768">
        <v>0</v>
      </c>
      <c r="C1768" s="18">
        <v>0.5</v>
      </c>
    </row>
    <row r="1769" spans="1:3" x14ac:dyDescent="0.25">
      <c r="A1769" s="17">
        <v>152168</v>
      </c>
      <c r="B1769">
        <v>0</v>
      </c>
      <c r="C1769" s="18">
        <v>0.25</v>
      </c>
    </row>
    <row r="1770" spans="1:3" x14ac:dyDescent="0.25">
      <c r="A1770" s="17">
        <v>154168</v>
      </c>
      <c r="B1770">
        <v>0</v>
      </c>
      <c r="C1770" s="18">
        <v>0.5</v>
      </c>
    </row>
    <row r="1771" spans="1:3" x14ac:dyDescent="0.25">
      <c r="A1771" s="17">
        <v>158168</v>
      </c>
      <c r="B1771">
        <v>0</v>
      </c>
      <c r="C1771" s="18">
        <v>0.5</v>
      </c>
    </row>
    <row r="1772" spans="1:3" x14ac:dyDescent="0.25">
      <c r="A1772" s="17">
        <v>162168</v>
      </c>
      <c r="B1772">
        <v>0</v>
      </c>
      <c r="C1772" s="18">
        <v>0.25</v>
      </c>
    </row>
    <row r="1773" spans="1:3" x14ac:dyDescent="0.25">
      <c r="A1773" s="17">
        <v>164168</v>
      </c>
      <c r="B1773">
        <v>0</v>
      </c>
      <c r="C1773" s="18">
        <v>0.5</v>
      </c>
    </row>
    <row r="1774" spans="1:3" x14ac:dyDescent="0.25">
      <c r="A1774" s="17">
        <v>168168</v>
      </c>
      <c r="B1774">
        <v>2</v>
      </c>
      <c r="C1774" s="18">
        <v>0.5</v>
      </c>
    </row>
    <row r="1775" spans="1:3" x14ac:dyDescent="0.25">
      <c r="A1775" s="17">
        <v>148170</v>
      </c>
      <c r="B1775">
        <v>0</v>
      </c>
      <c r="C1775" s="18">
        <v>0.25</v>
      </c>
    </row>
    <row r="1776" spans="1:3" x14ac:dyDescent="0.25">
      <c r="A1776" s="17">
        <v>152170</v>
      </c>
      <c r="B1776">
        <v>0</v>
      </c>
      <c r="C1776" s="18">
        <v>0.125</v>
      </c>
    </row>
    <row r="1777" spans="1:3" x14ac:dyDescent="0.25">
      <c r="A1777" s="17">
        <v>154170</v>
      </c>
      <c r="B1777">
        <v>0</v>
      </c>
      <c r="C1777" s="18">
        <v>0.25</v>
      </c>
    </row>
    <row r="1778" spans="1:3" x14ac:dyDescent="0.25">
      <c r="A1778" s="17">
        <v>158170</v>
      </c>
      <c r="B1778">
        <v>0</v>
      </c>
      <c r="C1778" s="18">
        <v>0.25</v>
      </c>
    </row>
    <row r="1779" spans="1:3" x14ac:dyDescent="0.25">
      <c r="A1779" s="17">
        <v>162170</v>
      </c>
      <c r="B1779">
        <v>0</v>
      </c>
      <c r="C1779" s="18">
        <v>0.125</v>
      </c>
    </row>
    <row r="1780" spans="1:3" x14ac:dyDescent="0.25">
      <c r="A1780" s="17">
        <v>164170</v>
      </c>
      <c r="B1780">
        <v>2</v>
      </c>
      <c r="C1780" s="18">
        <v>0.25</v>
      </c>
    </row>
    <row r="1781" spans="1:3" x14ac:dyDescent="0.25">
      <c r="A1781" s="17">
        <v>168170</v>
      </c>
      <c r="B1781">
        <v>0</v>
      </c>
      <c r="C1781" s="18">
        <v>0.5</v>
      </c>
    </row>
    <row r="1782" spans="1:3" x14ac:dyDescent="0.25">
      <c r="A1782" s="17">
        <v>170170</v>
      </c>
      <c r="B1782">
        <v>0</v>
      </c>
      <c r="C1782" s="18">
        <v>0.125</v>
      </c>
    </row>
    <row r="1784" spans="1:3" x14ac:dyDescent="0.25">
      <c r="A1784" s="17" t="s">
        <v>274</v>
      </c>
      <c r="B1784" s="18">
        <v>48</v>
      </c>
    </row>
    <row r="1785" spans="1:3" x14ac:dyDescent="0.25">
      <c r="A1785" s="17" t="s">
        <v>275</v>
      </c>
      <c r="B1785">
        <v>28</v>
      </c>
    </row>
    <row r="1786" spans="1:3" x14ac:dyDescent="0.25">
      <c r="A1786" s="17" t="s">
        <v>276</v>
      </c>
      <c r="B1786" s="18">
        <v>1.071610705089417E-2</v>
      </c>
      <c r="C1786" t="s">
        <v>281</v>
      </c>
    </row>
    <row r="1788" spans="1:3" x14ac:dyDescent="0.25">
      <c r="A1788" s="17" t="s">
        <v>214</v>
      </c>
      <c r="B1788" t="s">
        <v>166</v>
      </c>
    </row>
    <row r="1789" spans="1:3" x14ac:dyDescent="0.25">
      <c r="A1789" s="17" t="s">
        <v>176</v>
      </c>
      <c r="B1789" t="s">
        <v>154</v>
      </c>
    </row>
    <row r="1791" spans="1:3" x14ac:dyDescent="0.25">
      <c r="A1791" s="17" t="s">
        <v>270</v>
      </c>
    </row>
    <row r="1792" spans="1:3" x14ac:dyDescent="0.25">
      <c r="A1792" s="17" t="s">
        <v>271</v>
      </c>
      <c r="B1792" s="17" t="s">
        <v>272</v>
      </c>
      <c r="C1792" s="17" t="s">
        <v>273</v>
      </c>
    </row>
    <row r="1793" spans="1:3" x14ac:dyDescent="0.25">
      <c r="A1793" s="17">
        <v>168168</v>
      </c>
      <c r="B1793">
        <v>2</v>
      </c>
      <c r="C1793" s="18">
        <v>0.36363636363636365</v>
      </c>
    </row>
    <row r="1794" spans="1:3" x14ac:dyDescent="0.25">
      <c r="A1794" s="17">
        <v>168170</v>
      </c>
      <c r="B1794">
        <v>0</v>
      </c>
      <c r="C1794" s="18">
        <v>1.0909090909090908</v>
      </c>
    </row>
    <row r="1795" spans="1:3" x14ac:dyDescent="0.25">
      <c r="A1795" s="17">
        <v>170170</v>
      </c>
      <c r="B1795">
        <v>2</v>
      </c>
      <c r="C1795" s="18">
        <v>0.81818181818181801</v>
      </c>
    </row>
    <row r="1796" spans="1:3" x14ac:dyDescent="0.25">
      <c r="A1796" s="17">
        <v>168172</v>
      </c>
      <c r="B1796">
        <v>0</v>
      </c>
      <c r="C1796" s="18">
        <v>0.18181818181818182</v>
      </c>
    </row>
    <row r="1797" spans="1:3" x14ac:dyDescent="0.25">
      <c r="A1797" s="17">
        <v>170172</v>
      </c>
      <c r="B1797">
        <v>1</v>
      </c>
      <c r="C1797" s="18">
        <v>0.27272727272727271</v>
      </c>
    </row>
    <row r="1798" spans="1:3" x14ac:dyDescent="0.25">
      <c r="A1798" s="17">
        <v>172172</v>
      </c>
      <c r="B1798">
        <v>0</v>
      </c>
      <c r="C1798" s="18">
        <v>2.2727272727272728E-2</v>
      </c>
    </row>
    <row r="1799" spans="1:3" x14ac:dyDescent="0.25">
      <c r="A1799" s="17">
        <v>168176</v>
      </c>
      <c r="B1799">
        <v>0</v>
      </c>
      <c r="C1799" s="18">
        <v>0.54545454545454541</v>
      </c>
    </row>
    <row r="1800" spans="1:3" x14ac:dyDescent="0.25">
      <c r="A1800" s="17">
        <v>170176</v>
      </c>
      <c r="B1800">
        <v>0</v>
      </c>
      <c r="C1800" s="18">
        <v>0.81818181818181801</v>
      </c>
    </row>
    <row r="1801" spans="1:3" x14ac:dyDescent="0.25">
      <c r="A1801" s="17">
        <v>172176</v>
      </c>
      <c r="B1801">
        <v>0</v>
      </c>
      <c r="C1801" s="18">
        <v>0.13636363636363635</v>
      </c>
    </row>
    <row r="1802" spans="1:3" x14ac:dyDescent="0.25">
      <c r="A1802" s="17">
        <v>176176</v>
      </c>
      <c r="B1802">
        <v>1</v>
      </c>
      <c r="C1802" s="18">
        <v>0.2045454545454545</v>
      </c>
    </row>
    <row r="1803" spans="1:3" x14ac:dyDescent="0.25">
      <c r="A1803" s="17">
        <v>168178</v>
      </c>
      <c r="B1803">
        <v>0</v>
      </c>
      <c r="C1803" s="18">
        <v>0.18181818181818182</v>
      </c>
    </row>
    <row r="1804" spans="1:3" x14ac:dyDescent="0.25">
      <c r="A1804" s="17">
        <v>170178</v>
      </c>
      <c r="B1804">
        <v>0</v>
      </c>
      <c r="C1804" s="18">
        <v>0.27272727272727271</v>
      </c>
    </row>
    <row r="1805" spans="1:3" x14ac:dyDescent="0.25">
      <c r="A1805" s="17">
        <v>172178</v>
      </c>
      <c r="B1805">
        <v>0</v>
      </c>
      <c r="C1805" s="18">
        <v>4.5454545454545456E-2</v>
      </c>
    </row>
    <row r="1806" spans="1:3" x14ac:dyDescent="0.25">
      <c r="A1806" s="17">
        <v>176178</v>
      </c>
      <c r="B1806">
        <v>1</v>
      </c>
      <c r="C1806" s="18">
        <v>0.13636363636363635</v>
      </c>
    </row>
    <row r="1807" spans="1:3" x14ac:dyDescent="0.25">
      <c r="A1807" s="17">
        <v>178178</v>
      </c>
      <c r="B1807">
        <v>0</v>
      </c>
      <c r="C1807" s="18">
        <v>2.2727272727272728E-2</v>
      </c>
    </row>
    <row r="1808" spans="1:3" x14ac:dyDescent="0.25">
      <c r="A1808" s="17">
        <v>168180</v>
      </c>
      <c r="B1808">
        <v>0</v>
      </c>
      <c r="C1808" s="18">
        <v>0.54545454545454541</v>
      </c>
    </row>
    <row r="1809" spans="1:3" x14ac:dyDescent="0.25">
      <c r="A1809" s="17">
        <v>170180</v>
      </c>
      <c r="B1809">
        <v>1</v>
      </c>
      <c r="C1809" s="18">
        <v>0.81818181818181801</v>
      </c>
    </row>
    <row r="1810" spans="1:3" x14ac:dyDescent="0.25">
      <c r="A1810" s="17">
        <v>172180</v>
      </c>
      <c r="B1810">
        <v>0</v>
      </c>
      <c r="C1810" s="18">
        <v>0.13636363636363635</v>
      </c>
    </row>
    <row r="1811" spans="1:3" x14ac:dyDescent="0.25">
      <c r="A1811" s="17">
        <v>176180</v>
      </c>
      <c r="B1811">
        <v>0</v>
      </c>
      <c r="C1811" s="18">
        <v>0.40909090909090901</v>
      </c>
    </row>
    <row r="1812" spans="1:3" x14ac:dyDescent="0.25">
      <c r="A1812" s="17">
        <v>178180</v>
      </c>
      <c r="B1812">
        <v>0</v>
      </c>
      <c r="C1812" s="18">
        <v>0.13636363636363635</v>
      </c>
    </row>
    <row r="1813" spans="1:3" x14ac:dyDescent="0.25">
      <c r="A1813" s="17">
        <v>180180</v>
      </c>
      <c r="B1813">
        <v>1</v>
      </c>
      <c r="C1813" s="18">
        <v>0.2045454545454545</v>
      </c>
    </row>
    <row r="1814" spans="1:3" x14ac:dyDescent="0.25">
      <c r="A1814" s="17">
        <v>168190</v>
      </c>
      <c r="B1814">
        <v>0</v>
      </c>
      <c r="C1814" s="18">
        <v>0.36363636363636365</v>
      </c>
    </row>
    <row r="1815" spans="1:3" x14ac:dyDescent="0.25">
      <c r="A1815" s="17">
        <v>170190</v>
      </c>
      <c r="B1815">
        <v>0</v>
      </c>
      <c r="C1815" s="18">
        <v>0.54545454545454541</v>
      </c>
    </row>
    <row r="1816" spans="1:3" x14ac:dyDescent="0.25">
      <c r="A1816" s="17">
        <v>172190</v>
      </c>
      <c r="B1816">
        <v>0</v>
      </c>
      <c r="C1816" s="18">
        <v>9.0909090909090912E-2</v>
      </c>
    </row>
    <row r="1817" spans="1:3" x14ac:dyDescent="0.25">
      <c r="A1817" s="17">
        <v>176190</v>
      </c>
      <c r="B1817">
        <v>0</v>
      </c>
      <c r="C1817" s="18">
        <v>0.27272727272727271</v>
      </c>
    </row>
    <row r="1818" spans="1:3" x14ac:dyDescent="0.25">
      <c r="A1818" s="17">
        <v>178190</v>
      </c>
      <c r="B1818">
        <v>0</v>
      </c>
      <c r="C1818" s="18">
        <v>9.0909090909090912E-2</v>
      </c>
    </row>
    <row r="1819" spans="1:3" x14ac:dyDescent="0.25">
      <c r="A1819" s="17">
        <v>180190</v>
      </c>
      <c r="B1819">
        <v>0</v>
      </c>
      <c r="C1819" s="18">
        <v>0.27272727272727271</v>
      </c>
    </row>
    <row r="1820" spans="1:3" x14ac:dyDescent="0.25">
      <c r="A1820" s="17">
        <v>190190</v>
      </c>
      <c r="B1820">
        <v>0</v>
      </c>
      <c r="C1820" s="18">
        <v>9.0909090909090912E-2</v>
      </c>
    </row>
    <row r="1821" spans="1:3" x14ac:dyDescent="0.25">
      <c r="A1821" s="17">
        <v>168192</v>
      </c>
      <c r="B1821">
        <v>0</v>
      </c>
      <c r="C1821" s="18">
        <v>0.36363636363636365</v>
      </c>
    </row>
    <row r="1822" spans="1:3" x14ac:dyDescent="0.25">
      <c r="A1822" s="17">
        <v>170192</v>
      </c>
      <c r="B1822">
        <v>0</v>
      </c>
      <c r="C1822" s="18">
        <v>0.54545454545454541</v>
      </c>
    </row>
    <row r="1823" spans="1:3" x14ac:dyDescent="0.25">
      <c r="A1823" s="17">
        <v>172192</v>
      </c>
      <c r="B1823">
        <v>0</v>
      </c>
      <c r="C1823" s="18">
        <v>9.0909090909090912E-2</v>
      </c>
    </row>
    <row r="1824" spans="1:3" x14ac:dyDescent="0.25">
      <c r="A1824" s="17">
        <v>176192</v>
      </c>
      <c r="B1824">
        <v>0</v>
      </c>
      <c r="C1824" s="18">
        <v>0.27272727272727271</v>
      </c>
    </row>
    <row r="1825" spans="1:3" x14ac:dyDescent="0.25">
      <c r="A1825" s="17">
        <v>178192</v>
      </c>
      <c r="B1825">
        <v>0</v>
      </c>
      <c r="C1825" s="18">
        <v>9.0909090909090912E-2</v>
      </c>
    </row>
    <row r="1826" spans="1:3" x14ac:dyDescent="0.25">
      <c r="A1826" s="17">
        <v>180192</v>
      </c>
      <c r="B1826">
        <v>0</v>
      </c>
      <c r="C1826" s="18">
        <v>0.27272727272727271</v>
      </c>
    </row>
    <row r="1827" spans="1:3" x14ac:dyDescent="0.25">
      <c r="A1827" s="17">
        <v>190192</v>
      </c>
      <c r="B1827">
        <v>2</v>
      </c>
      <c r="C1827" s="18">
        <v>0.18181818181818182</v>
      </c>
    </row>
    <row r="1828" spans="1:3" x14ac:dyDescent="0.25">
      <c r="A1828" s="17">
        <v>192192</v>
      </c>
      <c r="B1828">
        <v>0</v>
      </c>
      <c r="C1828" s="18">
        <v>9.0909090909090912E-2</v>
      </c>
    </row>
    <row r="1830" spans="1:3" x14ac:dyDescent="0.25">
      <c r="A1830" s="17" t="s">
        <v>274</v>
      </c>
      <c r="B1830" s="18">
        <v>48.8888888888889</v>
      </c>
    </row>
    <row r="1831" spans="1:3" x14ac:dyDescent="0.25">
      <c r="A1831" s="17" t="s">
        <v>275</v>
      </c>
      <c r="B1831">
        <v>28</v>
      </c>
    </row>
    <row r="1832" spans="1:3" x14ac:dyDescent="0.25">
      <c r="A1832" s="17" t="s">
        <v>276</v>
      </c>
      <c r="B1832" s="18">
        <v>8.5809533077293824E-3</v>
      </c>
      <c r="C1832" t="s">
        <v>280</v>
      </c>
    </row>
    <row r="1834" spans="1:3" x14ac:dyDescent="0.25">
      <c r="A1834" s="17" t="s">
        <v>214</v>
      </c>
      <c r="B1834" t="s">
        <v>166</v>
      </c>
    </row>
    <row r="1835" spans="1:3" x14ac:dyDescent="0.25">
      <c r="A1835" s="17" t="s">
        <v>176</v>
      </c>
      <c r="B1835" t="s">
        <v>155</v>
      </c>
    </row>
    <row r="1837" spans="1:3" x14ac:dyDescent="0.25">
      <c r="A1837" s="17" t="s">
        <v>270</v>
      </c>
    </row>
    <row r="1838" spans="1:3" x14ac:dyDescent="0.25">
      <c r="A1838" s="17" t="s">
        <v>271</v>
      </c>
      <c r="B1838" s="17" t="s">
        <v>272</v>
      </c>
      <c r="C1838" s="17" t="s">
        <v>273</v>
      </c>
    </row>
    <row r="1839" spans="1:3" x14ac:dyDescent="0.25">
      <c r="A1839" s="17">
        <v>7474</v>
      </c>
      <c r="B1839">
        <v>1</v>
      </c>
      <c r="C1839" s="18">
        <v>0.625</v>
      </c>
    </row>
    <row r="1840" spans="1:3" x14ac:dyDescent="0.25">
      <c r="A1840" s="17">
        <v>7476</v>
      </c>
      <c r="B1840">
        <v>0</v>
      </c>
      <c r="C1840" s="18">
        <v>0.5</v>
      </c>
    </row>
    <row r="1841" spans="1:3" x14ac:dyDescent="0.25">
      <c r="A1841" s="17">
        <v>7676</v>
      </c>
      <c r="B1841">
        <v>0</v>
      </c>
      <c r="C1841" s="18">
        <v>0.10000000000000002</v>
      </c>
    </row>
    <row r="1842" spans="1:3" x14ac:dyDescent="0.25">
      <c r="A1842" s="17">
        <v>7478</v>
      </c>
      <c r="B1842">
        <v>0</v>
      </c>
      <c r="C1842" s="18">
        <v>0.5</v>
      </c>
    </row>
    <row r="1843" spans="1:3" x14ac:dyDescent="0.25">
      <c r="A1843" s="17">
        <v>7678</v>
      </c>
      <c r="B1843">
        <v>0</v>
      </c>
      <c r="C1843" s="18">
        <v>0.20000000000000004</v>
      </c>
    </row>
    <row r="1844" spans="1:3" x14ac:dyDescent="0.25">
      <c r="A1844" s="17">
        <v>7878</v>
      </c>
      <c r="B1844">
        <v>0</v>
      </c>
      <c r="C1844" s="18">
        <v>0.10000000000000002</v>
      </c>
    </row>
    <row r="1845" spans="1:3" x14ac:dyDescent="0.25">
      <c r="A1845" s="17">
        <v>7480</v>
      </c>
      <c r="B1845">
        <v>0</v>
      </c>
      <c r="C1845" s="18">
        <v>1</v>
      </c>
    </row>
    <row r="1846" spans="1:3" x14ac:dyDescent="0.25">
      <c r="A1846" s="17">
        <v>7680</v>
      </c>
      <c r="B1846">
        <v>2</v>
      </c>
      <c r="C1846" s="18">
        <v>0.40000000000000008</v>
      </c>
    </row>
    <row r="1847" spans="1:3" x14ac:dyDescent="0.25">
      <c r="A1847" s="17">
        <v>7880</v>
      </c>
      <c r="B1847">
        <v>2</v>
      </c>
      <c r="C1847" s="18">
        <v>0.40000000000000008</v>
      </c>
    </row>
    <row r="1848" spans="1:3" x14ac:dyDescent="0.25">
      <c r="A1848" s="17">
        <v>8080</v>
      </c>
      <c r="B1848">
        <v>0</v>
      </c>
      <c r="C1848" s="18">
        <v>0.40000000000000008</v>
      </c>
    </row>
    <row r="1849" spans="1:3" x14ac:dyDescent="0.25">
      <c r="A1849" s="17">
        <v>7482</v>
      </c>
      <c r="B1849">
        <v>1</v>
      </c>
      <c r="C1849" s="18">
        <v>0.5</v>
      </c>
    </row>
    <row r="1850" spans="1:3" x14ac:dyDescent="0.25">
      <c r="A1850" s="17">
        <v>7682</v>
      </c>
      <c r="B1850">
        <v>0</v>
      </c>
      <c r="C1850" s="18">
        <v>0.20000000000000004</v>
      </c>
    </row>
    <row r="1851" spans="1:3" x14ac:dyDescent="0.25">
      <c r="A1851" s="17">
        <v>7882</v>
      </c>
      <c r="B1851">
        <v>0</v>
      </c>
      <c r="C1851" s="18">
        <v>0.20000000000000004</v>
      </c>
    </row>
    <row r="1852" spans="1:3" x14ac:dyDescent="0.25">
      <c r="A1852" s="17">
        <v>8082</v>
      </c>
      <c r="B1852">
        <v>0</v>
      </c>
      <c r="C1852" s="18">
        <v>0.40000000000000008</v>
      </c>
    </row>
    <row r="1853" spans="1:3" x14ac:dyDescent="0.25">
      <c r="A1853" s="17">
        <v>8282</v>
      </c>
      <c r="B1853">
        <v>0</v>
      </c>
      <c r="C1853" s="18">
        <v>0.10000000000000002</v>
      </c>
    </row>
    <row r="1854" spans="1:3" x14ac:dyDescent="0.25">
      <c r="A1854" s="17">
        <v>7484</v>
      </c>
      <c r="B1854">
        <v>1</v>
      </c>
      <c r="C1854" s="18">
        <v>0.25</v>
      </c>
    </row>
    <row r="1855" spans="1:3" x14ac:dyDescent="0.25">
      <c r="A1855" s="17">
        <v>7684</v>
      </c>
      <c r="B1855">
        <v>0</v>
      </c>
      <c r="C1855" s="18">
        <v>0.10000000000000002</v>
      </c>
    </row>
    <row r="1856" spans="1:3" x14ac:dyDescent="0.25">
      <c r="A1856" s="17">
        <v>7884</v>
      </c>
      <c r="B1856">
        <v>0</v>
      </c>
      <c r="C1856" s="18">
        <v>0.10000000000000002</v>
      </c>
    </row>
    <row r="1857" spans="1:3" x14ac:dyDescent="0.25">
      <c r="A1857" s="17">
        <v>8084</v>
      </c>
      <c r="B1857">
        <v>0</v>
      </c>
      <c r="C1857" s="18">
        <v>0.20000000000000004</v>
      </c>
    </row>
    <row r="1858" spans="1:3" x14ac:dyDescent="0.25">
      <c r="A1858" s="17">
        <v>8284</v>
      </c>
      <c r="B1858">
        <v>0</v>
      </c>
      <c r="C1858" s="18">
        <v>0.10000000000000002</v>
      </c>
    </row>
    <row r="1859" spans="1:3" x14ac:dyDescent="0.25">
      <c r="A1859" s="17">
        <v>8484</v>
      </c>
      <c r="B1859">
        <v>0</v>
      </c>
      <c r="C1859" s="18">
        <v>2.5000000000000005E-2</v>
      </c>
    </row>
    <row r="1860" spans="1:3" x14ac:dyDescent="0.25">
      <c r="A1860" s="17">
        <v>7486</v>
      </c>
      <c r="B1860">
        <v>1</v>
      </c>
      <c r="C1860" s="18">
        <v>0.25</v>
      </c>
    </row>
    <row r="1861" spans="1:3" x14ac:dyDescent="0.25">
      <c r="A1861" s="17">
        <v>7686</v>
      </c>
      <c r="B1861">
        <v>0</v>
      </c>
      <c r="C1861" s="18">
        <v>0.10000000000000002</v>
      </c>
    </row>
    <row r="1862" spans="1:3" x14ac:dyDescent="0.25">
      <c r="A1862" s="17">
        <v>7886</v>
      </c>
      <c r="B1862">
        <v>0</v>
      </c>
      <c r="C1862" s="18">
        <v>0.10000000000000002</v>
      </c>
    </row>
    <row r="1863" spans="1:3" x14ac:dyDescent="0.25">
      <c r="A1863" s="17">
        <v>8086</v>
      </c>
      <c r="B1863">
        <v>0</v>
      </c>
      <c r="C1863" s="18">
        <v>0.20000000000000004</v>
      </c>
    </row>
    <row r="1864" spans="1:3" x14ac:dyDescent="0.25">
      <c r="A1864" s="17">
        <v>8286</v>
      </c>
      <c r="B1864">
        <v>0</v>
      </c>
      <c r="C1864" s="18">
        <v>0.10000000000000002</v>
      </c>
    </row>
    <row r="1865" spans="1:3" x14ac:dyDescent="0.25">
      <c r="A1865" s="17">
        <v>8486</v>
      </c>
      <c r="B1865">
        <v>0</v>
      </c>
      <c r="C1865" s="18">
        <v>5.000000000000001E-2</v>
      </c>
    </row>
    <row r="1866" spans="1:3" x14ac:dyDescent="0.25">
      <c r="A1866" s="17">
        <v>8686</v>
      </c>
      <c r="B1866">
        <v>0</v>
      </c>
      <c r="C1866" s="18">
        <v>2.5000000000000005E-2</v>
      </c>
    </row>
    <row r="1867" spans="1:3" x14ac:dyDescent="0.25">
      <c r="A1867" s="17">
        <v>7488</v>
      </c>
      <c r="B1867">
        <v>0</v>
      </c>
      <c r="C1867" s="18">
        <v>0.25</v>
      </c>
    </row>
    <row r="1868" spans="1:3" x14ac:dyDescent="0.25">
      <c r="A1868" s="17">
        <v>7688</v>
      </c>
      <c r="B1868">
        <v>0</v>
      </c>
      <c r="C1868" s="18">
        <v>0.10000000000000002</v>
      </c>
    </row>
    <row r="1869" spans="1:3" x14ac:dyDescent="0.25">
      <c r="A1869" s="17">
        <v>7888</v>
      </c>
      <c r="B1869">
        <v>0</v>
      </c>
      <c r="C1869" s="18">
        <v>0.10000000000000002</v>
      </c>
    </row>
    <row r="1870" spans="1:3" x14ac:dyDescent="0.25">
      <c r="A1870" s="17">
        <v>8088</v>
      </c>
      <c r="B1870">
        <v>0</v>
      </c>
      <c r="C1870" s="18">
        <v>0.20000000000000004</v>
      </c>
    </row>
    <row r="1871" spans="1:3" x14ac:dyDescent="0.25">
      <c r="A1871" s="17">
        <v>8288</v>
      </c>
      <c r="B1871">
        <v>1</v>
      </c>
      <c r="C1871" s="18">
        <v>0.10000000000000002</v>
      </c>
    </row>
    <row r="1872" spans="1:3" x14ac:dyDescent="0.25">
      <c r="A1872" s="17">
        <v>8488</v>
      </c>
      <c r="B1872">
        <v>0</v>
      </c>
      <c r="C1872" s="18">
        <v>5.000000000000001E-2</v>
      </c>
    </row>
    <row r="1873" spans="1:3" x14ac:dyDescent="0.25">
      <c r="A1873" s="17">
        <v>8688</v>
      </c>
      <c r="B1873">
        <v>0</v>
      </c>
      <c r="C1873" s="18">
        <v>5.000000000000001E-2</v>
      </c>
    </row>
    <row r="1874" spans="1:3" x14ac:dyDescent="0.25">
      <c r="A1874" s="17">
        <v>8888</v>
      </c>
      <c r="B1874">
        <v>0</v>
      </c>
      <c r="C1874" s="18">
        <v>2.5000000000000005E-2</v>
      </c>
    </row>
    <row r="1875" spans="1:3" x14ac:dyDescent="0.25">
      <c r="A1875" s="17">
        <v>7492</v>
      </c>
      <c r="B1875">
        <v>0</v>
      </c>
      <c r="C1875" s="18">
        <v>0.25</v>
      </c>
    </row>
    <row r="1876" spans="1:3" x14ac:dyDescent="0.25">
      <c r="A1876" s="17">
        <v>7692</v>
      </c>
      <c r="B1876">
        <v>0</v>
      </c>
      <c r="C1876" s="18">
        <v>0.10000000000000002</v>
      </c>
    </row>
    <row r="1877" spans="1:3" x14ac:dyDescent="0.25">
      <c r="A1877" s="17">
        <v>7892</v>
      </c>
      <c r="B1877">
        <v>0</v>
      </c>
      <c r="C1877" s="18">
        <v>0.10000000000000002</v>
      </c>
    </row>
    <row r="1878" spans="1:3" x14ac:dyDescent="0.25">
      <c r="A1878" s="17">
        <v>8092</v>
      </c>
      <c r="B1878">
        <v>0</v>
      </c>
      <c r="C1878" s="18">
        <v>0.20000000000000004</v>
      </c>
    </row>
    <row r="1879" spans="1:3" x14ac:dyDescent="0.25">
      <c r="A1879" s="17">
        <v>8292</v>
      </c>
      <c r="B1879">
        <v>0</v>
      </c>
      <c r="C1879" s="18">
        <v>0.10000000000000002</v>
      </c>
    </row>
    <row r="1880" spans="1:3" x14ac:dyDescent="0.25">
      <c r="A1880" s="17">
        <v>8492</v>
      </c>
      <c r="B1880">
        <v>0</v>
      </c>
      <c r="C1880" s="18">
        <v>5.000000000000001E-2</v>
      </c>
    </row>
    <row r="1881" spans="1:3" x14ac:dyDescent="0.25">
      <c r="A1881" s="17">
        <v>8692</v>
      </c>
      <c r="B1881">
        <v>0</v>
      </c>
      <c r="C1881" s="18">
        <v>5.000000000000001E-2</v>
      </c>
    </row>
    <row r="1882" spans="1:3" x14ac:dyDescent="0.25">
      <c r="A1882" s="17">
        <v>8892</v>
      </c>
      <c r="B1882">
        <v>0</v>
      </c>
      <c r="C1882" s="18">
        <v>5.000000000000001E-2</v>
      </c>
    </row>
    <row r="1883" spans="1:3" x14ac:dyDescent="0.25">
      <c r="A1883" s="17">
        <v>9292</v>
      </c>
      <c r="B1883">
        <v>0</v>
      </c>
      <c r="C1883" s="18">
        <v>2.5000000000000005E-2</v>
      </c>
    </row>
    <row r="1884" spans="1:3" x14ac:dyDescent="0.25">
      <c r="A1884" s="17">
        <v>7494</v>
      </c>
      <c r="B1884">
        <v>0</v>
      </c>
      <c r="C1884" s="18">
        <v>0.25</v>
      </c>
    </row>
    <row r="1885" spans="1:3" x14ac:dyDescent="0.25">
      <c r="A1885" s="17">
        <v>7694</v>
      </c>
      <c r="B1885">
        <v>0</v>
      </c>
      <c r="C1885" s="18">
        <v>0.10000000000000002</v>
      </c>
    </row>
    <row r="1886" spans="1:3" x14ac:dyDescent="0.25">
      <c r="A1886" s="17">
        <v>7894</v>
      </c>
      <c r="B1886">
        <v>0</v>
      </c>
      <c r="C1886" s="18">
        <v>0.10000000000000002</v>
      </c>
    </row>
    <row r="1887" spans="1:3" x14ac:dyDescent="0.25">
      <c r="A1887" s="17">
        <v>8094</v>
      </c>
      <c r="B1887">
        <v>0</v>
      </c>
      <c r="C1887" s="18">
        <v>0.20000000000000004</v>
      </c>
    </row>
    <row r="1888" spans="1:3" x14ac:dyDescent="0.25">
      <c r="A1888" s="17">
        <v>8294</v>
      </c>
      <c r="B1888">
        <v>0</v>
      </c>
      <c r="C1888" s="18">
        <v>0.10000000000000002</v>
      </c>
    </row>
    <row r="1889" spans="1:3" x14ac:dyDescent="0.25">
      <c r="A1889" s="17">
        <v>8494</v>
      </c>
      <c r="B1889">
        <v>0</v>
      </c>
      <c r="C1889" s="18">
        <v>5.000000000000001E-2</v>
      </c>
    </row>
    <row r="1890" spans="1:3" x14ac:dyDescent="0.25">
      <c r="A1890" s="17">
        <v>8694</v>
      </c>
      <c r="B1890">
        <v>0</v>
      </c>
      <c r="C1890" s="18">
        <v>5.000000000000001E-2</v>
      </c>
    </row>
    <row r="1891" spans="1:3" x14ac:dyDescent="0.25">
      <c r="A1891" s="17">
        <v>8894</v>
      </c>
      <c r="B1891">
        <v>0</v>
      </c>
      <c r="C1891" s="18">
        <v>5.000000000000001E-2</v>
      </c>
    </row>
    <row r="1892" spans="1:3" x14ac:dyDescent="0.25">
      <c r="A1892" s="17">
        <v>9294</v>
      </c>
      <c r="B1892">
        <v>1</v>
      </c>
      <c r="C1892" s="18">
        <v>5.000000000000001E-2</v>
      </c>
    </row>
    <row r="1893" spans="1:3" x14ac:dyDescent="0.25">
      <c r="A1893" s="17">
        <v>9494</v>
      </c>
      <c r="B1893">
        <v>0</v>
      </c>
      <c r="C1893" s="18">
        <v>2.5000000000000005E-2</v>
      </c>
    </row>
    <row r="1895" spans="1:3" x14ac:dyDescent="0.25">
      <c r="A1895" s="17" t="s">
        <v>274</v>
      </c>
      <c r="B1895" s="18">
        <v>51.599999999999994</v>
      </c>
    </row>
    <row r="1896" spans="1:3" x14ac:dyDescent="0.25">
      <c r="A1896" s="17" t="s">
        <v>275</v>
      </c>
      <c r="B1896">
        <v>45</v>
      </c>
    </row>
    <row r="1897" spans="1:3" x14ac:dyDescent="0.25">
      <c r="A1897" s="17" t="s">
        <v>276</v>
      </c>
      <c r="B1897" s="18">
        <v>0.23151703890325134</v>
      </c>
      <c r="C1897" t="s">
        <v>277</v>
      </c>
    </row>
    <row r="1899" spans="1:3" x14ac:dyDescent="0.25">
      <c r="A1899" s="17" t="s">
        <v>214</v>
      </c>
      <c r="B1899" t="s">
        <v>166</v>
      </c>
    </row>
    <row r="1900" spans="1:3" x14ac:dyDescent="0.25">
      <c r="A1900" s="17" t="s">
        <v>176</v>
      </c>
      <c r="B1900" t="s">
        <v>156</v>
      </c>
    </row>
    <row r="1902" spans="1:3" x14ac:dyDescent="0.25">
      <c r="A1902" s="17" t="s">
        <v>270</v>
      </c>
    </row>
    <row r="1903" spans="1:3" x14ac:dyDescent="0.25">
      <c r="A1903" s="17" t="s">
        <v>271</v>
      </c>
      <c r="B1903" s="17" t="s">
        <v>272</v>
      </c>
      <c r="C1903" s="17" t="s">
        <v>273</v>
      </c>
    </row>
    <row r="1904" spans="1:3" x14ac:dyDescent="0.25">
      <c r="A1904" s="17">
        <v>120120</v>
      </c>
      <c r="B1904">
        <v>0</v>
      </c>
      <c r="C1904" s="18">
        <v>2.2727272727272728E-2</v>
      </c>
    </row>
    <row r="1905" spans="1:3" x14ac:dyDescent="0.25">
      <c r="A1905" s="17">
        <v>120130</v>
      </c>
      <c r="B1905">
        <v>1</v>
      </c>
      <c r="C1905" s="18">
        <v>0.13636363636363635</v>
      </c>
    </row>
    <row r="1906" spans="1:3" x14ac:dyDescent="0.25">
      <c r="A1906" s="17">
        <v>130130</v>
      </c>
      <c r="B1906">
        <v>1</v>
      </c>
      <c r="C1906" s="18">
        <v>0.2045454545454545</v>
      </c>
    </row>
    <row r="1907" spans="1:3" x14ac:dyDescent="0.25">
      <c r="A1907" s="17">
        <v>120134</v>
      </c>
      <c r="B1907">
        <v>0</v>
      </c>
      <c r="C1907" s="18">
        <v>9.0909090909090912E-2</v>
      </c>
    </row>
    <row r="1908" spans="1:3" x14ac:dyDescent="0.25">
      <c r="A1908" s="17">
        <v>130134</v>
      </c>
      <c r="B1908">
        <v>0</v>
      </c>
      <c r="C1908" s="18">
        <v>0.27272727272727271</v>
      </c>
    </row>
    <row r="1909" spans="1:3" x14ac:dyDescent="0.25">
      <c r="A1909" s="17">
        <v>134134</v>
      </c>
      <c r="B1909">
        <v>1</v>
      </c>
      <c r="C1909" s="18">
        <v>9.0909090909090912E-2</v>
      </c>
    </row>
    <row r="1910" spans="1:3" x14ac:dyDescent="0.25">
      <c r="A1910" s="17">
        <v>120138</v>
      </c>
      <c r="B1910">
        <v>0</v>
      </c>
      <c r="C1910" s="18">
        <v>9.0909090909090912E-2</v>
      </c>
    </row>
    <row r="1911" spans="1:3" x14ac:dyDescent="0.25">
      <c r="A1911" s="17">
        <v>130138</v>
      </c>
      <c r="B1911">
        <v>0</v>
      </c>
      <c r="C1911" s="18">
        <v>0.27272727272727271</v>
      </c>
    </row>
    <row r="1912" spans="1:3" x14ac:dyDescent="0.25">
      <c r="A1912" s="17">
        <v>134138</v>
      </c>
      <c r="B1912">
        <v>0</v>
      </c>
      <c r="C1912" s="18">
        <v>0.18181818181818182</v>
      </c>
    </row>
    <row r="1913" spans="1:3" x14ac:dyDescent="0.25">
      <c r="A1913" s="17">
        <v>138138</v>
      </c>
      <c r="B1913">
        <v>0</v>
      </c>
      <c r="C1913" s="18">
        <v>9.0909090909090912E-2</v>
      </c>
    </row>
    <row r="1914" spans="1:3" x14ac:dyDescent="0.25">
      <c r="A1914" s="17">
        <v>120142</v>
      </c>
      <c r="B1914">
        <v>0</v>
      </c>
      <c r="C1914" s="18">
        <v>9.0909090909090912E-2</v>
      </c>
    </row>
    <row r="1915" spans="1:3" x14ac:dyDescent="0.25">
      <c r="A1915" s="17">
        <v>130142</v>
      </c>
      <c r="B1915">
        <v>0</v>
      </c>
      <c r="C1915" s="18">
        <v>0.27272727272727271</v>
      </c>
    </row>
    <row r="1916" spans="1:3" x14ac:dyDescent="0.25">
      <c r="A1916" s="17">
        <v>134142</v>
      </c>
      <c r="B1916">
        <v>0</v>
      </c>
      <c r="C1916" s="18">
        <v>0.18181818181818182</v>
      </c>
    </row>
    <row r="1917" spans="1:3" x14ac:dyDescent="0.25">
      <c r="A1917" s="17">
        <v>138142</v>
      </c>
      <c r="B1917">
        <v>0</v>
      </c>
      <c r="C1917" s="18">
        <v>0.18181818181818182</v>
      </c>
    </row>
    <row r="1918" spans="1:3" x14ac:dyDescent="0.25">
      <c r="A1918" s="17">
        <v>142142</v>
      </c>
      <c r="B1918">
        <v>0</v>
      </c>
      <c r="C1918" s="18">
        <v>9.0909090909090912E-2</v>
      </c>
    </row>
    <row r="1919" spans="1:3" x14ac:dyDescent="0.25">
      <c r="A1919" s="17">
        <v>120144</v>
      </c>
      <c r="B1919">
        <v>0</v>
      </c>
      <c r="C1919" s="18">
        <v>0.22727272727272729</v>
      </c>
    </row>
    <row r="1920" spans="1:3" x14ac:dyDescent="0.25">
      <c r="A1920" s="17">
        <v>130144</v>
      </c>
      <c r="B1920">
        <v>0</v>
      </c>
      <c r="C1920" s="18">
        <v>0.68181818181818177</v>
      </c>
    </row>
    <row r="1921" spans="1:3" x14ac:dyDescent="0.25">
      <c r="A1921" s="17">
        <v>134144</v>
      </c>
      <c r="B1921">
        <v>0</v>
      </c>
      <c r="C1921" s="18">
        <v>0.45454545454545459</v>
      </c>
    </row>
    <row r="1922" spans="1:3" x14ac:dyDescent="0.25">
      <c r="A1922" s="17">
        <v>138144</v>
      </c>
      <c r="B1922">
        <v>0</v>
      </c>
      <c r="C1922" s="18">
        <v>0.45454545454545459</v>
      </c>
    </row>
    <row r="1923" spans="1:3" x14ac:dyDescent="0.25">
      <c r="A1923" s="17">
        <v>142144</v>
      </c>
      <c r="B1923">
        <v>1</v>
      </c>
      <c r="C1923" s="18">
        <v>0.45454545454545459</v>
      </c>
    </row>
    <row r="1924" spans="1:3" x14ac:dyDescent="0.25">
      <c r="A1924" s="17">
        <v>144144</v>
      </c>
      <c r="B1924">
        <v>0</v>
      </c>
      <c r="C1924" s="18">
        <v>0.56818181818181812</v>
      </c>
    </row>
    <row r="1925" spans="1:3" x14ac:dyDescent="0.25">
      <c r="A1925" s="17">
        <v>120146</v>
      </c>
      <c r="B1925">
        <v>0</v>
      </c>
      <c r="C1925" s="18">
        <v>0.18181818181818182</v>
      </c>
    </row>
    <row r="1926" spans="1:3" x14ac:dyDescent="0.25">
      <c r="A1926" s="17">
        <v>130146</v>
      </c>
      <c r="B1926">
        <v>0</v>
      </c>
      <c r="C1926" s="18">
        <v>0.54545454545454541</v>
      </c>
    </row>
    <row r="1927" spans="1:3" x14ac:dyDescent="0.25">
      <c r="A1927" s="17">
        <v>134146</v>
      </c>
      <c r="B1927">
        <v>0</v>
      </c>
      <c r="C1927" s="18">
        <v>0.36363636363636365</v>
      </c>
    </row>
    <row r="1928" spans="1:3" x14ac:dyDescent="0.25">
      <c r="A1928" s="17">
        <v>138146</v>
      </c>
      <c r="B1928">
        <v>1</v>
      </c>
      <c r="C1928" s="18">
        <v>0.36363636363636365</v>
      </c>
    </row>
    <row r="1929" spans="1:3" x14ac:dyDescent="0.25">
      <c r="A1929" s="17">
        <v>142146</v>
      </c>
      <c r="B1929">
        <v>0</v>
      </c>
      <c r="C1929" s="18">
        <v>0.36363636363636365</v>
      </c>
    </row>
    <row r="1930" spans="1:3" x14ac:dyDescent="0.25">
      <c r="A1930" s="17">
        <v>144146</v>
      </c>
      <c r="B1930">
        <v>3</v>
      </c>
      <c r="C1930" s="18">
        <v>0.90909090909090917</v>
      </c>
    </row>
    <row r="1931" spans="1:3" x14ac:dyDescent="0.25">
      <c r="A1931" s="17">
        <v>146146</v>
      </c>
      <c r="B1931">
        <v>0</v>
      </c>
      <c r="C1931" s="18">
        <v>0.36363636363636365</v>
      </c>
    </row>
    <row r="1932" spans="1:3" x14ac:dyDescent="0.25">
      <c r="A1932" s="17">
        <v>120148</v>
      </c>
      <c r="B1932">
        <v>0</v>
      </c>
      <c r="C1932" s="18">
        <v>4.5454545454545456E-2</v>
      </c>
    </row>
    <row r="1933" spans="1:3" x14ac:dyDescent="0.25">
      <c r="A1933" s="17">
        <v>130148</v>
      </c>
      <c r="B1933">
        <v>0</v>
      </c>
      <c r="C1933" s="18">
        <v>0.13636363636363635</v>
      </c>
    </row>
    <row r="1934" spans="1:3" x14ac:dyDescent="0.25">
      <c r="A1934" s="17">
        <v>134148</v>
      </c>
      <c r="B1934">
        <v>0</v>
      </c>
      <c r="C1934" s="18">
        <v>9.0909090909090912E-2</v>
      </c>
    </row>
    <row r="1935" spans="1:3" x14ac:dyDescent="0.25">
      <c r="A1935" s="17">
        <v>138148</v>
      </c>
      <c r="B1935">
        <v>0</v>
      </c>
      <c r="C1935" s="18">
        <v>9.0909090909090912E-2</v>
      </c>
    </row>
    <row r="1936" spans="1:3" x14ac:dyDescent="0.25">
      <c r="A1936" s="17">
        <v>142148</v>
      </c>
      <c r="B1936">
        <v>1</v>
      </c>
      <c r="C1936" s="18">
        <v>9.0909090909090912E-2</v>
      </c>
    </row>
    <row r="1937" spans="1:3" x14ac:dyDescent="0.25">
      <c r="A1937" s="17">
        <v>144148</v>
      </c>
      <c r="B1937">
        <v>0</v>
      </c>
      <c r="C1937" s="18">
        <v>0.22727272727272729</v>
      </c>
    </row>
    <row r="1938" spans="1:3" x14ac:dyDescent="0.25">
      <c r="A1938" s="17">
        <v>146148</v>
      </c>
      <c r="B1938">
        <v>0</v>
      </c>
      <c r="C1938" s="18">
        <v>0.18181818181818182</v>
      </c>
    </row>
    <row r="1939" spans="1:3" x14ac:dyDescent="0.25">
      <c r="A1939" s="17">
        <v>148148</v>
      </c>
      <c r="B1939">
        <v>0</v>
      </c>
      <c r="C1939" s="18">
        <v>2.2727272727272728E-2</v>
      </c>
    </row>
    <row r="1940" spans="1:3" x14ac:dyDescent="0.25">
      <c r="A1940" s="17">
        <v>120152</v>
      </c>
      <c r="B1940">
        <v>0</v>
      </c>
      <c r="C1940" s="18">
        <v>9.0909090909090912E-2</v>
      </c>
    </row>
    <row r="1941" spans="1:3" x14ac:dyDescent="0.25">
      <c r="A1941" s="17">
        <v>130152</v>
      </c>
      <c r="B1941">
        <v>0</v>
      </c>
      <c r="C1941" s="18">
        <v>0.27272727272727271</v>
      </c>
    </row>
    <row r="1942" spans="1:3" x14ac:dyDescent="0.25">
      <c r="A1942" s="17">
        <v>134152</v>
      </c>
      <c r="B1942">
        <v>0</v>
      </c>
      <c r="C1942" s="18">
        <v>0.18181818181818182</v>
      </c>
    </row>
    <row r="1943" spans="1:3" x14ac:dyDescent="0.25">
      <c r="A1943" s="17">
        <v>138152</v>
      </c>
      <c r="B1943">
        <v>1</v>
      </c>
      <c r="C1943" s="18">
        <v>0.18181818181818182</v>
      </c>
    </row>
    <row r="1944" spans="1:3" x14ac:dyDescent="0.25">
      <c r="A1944" s="17">
        <v>142152</v>
      </c>
      <c r="B1944">
        <v>0</v>
      </c>
      <c r="C1944" s="18">
        <v>0.18181818181818182</v>
      </c>
    </row>
    <row r="1945" spans="1:3" x14ac:dyDescent="0.25">
      <c r="A1945" s="17">
        <v>144152</v>
      </c>
      <c r="B1945">
        <v>1</v>
      </c>
      <c r="C1945" s="18">
        <v>0.45454545454545459</v>
      </c>
    </row>
    <row r="1946" spans="1:3" x14ac:dyDescent="0.25">
      <c r="A1946" s="17">
        <v>146152</v>
      </c>
      <c r="B1946">
        <v>0</v>
      </c>
      <c r="C1946" s="18">
        <v>0.36363636363636365</v>
      </c>
    </row>
    <row r="1947" spans="1:3" x14ac:dyDescent="0.25">
      <c r="A1947" s="17">
        <v>148152</v>
      </c>
      <c r="B1947">
        <v>0</v>
      </c>
      <c r="C1947" s="18">
        <v>9.0909090909090912E-2</v>
      </c>
    </row>
    <row r="1948" spans="1:3" x14ac:dyDescent="0.25">
      <c r="A1948" s="17">
        <v>152152</v>
      </c>
      <c r="B1948">
        <v>0</v>
      </c>
      <c r="C1948" s="18">
        <v>9.0909090909090912E-2</v>
      </c>
    </row>
    <row r="1950" spans="1:3" x14ac:dyDescent="0.25">
      <c r="A1950" s="17" t="s">
        <v>274</v>
      </c>
      <c r="B1950" s="18">
        <v>45.772222222222226</v>
      </c>
    </row>
    <row r="1951" spans="1:3" x14ac:dyDescent="0.25">
      <c r="A1951" s="17" t="s">
        <v>275</v>
      </c>
      <c r="B1951">
        <v>36</v>
      </c>
    </row>
    <row r="1952" spans="1:3" x14ac:dyDescent="0.25">
      <c r="A1952" s="17" t="s">
        <v>276</v>
      </c>
      <c r="B1952" s="18">
        <v>0.12747449501628627</v>
      </c>
      <c r="C1952" t="s">
        <v>277</v>
      </c>
    </row>
    <row r="1954" spans="1:3" x14ac:dyDescent="0.25">
      <c r="A1954" s="17" t="s">
        <v>214</v>
      </c>
      <c r="B1954" t="s">
        <v>166</v>
      </c>
    </row>
    <row r="1955" spans="1:3" x14ac:dyDescent="0.25">
      <c r="A1955" s="17" t="s">
        <v>176</v>
      </c>
      <c r="B1955" t="s">
        <v>157</v>
      </c>
    </row>
    <row r="1957" spans="1:3" x14ac:dyDescent="0.25">
      <c r="A1957" s="17" t="s">
        <v>270</v>
      </c>
    </row>
    <row r="1958" spans="1:3" x14ac:dyDescent="0.25">
      <c r="A1958" s="17" t="s">
        <v>271</v>
      </c>
      <c r="B1958" s="17" t="s">
        <v>272</v>
      </c>
      <c r="C1958" s="17" t="s">
        <v>273</v>
      </c>
    </row>
    <row r="1959" spans="1:3" x14ac:dyDescent="0.25">
      <c r="A1959" s="17">
        <v>196196</v>
      </c>
      <c r="B1959">
        <v>0</v>
      </c>
      <c r="C1959" s="18">
        <v>2.2727272727272728E-2</v>
      </c>
    </row>
    <row r="1960" spans="1:3" x14ac:dyDescent="0.25">
      <c r="A1960" s="17">
        <v>196200</v>
      </c>
      <c r="B1960">
        <v>0</v>
      </c>
      <c r="C1960" s="18">
        <v>0.27272727272727271</v>
      </c>
    </row>
    <row r="1961" spans="1:3" x14ac:dyDescent="0.25">
      <c r="A1961" s="17">
        <v>200200</v>
      </c>
      <c r="B1961">
        <v>1</v>
      </c>
      <c r="C1961" s="18">
        <v>0.81818181818181801</v>
      </c>
    </row>
    <row r="1962" spans="1:3" x14ac:dyDescent="0.25">
      <c r="A1962" s="17">
        <v>196202</v>
      </c>
      <c r="B1962">
        <v>0</v>
      </c>
      <c r="C1962" s="18">
        <v>9.0909090909090912E-2</v>
      </c>
    </row>
    <row r="1963" spans="1:3" x14ac:dyDescent="0.25">
      <c r="A1963" s="17">
        <v>200202</v>
      </c>
      <c r="B1963">
        <v>0</v>
      </c>
      <c r="C1963" s="18">
        <v>0.54545454545454541</v>
      </c>
    </row>
    <row r="1964" spans="1:3" x14ac:dyDescent="0.25">
      <c r="A1964" s="17">
        <v>202202</v>
      </c>
      <c r="B1964">
        <v>0</v>
      </c>
      <c r="C1964" s="18">
        <v>9.0909090909090912E-2</v>
      </c>
    </row>
    <row r="1965" spans="1:3" x14ac:dyDescent="0.25">
      <c r="A1965" s="17">
        <v>196204</v>
      </c>
      <c r="B1965">
        <v>1</v>
      </c>
      <c r="C1965" s="18">
        <v>0.22727272727272729</v>
      </c>
    </row>
    <row r="1966" spans="1:3" x14ac:dyDescent="0.25">
      <c r="A1966" s="17">
        <v>200204</v>
      </c>
      <c r="B1966">
        <v>3</v>
      </c>
      <c r="C1966" s="18">
        <v>1.3636363636363635</v>
      </c>
    </row>
    <row r="1967" spans="1:3" x14ac:dyDescent="0.25">
      <c r="A1967" s="17">
        <v>202204</v>
      </c>
      <c r="B1967">
        <v>0</v>
      </c>
      <c r="C1967" s="18">
        <v>0.45454545454545459</v>
      </c>
    </row>
    <row r="1968" spans="1:3" x14ac:dyDescent="0.25">
      <c r="A1968" s="17">
        <v>204204</v>
      </c>
      <c r="B1968">
        <v>0</v>
      </c>
      <c r="C1968" s="18">
        <v>0.56818181818181812</v>
      </c>
    </row>
    <row r="1969" spans="1:3" x14ac:dyDescent="0.25">
      <c r="A1969" s="17">
        <v>196206</v>
      </c>
      <c r="B1969">
        <v>0</v>
      </c>
      <c r="C1969" s="18">
        <v>0.18181818181818182</v>
      </c>
    </row>
    <row r="1970" spans="1:3" x14ac:dyDescent="0.25">
      <c r="A1970" s="17">
        <v>200206</v>
      </c>
      <c r="B1970">
        <v>1</v>
      </c>
      <c r="C1970" s="18">
        <v>1.0909090909090908</v>
      </c>
    </row>
    <row r="1971" spans="1:3" x14ac:dyDescent="0.25">
      <c r="A1971" s="17">
        <v>202206</v>
      </c>
      <c r="B1971">
        <v>1</v>
      </c>
      <c r="C1971" s="18">
        <v>0.36363636363636365</v>
      </c>
    </row>
    <row r="1972" spans="1:3" x14ac:dyDescent="0.25">
      <c r="A1972" s="17">
        <v>204206</v>
      </c>
      <c r="B1972">
        <v>1</v>
      </c>
      <c r="C1972" s="18">
        <v>0.90909090909090917</v>
      </c>
    </row>
    <row r="1973" spans="1:3" x14ac:dyDescent="0.25">
      <c r="A1973" s="17">
        <v>206206</v>
      </c>
      <c r="B1973">
        <v>0</v>
      </c>
      <c r="C1973" s="18">
        <v>0.36363636363636365</v>
      </c>
    </row>
    <row r="1974" spans="1:3" x14ac:dyDescent="0.25">
      <c r="A1974" s="17">
        <v>196210</v>
      </c>
      <c r="B1974">
        <v>0</v>
      </c>
      <c r="C1974" s="18">
        <v>4.5454545454545456E-2</v>
      </c>
    </row>
    <row r="1975" spans="1:3" x14ac:dyDescent="0.25">
      <c r="A1975" s="17">
        <v>200210</v>
      </c>
      <c r="B1975">
        <v>0</v>
      </c>
      <c r="C1975" s="18">
        <v>0.27272727272727271</v>
      </c>
    </row>
    <row r="1976" spans="1:3" x14ac:dyDescent="0.25">
      <c r="A1976" s="17">
        <v>202210</v>
      </c>
      <c r="B1976">
        <v>0</v>
      </c>
      <c r="C1976" s="18">
        <v>9.0909090909090912E-2</v>
      </c>
    </row>
    <row r="1977" spans="1:3" x14ac:dyDescent="0.25">
      <c r="A1977" s="17">
        <v>204210</v>
      </c>
      <c r="B1977">
        <v>0</v>
      </c>
      <c r="C1977" s="18">
        <v>0.22727272727272729</v>
      </c>
    </row>
    <row r="1978" spans="1:3" x14ac:dyDescent="0.25">
      <c r="A1978" s="17">
        <v>206210</v>
      </c>
      <c r="B1978">
        <v>0</v>
      </c>
      <c r="C1978" s="18">
        <v>0.18181818181818182</v>
      </c>
    </row>
    <row r="1979" spans="1:3" x14ac:dyDescent="0.25">
      <c r="A1979" s="17">
        <v>210210</v>
      </c>
      <c r="B1979">
        <v>0</v>
      </c>
      <c r="C1979" s="18">
        <v>2.2727272727272728E-2</v>
      </c>
    </row>
    <row r="1980" spans="1:3" x14ac:dyDescent="0.25">
      <c r="A1980" s="17">
        <v>196212</v>
      </c>
      <c r="B1980">
        <v>0</v>
      </c>
      <c r="C1980" s="18">
        <v>4.5454545454545456E-2</v>
      </c>
    </row>
    <row r="1981" spans="1:3" x14ac:dyDescent="0.25">
      <c r="A1981" s="17">
        <v>200212</v>
      </c>
      <c r="B1981">
        <v>0</v>
      </c>
      <c r="C1981" s="18">
        <v>0.27272727272727271</v>
      </c>
    </row>
    <row r="1982" spans="1:3" x14ac:dyDescent="0.25">
      <c r="A1982" s="17">
        <v>202212</v>
      </c>
      <c r="B1982">
        <v>0</v>
      </c>
      <c r="C1982" s="18">
        <v>9.0909090909090912E-2</v>
      </c>
    </row>
    <row r="1983" spans="1:3" x14ac:dyDescent="0.25">
      <c r="A1983" s="17">
        <v>204212</v>
      </c>
      <c r="B1983">
        <v>0</v>
      </c>
      <c r="C1983" s="18">
        <v>0.22727272727272729</v>
      </c>
    </row>
    <row r="1984" spans="1:3" x14ac:dyDescent="0.25">
      <c r="A1984" s="17">
        <v>206212</v>
      </c>
      <c r="B1984">
        <v>0</v>
      </c>
      <c r="C1984" s="18">
        <v>0.18181818181818182</v>
      </c>
    </row>
    <row r="1985" spans="1:3" x14ac:dyDescent="0.25">
      <c r="A1985" s="17">
        <v>210212</v>
      </c>
      <c r="B1985">
        <v>1</v>
      </c>
      <c r="C1985" s="18">
        <v>4.5454545454545456E-2</v>
      </c>
    </row>
    <row r="1986" spans="1:3" x14ac:dyDescent="0.25">
      <c r="A1986" s="17">
        <v>212212</v>
      </c>
      <c r="B1986">
        <v>0</v>
      </c>
      <c r="C1986" s="18">
        <v>2.2727272727272728E-2</v>
      </c>
    </row>
    <row r="1987" spans="1:3" x14ac:dyDescent="0.25">
      <c r="A1987" s="17">
        <v>196216</v>
      </c>
      <c r="B1987">
        <v>0</v>
      </c>
      <c r="C1987" s="18">
        <v>4.5454545454545456E-2</v>
      </c>
    </row>
    <row r="1988" spans="1:3" x14ac:dyDescent="0.25">
      <c r="A1988" s="17">
        <v>200216</v>
      </c>
      <c r="B1988">
        <v>0</v>
      </c>
      <c r="C1988" s="18">
        <v>0.27272727272727271</v>
      </c>
    </row>
    <row r="1989" spans="1:3" x14ac:dyDescent="0.25">
      <c r="A1989" s="17">
        <v>202216</v>
      </c>
      <c r="B1989">
        <v>1</v>
      </c>
      <c r="C1989" s="18">
        <v>9.0909090909090912E-2</v>
      </c>
    </row>
    <row r="1990" spans="1:3" x14ac:dyDescent="0.25">
      <c r="A1990" s="17">
        <v>204216</v>
      </c>
      <c r="B1990">
        <v>0</v>
      </c>
      <c r="C1990" s="18">
        <v>0.22727272727272729</v>
      </c>
    </row>
    <row r="1991" spans="1:3" x14ac:dyDescent="0.25">
      <c r="A1991" s="17">
        <v>206216</v>
      </c>
      <c r="B1991">
        <v>0</v>
      </c>
      <c r="C1991" s="18">
        <v>0.18181818181818182</v>
      </c>
    </row>
    <row r="1992" spans="1:3" x14ac:dyDescent="0.25">
      <c r="A1992" s="17">
        <v>210216</v>
      </c>
      <c r="B1992">
        <v>0</v>
      </c>
      <c r="C1992" s="18">
        <v>4.5454545454545456E-2</v>
      </c>
    </row>
    <row r="1993" spans="1:3" x14ac:dyDescent="0.25">
      <c r="A1993" s="17">
        <v>212216</v>
      </c>
      <c r="B1993">
        <v>0</v>
      </c>
      <c r="C1993" s="18">
        <v>4.5454545454545456E-2</v>
      </c>
    </row>
    <row r="1994" spans="1:3" x14ac:dyDescent="0.25">
      <c r="A1994" s="17">
        <v>216216</v>
      </c>
      <c r="B1994">
        <v>0</v>
      </c>
      <c r="C1994" s="18">
        <v>2.2727272727272728E-2</v>
      </c>
    </row>
    <row r="1995" spans="1:3" x14ac:dyDescent="0.25">
      <c r="A1995" s="17">
        <v>196218</v>
      </c>
      <c r="B1995">
        <v>0</v>
      </c>
      <c r="C1995" s="18">
        <v>4.5454545454545456E-2</v>
      </c>
    </row>
    <row r="1996" spans="1:3" x14ac:dyDescent="0.25">
      <c r="A1996" s="17">
        <v>200218</v>
      </c>
      <c r="B1996">
        <v>0</v>
      </c>
      <c r="C1996" s="18">
        <v>0.27272727272727271</v>
      </c>
    </row>
    <row r="1997" spans="1:3" x14ac:dyDescent="0.25">
      <c r="A1997" s="17">
        <v>202218</v>
      </c>
      <c r="B1997">
        <v>0</v>
      </c>
      <c r="C1997" s="18">
        <v>9.0909090909090912E-2</v>
      </c>
    </row>
    <row r="1998" spans="1:3" x14ac:dyDescent="0.25">
      <c r="A1998" s="17">
        <v>204218</v>
      </c>
      <c r="B1998">
        <v>0</v>
      </c>
      <c r="C1998" s="18">
        <v>0.22727272727272729</v>
      </c>
    </row>
    <row r="1999" spans="1:3" x14ac:dyDescent="0.25">
      <c r="A1999" s="17">
        <v>206218</v>
      </c>
      <c r="B1999">
        <v>1</v>
      </c>
      <c r="C1999" s="18">
        <v>0.18181818181818182</v>
      </c>
    </row>
    <row r="2000" spans="1:3" x14ac:dyDescent="0.25">
      <c r="A2000" s="17">
        <v>210218</v>
      </c>
      <c r="B2000">
        <v>0</v>
      </c>
      <c r="C2000" s="18">
        <v>4.5454545454545456E-2</v>
      </c>
    </row>
    <row r="2001" spans="1:3" x14ac:dyDescent="0.25">
      <c r="A2001" s="17">
        <v>212218</v>
      </c>
      <c r="B2001">
        <v>0</v>
      </c>
      <c r="C2001" s="18">
        <v>4.5454545454545456E-2</v>
      </c>
    </row>
    <row r="2002" spans="1:3" x14ac:dyDescent="0.25">
      <c r="A2002" s="17">
        <v>216218</v>
      </c>
      <c r="B2002">
        <v>0</v>
      </c>
      <c r="C2002" s="18">
        <v>4.5454545454545456E-2</v>
      </c>
    </row>
    <row r="2003" spans="1:3" x14ac:dyDescent="0.25">
      <c r="A2003" s="17">
        <v>218218</v>
      </c>
      <c r="B2003">
        <v>0</v>
      </c>
      <c r="C2003" s="18">
        <v>2.2727272727272728E-2</v>
      </c>
    </row>
    <row r="2005" spans="1:3" x14ac:dyDescent="0.25">
      <c r="A2005" s="17" t="s">
        <v>274</v>
      </c>
      <c r="B2005" s="18">
        <v>44.488888888888901</v>
      </c>
    </row>
    <row r="2006" spans="1:3" x14ac:dyDescent="0.25">
      <c r="A2006" s="17" t="s">
        <v>275</v>
      </c>
      <c r="B2006">
        <v>36</v>
      </c>
    </row>
    <row r="2007" spans="1:3" x14ac:dyDescent="0.25">
      <c r="A2007" s="17" t="s">
        <v>276</v>
      </c>
      <c r="B2007" s="18">
        <v>0.15664614844684716</v>
      </c>
      <c r="C2007" t="s">
        <v>277</v>
      </c>
    </row>
    <row r="2009" spans="1:3" x14ac:dyDescent="0.25">
      <c r="A2009" s="17" t="s">
        <v>214</v>
      </c>
      <c r="B2009" t="s">
        <v>166</v>
      </c>
    </row>
    <row r="2010" spans="1:3" x14ac:dyDescent="0.25">
      <c r="A2010" s="17" t="s">
        <v>176</v>
      </c>
      <c r="B2010" t="s">
        <v>158</v>
      </c>
    </row>
    <row r="2012" spans="1:3" x14ac:dyDescent="0.25">
      <c r="A2012" s="17" t="s">
        <v>270</v>
      </c>
    </row>
    <row r="2013" spans="1:3" x14ac:dyDescent="0.25">
      <c r="A2013" s="17" t="s">
        <v>271</v>
      </c>
      <c r="B2013" s="17" t="s">
        <v>272</v>
      </c>
      <c r="C2013" s="17" t="s">
        <v>273</v>
      </c>
    </row>
    <row r="2014" spans="1:3" x14ac:dyDescent="0.25">
      <c r="A2014" s="17">
        <v>126126</v>
      </c>
      <c r="B2014">
        <v>0</v>
      </c>
      <c r="C2014" s="18">
        <v>2.2727272727272728E-2</v>
      </c>
    </row>
    <row r="2015" spans="1:3" x14ac:dyDescent="0.25">
      <c r="A2015" s="17">
        <v>126128</v>
      </c>
      <c r="B2015">
        <v>0</v>
      </c>
      <c r="C2015" s="18">
        <v>4.5454545454545456E-2</v>
      </c>
    </row>
    <row r="2016" spans="1:3" x14ac:dyDescent="0.25">
      <c r="A2016" s="17">
        <v>128128</v>
      </c>
      <c r="B2016">
        <v>0</v>
      </c>
      <c r="C2016" s="18">
        <v>2.2727272727272728E-2</v>
      </c>
    </row>
    <row r="2017" spans="1:3" x14ac:dyDescent="0.25">
      <c r="A2017" s="17">
        <v>126132</v>
      </c>
      <c r="B2017">
        <v>0</v>
      </c>
      <c r="C2017" s="18">
        <v>9.0909090909090912E-2</v>
      </c>
    </row>
    <row r="2018" spans="1:3" x14ac:dyDescent="0.25">
      <c r="A2018" s="17">
        <v>128132</v>
      </c>
      <c r="B2018">
        <v>0</v>
      </c>
      <c r="C2018" s="18">
        <v>9.0909090909090912E-2</v>
      </c>
    </row>
    <row r="2019" spans="1:3" x14ac:dyDescent="0.25">
      <c r="A2019" s="17">
        <v>132132</v>
      </c>
      <c r="B2019">
        <v>1</v>
      </c>
      <c r="C2019" s="18">
        <v>9.0909090909090912E-2</v>
      </c>
    </row>
    <row r="2020" spans="1:3" x14ac:dyDescent="0.25">
      <c r="A2020" s="17">
        <v>126138</v>
      </c>
      <c r="B2020">
        <v>0</v>
      </c>
      <c r="C2020" s="18">
        <v>4.5454545454545456E-2</v>
      </c>
    </row>
    <row r="2021" spans="1:3" x14ac:dyDescent="0.25">
      <c r="A2021" s="17">
        <v>128138</v>
      </c>
      <c r="B2021">
        <v>1</v>
      </c>
      <c r="C2021" s="18">
        <v>4.5454545454545456E-2</v>
      </c>
    </row>
    <row r="2022" spans="1:3" x14ac:dyDescent="0.25">
      <c r="A2022" s="17">
        <v>132138</v>
      </c>
      <c r="B2022">
        <v>0</v>
      </c>
      <c r="C2022" s="18">
        <v>9.0909090909090912E-2</v>
      </c>
    </row>
    <row r="2023" spans="1:3" x14ac:dyDescent="0.25">
      <c r="A2023" s="17">
        <v>138138</v>
      </c>
      <c r="B2023">
        <v>0</v>
      </c>
      <c r="C2023" s="18">
        <v>2.2727272727272728E-2</v>
      </c>
    </row>
    <row r="2024" spans="1:3" x14ac:dyDescent="0.25">
      <c r="A2024" s="17">
        <v>126140</v>
      </c>
      <c r="B2024">
        <v>1</v>
      </c>
      <c r="C2024" s="18">
        <v>4.5454545454545456E-2</v>
      </c>
    </row>
    <row r="2025" spans="1:3" x14ac:dyDescent="0.25">
      <c r="A2025" s="17">
        <v>128140</v>
      </c>
      <c r="B2025">
        <v>0</v>
      </c>
      <c r="C2025" s="18">
        <v>4.5454545454545456E-2</v>
      </c>
    </row>
    <row r="2026" spans="1:3" x14ac:dyDescent="0.25">
      <c r="A2026" s="17">
        <v>132140</v>
      </c>
      <c r="B2026">
        <v>0</v>
      </c>
      <c r="C2026" s="18">
        <v>9.0909090909090912E-2</v>
      </c>
    </row>
    <row r="2027" spans="1:3" x14ac:dyDescent="0.25">
      <c r="A2027" s="17">
        <v>138140</v>
      </c>
      <c r="B2027">
        <v>0</v>
      </c>
      <c r="C2027" s="18">
        <v>4.5454545454545456E-2</v>
      </c>
    </row>
    <row r="2028" spans="1:3" x14ac:dyDescent="0.25">
      <c r="A2028" s="17">
        <v>140140</v>
      </c>
      <c r="B2028">
        <v>0</v>
      </c>
      <c r="C2028" s="18">
        <v>2.2727272727272728E-2</v>
      </c>
    </row>
    <row r="2029" spans="1:3" x14ac:dyDescent="0.25">
      <c r="A2029" s="17">
        <v>126142</v>
      </c>
      <c r="B2029">
        <v>0</v>
      </c>
      <c r="C2029" s="18">
        <v>0.18181818181818182</v>
      </c>
    </row>
    <row r="2030" spans="1:3" x14ac:dyDescent="0.25">
      <c r="A2030" s="17">
        <v>128142</v>
      </c>
      <c r="B2030">
        <v>0</v>
      </c>
      <c r="C2030" s="18">
        <v>0.18181818181818182</v>
      </c>
    </row>
    <row r="2031" spans="1:3" x14ac:dyDescent="0.25">
      <c r="A2031" s="17">
        <v>132142</v>
      </c>
      <c r="B2031">
        <v>0</v>
      </c>
      <c r="C2031" s="18">
        <v>0.36363636363636365</v>
      </c>
    </row>
    <row r="2032" spans="1:3" x14ac:dyDescent="0.25">
      <c r="A2032" s="17">
        <v>138142</v>
      </c>
      <c r="B2032">
        <v>0</v>
      </c>
      <c r="C2032" s="18">
        <v>0.18181818181818182</v>
      </c>
    </row>
    <row r="2033" spans="1:3" x14ac:dyDescent="0.25">
      <c r="A2033" s="17">
        <v>140142</v>
      </c>
      <c r="B2033">
        <v>0</v>
      </c>
      <c r="C2033" s="18">
        <v>0.18181818181818182</v>
      </c>
    </row>
    <row r="2034" spans="1:3" x14ac:dyDescent="0.25">
      <c r="A2034" s="17">
        <v>142142</v>
      </c>
      <c r="B2034">
        <v>0</v>
      </c>
      <c r="C2034" s="18">
        <v>0.36363636363636365</v>
      </c>
    </row>
    <row r="2035" spans="1:3" x14ac:dyDescent="0.25">
      <c r="A2035" s="17">
        <v>126144</v>
      </c>
      <c r="B2035">
        <v>0</v>
      </c>
      <c r="C2035" s="18">
        <v>9.0909090909090912E-2</v>
      </c>
    </row>
    <row r="2036" spans="1:3" x14ac:dyDescent="0.25">
      <c r="A2036" s="17">
        <v>128144</v>
      </c>
      <c r="B2036">
        <v>0</v>
      </c>
      <c r="C2036" s="18">
        <v>9.0909090909090912E-2</v>
      </c>
    </row>
    <row r="2037" spans="1:3" x14ac:dyDescent="0.25">
      <c r="A2037" s="17">
        <v>132144</v>
      </c>
      <c r="B2037">
        <v>0</v>
      </c>
      <c r="C2037" s="18">
        <v>0.18181818181818182</v>
      </c>
    </row>
    <row r="2038" spans="1:3" x14ac:dyDescent="0.25">
      <c r="A2038" s="17">
        <v>138144</v>
      </c>
      <c r="B2038">
        <v>0</v>
      </c>
      <c r="C2038" s="18">
        <v>9.0909090909090912E-2</v>
      </c>
    </row>
    <row r="2039" spans="1:3" x14ac:dyDescent="0.25">
      <c r="A2039" s="17">
        <v>140144</v>
      </c>
      <c r="B2039">
        <v>0</v>
      </c>
      <c r="C2039" s="18">
        <v>9.0909090909090912E-2</v>
      </c>
    </row>
    <row r="2040" spans="1:3" x14ac:dyDescent="0.25">
      <c r="A2040" s="17">
        <v>142144</v>
      </c>
      <c r="B2040">
        <v>0</v>
      </c>
      <c r="C2040" s="18">
        <v>0.36363636363636365</v>
      </c>
    </row>
    <row r="2041" spans="1:3" x14ac:dyDescent="0.25">
      <c r="A2041" s="17">
        <v>144144</v>
      </c>
      <c r="B2041">
        <v>1</v>
      </c>
      <c r="C2041" s="18">
        <v>9.0909090909090912E-2</v>
      </c>
    </row>
    <row r="2042" spans="1:3" x14ac:dyDescent="0.25">
      <c r="A2042" s="17">
        <v>126146</v>
      </c>
      <c r="B2042">
        <v>0</v>
      </c>
      <c r="C2042" s="18">
        <v>0.31818181818181818</v>
      </c>
    </row>
    <row r="2043" spans="1:3" x14ac:dyDescent="0.25">
      <c r="A2043" s="17">
        <v>128146</v>
      </c>
      <c r="B2043">
        <v>0</v>
      </c>
      <c r="C2043" s="18">
        <v>0.31818181818181818</v>
      </c>
    </row>
    <row r="2044" spans="1:3" x14ac:dyDescent="0.25">
      <c r="A2044" s="17">
        <v>132146</v>
      </c>
      <c r="B2044">
        <v>0</v>
      </c>
      <c r="C2044" s="18">
        <v>0.63636363636363635</v>
      </c>
    </row>
    <row r="2045" spans="1:3" x14ac:dyDescent="0.25">
      <c r="A2045" s="17">
        <v>138146</v>
      </c>
      <c r="B2045">
        <v>0</v>
      </c>
      <c r="C2045" s="18">
        <v>0.31818181818181818</v>
      </c>
    </row>
    <row r="2046" spans="1:3" x14ac:dyDescent="0.25">
      <c r="A2046" s="17">
        <v>140146</v>
      </c>
      <c r="B2046">
        <v>0</v>
      </c>
      <c r="C2046" s="18">
        <v>0.31818181818181818</v>
      </c>
    </row>
    <row r="2047" spans="1:3" x14ac:dyDescent="0.25">
      <c r="A2047" s="17">
        <v>142146</v>
      </c>
      <c r="B2047">
        <v>4</v>
      </c>
      <c r="C2047" s="18">
        <v>1.2727272727272727</v>
      </c>
    </row>
    <row r="2048" spans="1:3" x14ac:dyDescent="0.25">
      <c r="A2048" s="17">
        <v>144146</v>
      </c>
      <c r="B2048">
        <v>0</v>
      </c>
      <c r="C2048" s="18">
        <v>0.63636363636363635</v>
      </c>
    </row>
    <row r="2049" spans="1:3" x14ac:dyDescent="0.25">
      <c r="A2049" s="17">
        <v>146146</v>
      </c>
      <c r="B2049">
        <v>0</v>
      </c>
      <c r="C2049" s="18">
        <v>1.1136363636363635</v>
      </c>
    </row>
    <row r="2050" spans="1:3" x14ac:dyDescent="0.25">
      <c r="A2050" s="17">
        <v>126150</v>
      </c>
      <c r="B2050">
        <v>0</v>
      </c>
      <c r="C2050" s="18">
        <v>0.13636363636363635</v>
      </c>
    </row>
    <row r="2051" spans="1:3" x14ac:dyDescent="0.25">
      <c r="A2051" s="17">
        <v>128150</v>
      </c>
      <c r="B2051">
        <v>0</v>
      </c>
      <c r="C2051" s="18">
        <v>0.13636363636363635</v>
      </c>
    </row>
    <row r="2052" spans="1:3" x14ac:dyDescent="0.25">
      <c r="A2052" s="17">
        <v>132150</v>
      </c>
      <c r="B2052">
        <v>0</v>
      </c>
      <c r="C2052" s="18">
        <v>0.27272727272727271</v>
      </c>
    </row>
    <row r="2053" spans="1:3" x14ac:dyDescent="0.25">
      <c r="A2053" s="17">
        <v>138150</v>
      </c>
      <c r="B2053">
        <v>0</v>
      </c>
      <c r="C2053" s="18">
        <v>0.13636363636363635</v>
      </c>
    </row>
    <row r="2054" spans="1:3" x14ac:dyDescent="0.25">
      <c r="A2054" s="17">
        <v>140150</v>
      </c>
      <c r="B2054">
        <v>0</v>
      </c>
      <c r="C2054" s="18">
        <v>0.13636363636363635</v>
      </c>
    </row>
    <row r="2055" spans="1:3" x14ac:dyDescent="0.25">
      <c r="A2055" s="17">
        <v>142150</v>
      </c>
      <c r="B2055">
        <v>0</v>
      </c>
      <c r="C2055" s="18">
        <v>0.54545454545454541</v>
      </c>
    </row>
    <row r="2056" spans="1:3" x14ac:dyDescent="0.25">
      <c r="A2056" s="17">
        <v>144150</v>
      </c>
      <c r="B2056">
        <v>0</v>
      </c>
      <c r="C2056" s="18">
        <v>0.27272727272727271</v>
      </c>
    </row>
    <row r="2057" spans="1:3" x14ac:dyDescent="0.25">
      <c r="A2057" s="17">
        <v>146150</v>
      </c>
      <c r="B2057">
        <v>3</v>
      </c>
      <c r="C2057" s="18">
        <v>0.95454545454545436</v>
      </c>
    </row>
    <row r="2058" spans="1:3" x14ac:dyDescent="0.25">
      <c r="A2058" s="17">
        <v>150150</v>
      </c>
      <c r="B2058">
        <v>0</v>
      </c>
      <c r="C2058" s="18">
        <v>0.2045454545454545</v>
      </c>
    </row>
    <row r="2060" spans="1:3" x14ac:dyDescent="0.25">
      <c r="A2060" s="17" t="s">
        <v>274</v>
      </c>
      <c r="B2060" s="18">
        <v>77.000000000000014</v>
      </c>
    </row>
    <row r="2061" spans="1:3" x14ac:dyDescent="0.25">
      <c r="A2061" s="17" t="s">
        <v>275</v>
      </c>
      <c r="B2061">
        <v>36</v>
      </c>
    </row>
    <row r="2062" spans="1:3" x14ac:dyDescent="0.25">
      <c r="A2062" s="17" t="s">
        <v>276</v>
      </c>
      <c r="B2062" s="18">
        <v>8.3321075606636644E-5</v>
      </c>
      <c r="C2062" t="s">
        <v>279</v>
      </c>
    </row>
    <row r="2064" spans="1:3" x14ac:dyDescent="0.25">
      <c r="A2064" s="17" t="s">
        <v>214</v>
      </c>
      <c r="B2064" t="s">
        <v>166</v>
      </c>
    </row>
    <row r="2065" spans="1:3" x14ac:dyDescent="0.25">
      <c r="A2065" s="17" t="s">
        <v>176</v>
      </c>
      <c r="B2065" t="s">
        <v>159</v>
      </c>
    </row>
    <row r="2067" spans="1:3" x14ac:dyDescent="0.25">
      <c r="A2067" s="17" t="s">
        <v>270</v>
      </c>
    </row>
    <row r="2068" spans="1:3" x14ac:dyDescent="0.25">
      <c r="A2068" s="17" t="s">
        <v>271</v>
      </c>
      <c r="B2068" s="17" t="s">
        <v>272</v>
      </c>
      <c r="C2068" s="17" t="s">
        <v>273</v>
      </c>
    </row>
    <row r="2069" spans="1:3" x14ac:dyDescent="0.25">
      <c r="A2069" s="17">
        <v>124124</v>
      </c>
      <c r="B2069">
        <v>0</v>
      </c>
      <c r="C2069" s="18">
        <v>0.2045454545454545</v>
      </c>
    </row>
    <row r="2070" spans="1:3" x14ac:dyDescent="0.25">
      <c r="A2070" s="17">
        <v>124128</v>
      </c>
      <c r="B2070">
        <v>0</v>
      </c>
      <c r="C2070" s="18">
        <v>0.13636363636363635</v>
      </c>
    </row>
    <row r="2071" spans="1:3" x14ac:dyDescent="0.25">
      <c r="A2071" s="17">
        <v>128128</v>
      </c>
      <c r="B2071">
        <v>0</v>
      </c>
      <c r="C2071" s="18">
        <v>2.2727272727272728E-2</v>
      </c>
    </row>
    <row r="2072" spans="1:3" x14ac:dyDescent="0.25">
      <c r="A2072" s="17">
        <v>124130</v>
      </c>
      <c r="B2072">
        <v>0</v>
      </c>
      <c r="C2072" s="18">
        <v>0.13636363636363635</v>
      </c>
    </row>
    <row r="2073" spans="1:3" x14ac:dyDescent="0.25">
      <c r="A2073" s="17">
        <v>128130</v>
      </c>
      <c r="B2073">
        <v>0</v>
      </c>
      <c r="C2073" s="18">
        <v>4.5454545454545456E-2</v>
      </c>
    </row>
    <row r="2074" spans="1:3" x14ac:dyDescent="0.25">
      <c r="A2074" s="17">
        <v>130130</v>
      </c>
      <c r="B2074">
        <v>0</v>
      </c>
      <c r="C2074" s="18">
        <v>2.2727272727272728E-2</v>
      </c>
    </row>
    <row r="2075" spans="1:3" x14ac:dyDescent="0.25">
      <c r="A2075" s="17">
        <v>124132</v>
      </c>
      <c r="B2075">
        <v>0</v>
      </c>
      <c r="C2075" s="18">
        <v>0.68181818181818177</v>
      </c>
    </row>
    <row r="2076" spans="1:3" x14ac:dyDescent="0.25">
      <c r="A2076" s="17">
        <v>128132</v>
      </c>
      <c r="B2076">
        <v>1</v>
      </c>
      <c r="C2076" s="18">
        <v>0.22727272727272729</v>
      </c>
    </row>
    <row r="2077" spans="1:3" x14ac:dyDescent="0.25">
      <c r="A2077" s="17">
        <v>130132</v>
      </c>
      <c r="B2077">
        <v>0</v>
      </c>
      <c r="C2077" s="18">
        <v>0.22727272727272729</v>
      </c>
    </row>
    <row r="2078" spans="1:3" x14ac:dyDescent="0.25">
      <c r="A2078" s="17">
        <v>132132</v>
      </c>
      <c r="B2078">
        <v>1</v>
      </c>
      <c r="C2078" s="18">
        <v>0.56818181818181812</v>
      </c>
    </row>
    <row r="2079" spans="1:3" x14ac:dyDescent="0.25">
      <c r="A2079" s="17">
        <v>124134</v>
      </c>
      <c r="B2079">
        <v>3</v>
      </c>
      <c r="C2079" s="18">
        <v>1.2272727272727273</v>
      </c>
    </row>
    <row r="2080" spans="1:3" x14ac:dyDescent="0.25">
      <c r="A2080" s="17">
        <v>128134</v>
      </c>
      <c r="B2080">
        <v>0</v>
      </c>
      <c r="C2080" s="18">
        <v>0.40909090909090912</v>
      </c>
    </row>
    <row r="2081" spans="1:3" x14ac:dyDescent="0.25">
      <c r="A2081" s="17">
        <v>130134</v>
      </c>
      <c r="B2081">
        <v>0</v>
      </c>
      <c r="C2081" s="18">
        <v>0.40909090909090912</v>
      </c>
    </row>
    <row r="2082" spans="1:3" x14ac:dyDescent="0.25">
      <c r="A2082" s="17">
        <v>132134</v>
      </c>
      <c r="B2082">
        <v>1</v>
      </c>
      <c r="C2082" s="18">
        <v>2.0454545454545459</v>
      </c>
    </row>
    <row r="2083" spans="1:3" x14ac:dyDescent="0.25">
      <c r="A2083" s="17">
        <v>134134</v>
      </c>
      <c r="B2083">
        <v>2</v>
      </c>
      <c r="C2083" s="18">
        <v>1.8409090909090913</v>
      </c>
    </row>
    <row r="2084" spans="1:3" x14ac:dyDescent="0.25">
      <c r="A2084" s="17">
        <v>124140</v>
      </c>
      <c r="B2084">
        <v>0</v>
      </c>
      <c r="C2084" s="18">
        <v>0.13636363636363635</v>
      </c>
    </row>
    <row r="2085" spans="1:3" x14ac:dyDescent="0.25">
      <c r="A2085" s="17">
        <v>128140</v>
      </c>
      <c r="B2085">
        <v>0</v>
      </c>
      <c r="C2085" s="18">
        <v>4.5454545454545456E-2</v>
      </c>
    </row>
    <row r="2086" spans="1:3" x14ac:dyDescent="0.25">
      <c r="A2086" s="17">
        <v>130140</v>
      </c>
      <c r="B2086">
        <v>1</v>
      </c>
      <c r="C2086" s="18">
        <v>4.5454545454545456E-2</v>
      </c>
    </row>
    <row r="2087" spans="1:3" x14ac:dyDescent="0.25">
      <c r="A2087" s="17">
        <v>132140</v>
      </c>
      <c r="B2087">
        <v>0</v>
      </c>
      <c r="C2087" s="18">
        <v>0.22727272727272729</v>
      </c>
    </row>
    <row r="2088" spans="1:3" x14ac:dyDescent="0.25">
      <c r="A2088" s="17">
        <v>134140</v>
      </c>
      <c r="B2088">
        <v>0</v>
      </c>
      <c r="C2088" s="18">
        <v>0.40909090909090912</v>
      </c>
    </row>
    <row r="2089" spans="1:3" x14ac:dyDescent="0.25">
      <c r="A2089" s="17">
        <v>140140</v>
      </c>
      <c r="B2089">
        <v>0</v>
      </c>
      <c r="C2089" s="18">
        <v>2.2727272727272728E-2</v>
      </c>
    </row>
    <row r="2090" spans="1:3" x14ac:dyDescent="0.25">
      <c r="A2090" s="17">
        <v>124146</v>
      </c>
      <c r="B2090">
        <v>0</v>
      </c>
      <c r="C2090" s="18">
        <v>0.13636363636363635</v>
      </c>
    </row>
    <row r="2091" spans="1:3" x14ac:dyDescent="0.25">
      <c r="A2091" s="17">
        <v>128146</v>
      </c>
      <c r="B2091">
        <v>0</v>
      </c>
      <c r="C2091" s="18">
        <v>4.5454545454545456E-2</v>
      </c>
    </row>
    <row r="2092" spans="1:3" x14ac:dyDescent="0.25">
      <c r="A2092" s="17">
        <v>130146</v>
      </c>
      <c r="B2092">
        <v>0</v>
      </c>
      <c r="C2092" s="18">
        <v>4.5454545454545456E-2</v>
      </c>
    </row>
    <row r="2093" spans="1:3" x14ac:dyDescent="0.25">
      <c r="A2093" s="17">
        <v>132146</v>
      </c>
      <c r="B2093">
        <v>0</v>
      </c>
      <c r="C2093" s="18">
        <v>0.22727272727272729</v>
      </c>
    </row>
    <row r="2094" spans="1:3" x14ac:dyDescent="0.25">
      <c r="A2094" s="17">
        <v>134146</v>
      </c>
      <c r="B2094">
        <v>1</v>
      </c>
      <c r="C2094" s="18">
        <v>0.40909090909090912</v>
      </c>
    </row>
    <row r="2095" spans="1:3" x14ac:dyDescent="0.25">
      <c r="A2095" s="17">
        <v>140146</v>
      </c>
      <c r="B2095">
        <v>0</v>
      </c>
      <c r="C2095" s="18">
        <v>4.5454545454545456E-2</v>
      </c>
    </row>
    <row r="2096" spans="1:3" x14ac:dyDescent="0.25">
      <c r="A2096" s="17">
        <v>146146</v>
      </c>
      <c r="B2096">
        <v>0</v>
      </c>
      <c r="C2096" s="18">
        <v>2.2727272727272728E-2</v>
      </c>
    </row>
    <row r="2097" spans="1:3" x14ac:dyDescent="0.25">
      <c r="A2097" s="17">
        <v>124148</v>
      </c>
      <c r="B2097">
        <v>0</v>
      </c>
      <c r="C2097" s="18">
        <v>0.13636363636363635</v>
      </c>
    </row>
    <row r="2098" spans="1:3" x14ac:dyDescent="0.25">
      <c r="A2098" s="17">
        <v>128148</v>
      </c>
      <c r="B2098">
        <v>0</v>
      </c>
      <c r="C2098" s="18">
        <v>4.5454545454545456E-2</v>
      </c>
    </row>
    <row r="2099" spans="1:3" x14ac:dyDescent="0.25">
      <c r="A2099" s="17">
        <v>130148</v>
      </c>
      <c r="B2099">
        <v>0</v>
      </c>
      <c r="C2099" s="18">
        <v>4.5454545454545456E-2</v>
      </c>
    </row>
    <row r="2100" spans="1:3" x14ac:dyDescent="0.25">
      <c r="A2100" s="17">
        <v>132148</v>
      </c>
      <c r="B2100">
        <v>1</v>
      </c>
      <c r="C2100" s="18">
        <v>0.22727272727272729</v>
      </c>
    </row>
    <row r="2101" spans="1:3" x14ac:dyDescent="0.25">
      <c r="A2101" s="17">
        <v>134148</v>
      </c>
      <c r="B2101">
        <v>0</v>
      </c>
      <c r="C2101" s="18">
        <v>0.40909090909090912</v>
      </c>
    </row>
    <row r="2102" spans="1:3" x14ac:dyDescent="0.25">
      <c r="A2102" s="17">
        <v>140148</v>
      </c>
      <c r="B2102">
        <v>0</v>
      </c>
      <c r="C2102" s="18">
        <v>4.5454545454545456E-2</v>
      </c>
    </row>
    <row r="2103" spans="1:3" x14ac:dyDescent="0.25">
      <c r="A2103" s="17">
        <v>146148</v>
      </c>
      <c r="B2103">
        <v>0</v>
      </c>
      <c r="C2103" s="18">
        <v>4.5454545454545456E-2</v>
      </c>
    </row>
    <row r="2104" spans="1:3" x14ac:dyDescent="0.25">
      <c r="A2104" s="17">
        <v>148148</v>
      </c>
      <c r="B2104">
        <v>0</v>
      </c>
      <c r="C2104" s="18">
        <v>2.2727272727272728E-2</v>
      </c>
    </row>
    <row r="2106" spans="1:3" x14ac:dyDescent="0.25">
      <c r="A2106" s="17" t="s">
        <v>274</v>
      </c>
      <c r="B2106" s="18">
        <v>33.999506172839517</v>
      </c>
    </row>
    <row r="2107" spans="1:3" x14ac:dyDescent="0.25">
      <c r="A2107" s="17" t="s">
        <v>275</v>
      </c>
      <c r="B2107">
        <v>28</v>
      </c>
    </row>
    <row r="2108" spans="1:3" x14ac:dyDescent="0.25">
      <c r="A2108" s="17" t="s">
        <v>276</v>
      </c>
      <c r="B2108" s="18">
        <v>0.20088953691047051</v>
      </c>
      <c r="C2108" t="s">
        <v>277</v>
      </c>
    </row>
    <row r="2110" spans="1:3" x14ac:dyDescent="0.25">
      <c r="A2110" s="17" t="s">
        <v>214</v>
      </c>
      <c r="B2110" t="s">
        <v>166</v>
      </c>
    </row>
    <row r="2111" spans="1:3" x14ac:dyDescent="0.25">
      <c r="A2111" s="17" t="s">
        <v>176</v>
      </c>
      <c r="B2111" t="s">
        <v>160</v>
      </c>
    </row>
    <row r="2113" spans="1:3" x14ac:dyDescent="0.25">
      <c r="A2113" s="17" t="s">
        <v>270</v>
      </c>
    </row>
    <row r="2114" spans="1:3" x14ac:dyDescent="0.25">
      <c r="A2114" s="17" t="s">
        <v>271</v>
      </c>
      <c r="B2114" s="17" t="s">
        <v>272</v>
      </c>
      <c r="C2114" s="17" t="s">
        <v>273</v>
      </c>
    </row>
    <row r="2115" spans="1:3" x14ac:dyDescent="0.25">
      <c r="A2115" s="17">
        <v>8686</v>
      </c>
      <c r="B2115">
        <v>0</v>
      </c>
      <c r="C2115" s="18">
        <v>2.2727272727272728E-2</v>
      </c>
    </row>
    <row r="2116" spans="1:3" x14ac:dyDescent="0.25">
      <c r="A2116" s="17">
        <v>8694</v>
      </c>
      <c r="B2116">
        <v>0</v>
      </c>
      <c r="C2116" s="18">
        <v>9.0909090909090912E-2</v>
      </c>
    </row>
    <row r="2117" spans="1:3" x14ac:dyDescent="0.25">
      <c r="A2117" s="17">
        <v>9494</v>
      </c>
      <c r="B2117">
        <v>0</v>
      </c>
      <c r="C2117" s="18">
        <v>9.0909090909090912E-2</v>
      </c>
    </row>
    <row r="2118" spans="1:3" x14ac:dyDescent="0.25">
      <c r="A2118" s="17">
        <v>8698</v>
      </c>
      <c r="B2118">
        <v>0</v>
      </c>
      <c r="C2118" s="18">
        <v>0.27272727272727271</v>
      </c>
    </row>
    <row r="2119" spans="1:3" x14ac:dyDescent="0.25">
      <c r="A2119" s="17">
        <v>9498</v>
      </c>
      <c r="B2119">
        <v>0</v>
      </c>
      <c r="C2119" s="18">
        <v>0.54545454545454541</v>
      </c>
    </row>
    <row r="2120" spans="1:3" x14ac:dyDescent="0.25">
      <c r="A2120" s="17">
        <v>9898</v>
      </c>
      <c r="B2120">
        <v>0</v>
      </c>
      <c r="C2120" s="18">
        <v>0.81818181818181801</v>
      </c>
    </row>
    <row r="2121" spans="1:3" x14ac:dyDescent="0.25">
      <c r="A2121" s="17">
        <v>86100</v>
      </c>
      <c r="B2121">
        <v>0</v>
      </c>
      <c r="C2121" s="18">
        <v>9.0909090909090912E-2</v>
      </c>
    </row>
    <row r="2122" spans="1:3" x14ac:dyDescent="0.25">
      <c r="A2122" s="17">
        <v>94100</v>
      </c>
      <c r="B2122">
        <v>0</v>
      </c>
      <c r="C2122" s="18">
        <v>0.18181818181818182</v>
      </c>
    </row>
    <row r="2123" spans="1:3" x14ac:dyDescent="0.25">
      <c r="A2123" s="17">
        <v>98100</v>
      </c>
      <c r="B2123">
        <v>0</v>
      </c>
      <c r="C2123" s="18">
        <v>0.54545454545454541</v>
      </c>
    </row>
    <row r="2124" spans="1:3" x14ac:dyDescent="0.25">
      <c r="A2124" s="17">
        <v>100100</v>
      </c>
      <c r="B2124">
        <v>0</v>
      </c>
      <c r="C2124" s="18">
        <v>9.0909090909090912E-2</v>
      </c>
    </row>
    <row r="2125" spans="1:3" x14ac:dyDescent="0.25">
      <c r="A2125" s="17">
        <v>86102</v>
      </c>
      <c r="B2125">
        <v>1</v>
      </c>
      <c r="C2125" s="18">
        <v>0.40909090909090912</v>
      </c>
    </row>
    <row r="2126" spans="1:3" x14ac:dyDescent="0.25">
      <c r="A2126" s="17">
        <v>94102</v>
      </c>
      <c r="B2126">
        <v>1</v>
      </c>
      <c r="C2126" s="18">
        <v>0.81818181818181823</v>
      </c>
    </row>
    <row r="2127" spans="1:3" x14ac:dyDescent="0.25">
      <c r="A2127" s="17">
        <v>98102</v>
      </c>
      <c r="B2127">
        <v>5</v>
      </c>
      <c r="C2127" s="18">
        <v>2.4545454545454546</v>
      </c>
    </row>
    <row r="2128" spans="1:3" x14ac:dyDescent="0.25">
      <c r="A2128" s="17">
        <v>100102</v>
      </c>
      <c r="B2128">
        <v>2</v>
      </c>
      <c r="C2128" s="18">
        <v>0.81818181818181823</v>
      </c>
    </row>
    <row r="2129" spans="1:3" x14ac:dyDescent="0.25">
      <c r="A2129" s="17">
        <v>102102</v>
      </c>
      <c r="B2129">
        <v>0</v>
      </c>
      <c r="C2129" s="18">
        <v>1.8409090909090913</v>
      </c>
    </row>
    <row r="2130" spans="1:3" x14ac:dyDescent="0.25">
      <c r="A2130" s="17">
        <v>86104</v>
      </c>
      <c r="B2130">
        <v>0</v>
      </c>
      <c r="C2130" s="18">
        <v>9.0909090909090912E-2</v>
      </c>
    </row>
    <row r="2131" spans="1:3" x14ac:dyDescent="0.25">
      <c r="A2131" s="17">
        <v>94104</v>
      </c>
      <c r="B2131">
        <v>1</v>
      </c>
      <c r="C2131" s="18">
        <v>0.18181818181818182</v>
      </c>
    </row>
    <row r="2132" spans="1:3" x14ac:dyDescent="0.25">
      <c r="A2132" s="17">
        <v>98104</v>
      </c>
      <c r="B2132">
        <v>1</v>
      </c>
      <c r="C2132" s="18">
        <v>0.54545454545454541</v>
      </c>
    </row>
    <row r="2133" spans="1:3" x14ac:dyDescent="0.25">
      <c r="A2133" s="17">
        <v>100104</v>
      </c>
      <c r="B2133">
        <v>0</v>
      </c>
      <c r="C2133" s="18">
        <v>0.18181818181818182</v>
      </c>
    </row>
    <row r="2134" spans="1:3" x14ac:dyDescent="0.25">
      <c r="A2134" s="17">
        <v>102104</v>
      </c>
      <c r="B2134">
        <v>0</v>
      </c>
      <c r="C2134" s="18">
        <v>0.81818181818181823</v>
      </c>
    </row>
    <row r="2135" spans="1:3" x14ac:dyDescent="0.25">
      <c r="A2135" s="17">
        <v>104104</v>
      </c>
      <c r="B2135">
        <v>0</v>
      </c>
      <c r="C2135" s="18">
        <v>9.0909090909090912E-2</v>
      </c>
    </row>
    <row r="2137" spans="1:3" x14ac:dyDescent="0.25">
      <c r="A2137" s="17" t="s">
        <v>274</v>
      </c>
      <c r="B2137" s="18">
        <v>15.074074074074074</v>
      </c>
    </row>
    <row r="2138" spans="1:3" x14ac:dyDescent="0.25">
      <c r="A2138" s="17" t="s">
        <v>275</v>
      </c>
      <c r="B2138">
        <v>15</v>
      </c>
    </row>
    <row r="2139" spans="1:3" x14ac:dyDescent="0.25">
      <c r="A2139" s="17" t="s">
        <v>276</v>
      </c>
      <c r="B2139" s="18">
        <v>0.44609478440239031</v>
      </c>
      <c r="C2139" t="s">
        <v>277</v>
      </c>
    </row>
    <row r="2141" spans="1:3" x14ac:dyDescent="0.25">
      <c r="A2141" s="17" t="s">
        <v>214</v>
      </c>
      <c r="B2141" t="s">
        <v>166</v>
      </c>
    </row>
    <row r="2142" spans="1:3" x14ac:dyDescent="0.25">
      <c r="A2142" s="17" t="s">
        <v>176</v>
      </c>
      <c r="B2142" t="s">
        <v>161</v>
      </c>
    </row>
    <row r="2144" spans="1:3" x14ac:dyDescent="0.25">
      <c r="A2144" s="17" t="s">
        <v>270</v>
      </c>
    </row>
    <row r="2145" spans="1:3" x14ac:dyDescent="0.25">
      <c r="A2145" s="17" t="s">
        <v>271</v>
      </c>
      <c r="B2145" s="17" t="s">
        <v>272</v>
      </c>
      <c r="C2145" s="17" t="s">
        <v>273</v>
      </c>
    </row>
    <row r="2146" spans="1:3" x14ac:dyDescent="0.25">
      <c r="A2146" s="17">
        <v>104104</v>
      </c>
      <c r="B2146">
        <v>2</v>
      </c>
      <c r="C2146" s="18">
        <v>0.56818181818181812</v>
      </c>
    </row>
    <row r="2147" spans="1:3" x14ac:dyDescent="0.25">
      <c r="A2147" s="17">
        <v>104106</v>
      </c>
      <c r="B2147">
        <v>0</v>
      </c>
      <c r="C2147" s="18">
        <v>1.1363636363636362</v>
      </c>
    </row>
    <row r="2148" spans="1:3" x14ac:dyDescent="0.25">
      <c r="A2148" s="17">
        <v>106106</v>
      </c>
      <c r="B2148">
        <v>0</v>
      </c>
      <c r="C2148" s="18">
        <v>0.56818181818181812</v>
      </c>
    </row>
    <row r="2149" spans="1:3" x14ac:dyDescent="0.25">
      <c r="A2149" s="17">
        <v>104108</v>
      </c>
      <c r="B2149">
        <v>1</v>
      </c>
      <c r="C2149" s="18">
        <v>1.3636363636363635</v>
      </c>
    </row>
    <row r="2150" spans="1:3" x14ac:dyDescent="0.25">
      <c r="A2150" s="17">
        <v>106108</v>
      </c>
      <c r="B2150">
        <v>5</v>
      </c>
      <c r="C2150" s="18">
        <v>1.3636363636363635</v>
      </c>
    </row>
    <row r="2151" spans="1:3" x14ac:dyDescent="0.25">
      <c r="A2151" s="17">
        <v>108108</v>
      </c>
      <c r="B2151">
        <v>0</v>
      </c>
      <c r="C2151" s="18">
        <v>0.81818181818181801</v>
      </c>
    </row>
    <row r="2152" spans="1:3" x14ac:dyDescent="0.25">
      <c r="A2152" s="17">
        <v>104120</v>
      </c>
      <c r="B2152">
        <v>0</v>
      </c>
      <c r="C2152" s="18">
        <v>0.22727272727272729</v>
      </c>
    </row>
    <row r="2153" spans="1:3" x14ac:dyDescent="0.25">
      <c r="A2153" s="17">
        <v>106120</v>
      </c>
      <c r="B2153">
        <v>0</v>
      </c>
      <c r="C2153" s="18">
        <v>0.22727272727272729</v>
      </c>
    </row>
    <row r="2154" spans="1:3" x14ac:dyDescent="0.25">
      <c r="A2154" s="17">
        <v>108120</v>
      </c>
      <c r="B2154">
        <v>0</v>
      </c>
      <c r="C2154" s="18">
        <v>0.27272727272727271</v>
      </c>
    </row>
    <row r="2155" spans="1:3" x14ac:dyDescent="0.25">
      <c r="A2155" s="17">
        <v>120120</v>
      </c>
      <c r="B2155">
        <v>0</v>
      </c>
      <c r="C2155" s="18">
        <v>2.2727272727272728E-2</v>
      </c>
    </row>
    <row r="2156" spans="1:3" x14ac:dyDescent="0.25">
      <c r="A2156" s="17">
        <v>104122</v>
      </c>
      <c r="B2156">
        <v>0</v>
      </c>
      <c r="C2156" s="18">
        <v>0.45454545454545459</v>
      </c>
    </row>
    <row r="2157" spans="1:3" x14ac:dyDescent="0.25">
      <c r="A2157" s="17">
        <v>106122</v>
      </c>
      <c r="B2157">
        <v>0</v>
      </c>
      <c r="C2157" s="18">
        <v>0.45454545454545459</v>
      </c>
    </row>
    <row r="2158" spans="1:3" x14ac:dyDescent="0.25">
      <c r="A2158" s="17">
        <v>108122</v>
      </c>
      <c r="B2158">
        <v>0</v>
      </c>
      <c r="C2158" s="18">
        <v>0.54545454545454541</v>
      </c>
    </row>
    <row r="2159" spans="1:3" x14ac:dyDescent="0.25">
      <c r="A2159" s="17">
        <v>120122</v>
      </c>
      <c r="B2159">
        <v>1</v>
      </c>
      <c r="C2159" s="18">
        <v>9.0909090909090912E-2</v>
      </c>
    </row>
    <row r="2160" spans="1:3" x14ac:dyDescent="0.25">
      <c r="A2160" s="17">
        <v>122122</v>
      </c>
      <c r="B2160">
        <v>0</v>
      </c>
      <c r="C2160" s="18">
        <v>9.0909090909090912E-2</v>
      </c>
    </row>
    <row r="2161" spans="1:3" x14ac:dyDescent="0.25">
      <c r="A2161" s="17">
        <v>104124</v>
      </c>
      <c r="B2161">
        <v>0</v>
      </c>
      <c r="C2161" s="18">
        <v>0.22727272727272729</v>
      </c>
    </row>
    <row r="2162" spans="1:3" x14ac:dyDescent="0.25">
      <c r="A2162" s="17">
        <v>106124</v>
      </c>
      <c r="B2162">
        <v>0</v>
      </c>
      <c r="C2162" s="18">
        <v>0.22727272727272729</v>
      </c>
    </row>
    <row r="2163" spans="1:3" x14ac:dyDescent="0.25">
      <c r="A2163" s="17">
        <v>108124</v>
      </c>
      <c r="B2163">
        <v>0</v>
      </c>
      <c r="C2163" s="18">
        <v>0.27272727272727271</v>
      </c>
    </row>
    <row r="2164" spans="1:3" x14ac:dyDescent="0.25">
      <c r="A2164" s="17">
        <v>120124</v>
      </c>
      <c r="B2164">
        <v>0</v>
      </c>
      <c r="C2164" s="18">
        <v>4.5454545454545456E-2</v>
      </c>
    </row>
    <row r="2165" spans="1:3" x14ac:dyDescent="0.25">
      <c r="A2165" s="17">
        <v>122124</v>
      </c>
      <c r="B2165">
        <v>0</v>
      </c>
      <c r="C2165" s="18">
        <v>9.0909090909090912E-2</v>
      </c>
    </row>
    <row r="2166" spans="1:3" x14ac:dyDescent="0.25">
      <c r="A2166" s="17">
        <v>124124</v>
      </c>
      <c r="B2166">
        <v>0</v>
      </c>
      <c r="C2166" s="18">
        <v>2.2727272727272728E-2</v>
      </c>
    </row>
    <row r="2167" spans="1:3" x14ac:dyDescent="0.25">
      <c r="A2167" s="17">
        <v>104126</v>
      </c>
      <c r="B2167">
        <v>0</v>
      </c>
      <c r="C2167" s="18">
        <v>0.45454545454545459</v>
      </c>
    </row>
    <row r="2168" spans="1:3" x14ac:dyDescent="0.25">
      <c r="A2168" s="17">
        <v>106126</v>
      </c>
      <c r="B2168">
        <v>0</v>
      </c>
      <c r="C2168" s="18">
        <v>0.45454545454545459</v>
      </c>
    </row>
    <row r="2169" spans="1:3" x14ac:dyDescent="0.25">
      <c r="A2169" s="17">
        <v>108126</v>
      </c>
      <c r="B2169">
        <v>0</v>
      </c>
      <c r="C2169" s="18">
        <v>0.54545454545454541</v>
      </c>
    </row>
    <row r="2170" spans="1:3" x14ac:dyDescent="0.25">
      <c r="A2170" s="17">
        <v>120126</v>
      </c>
      <c r="B2170">
        <v>0</v>
      </c>
      <c r="C2170" s="18">
        <v>9.0909090909090912E-2</v>
      </c>
    </row>
    <row r="2171" spans="1:3" x14ac:dyDescent="0.25">
      <c r="A2171" s="17">
        <v>122126</v>
      </c>
      <c r="B2171">
        <v>1</v>
      </c>
      <c r="C2171" s="18">
        <v>0.18181818181818182</v>
      </c>
    </row>
    <row r="2172" spans="1:3" x14ac:dyDescent="0.25">
      <c r="A2172" s="17">
        <v>124126</v>
      </c>
      <c r="B2172">
        <v>1</v>
      </c>
      <c r="C2172" s="18">
        <v>9.0909090909090912E-2</v>
      </c>
    </row>
    <row r="2173" spans="1:3" x14ac:dyDescent="0.25">
      <c r="A2173" s="17">
        <v>126126</v>
      </c>
      <c r="B2173">
        <v>0</v>
      </c>
      <c r="C2173" s="18">
        <v>9.0909090909090912E-2</v>
      </c>
    </row>
    <row r="2175" spans="1:3" x14ac:dyDescent="0.25">
      <c r="A2175" s="17" t="s">
        <v>274</v>
      </c>
      <c r="B2175" s="18">
        <v>42.606666666666669</v>
      </c>
    </row>
    <row r="2176" spans="1:3" x14ac:dyDescent="0.25">
      <c r="A2176" s="17" t="s">
        <v>275</v>
      </c>
      <c r="B2176">
        <v>21</v>
      </c>
    </row>
    <row r="2177" spans="1:3" x14ac:dyDescent="0.25">
      <c r="A2177" s="17" t="s">
        <v>276</v>
      </c>
      <c r="B2177" s="18">
        <v>3.5273317743987173E-3</v>
      </c>
      <c r="C2177" t="s">
        <v>280</v>
      </c>
    </row>
    <row r="2179" spans="1:3" x14ac:dyDescent="0.25">
      <c r="A2179" s="17" t="s">
        <v>214</v>
      </c>
      <c r="B2179" t="s">
        <v>166</v>
      </c>
    </row>
    <row r="2180" spans="1:3" x14ac:dyDescent="0.25">
      <c r="A2180" s="17" t="s">
        <v>176</v>
      </c>
      <c r="B2180" t="s">
        <v>162</v>
      </c>
    </row>
    <row r="2182" spans="1:3" x14ac:dyDescent="0.25">
      <c r="A2182" s="17" t="s">
        <v>270</v>
      </c>
    </row>
    <row r="2183" spans="1:3" x14ac:dyDescent="0.25">
      <c r="A2183" s="17" t="s">
        <v>271</v>
      </c>
      <c r="B2183" s="17" t="s">
        <v>272</v>
      </c>
      <c r="C2183" s="17" t="s">
        <v>273</v>
      </c>
    </row>
    <row r="2184" spans="1:3" x14ac:dyDescent="0.25">
      <c r="A2184" s="17">
        <v>208208</v>
      </c>
      <c r="B2184">
        <v>0</v>
      </c>
      <c r="C2184" s="18">
        <v>0.2045454545454545</v>
      </c>
    </row>
    <row r="2185" spans="1:3" x14ac:dyDescent="0.25">
      <c r="A2185" s="17">
        <v>208210</v>
      </c>
      <c r="B2185">
        <v>0</v>
      </c>
      <c r="C2185" s="18">
        <v>0.40909090909090901</v>
      </c>
    </row>
    <row r="2186" spans="1:3" x14ac:dyDescent="0.25">
      <c r="A2186" s="17">
        <v>210210</v>
      </c>
      <c r="B2186">
        <v>0</v>
      </c>
      <c r="C2186" s="18">
        <v>0.2045454545454545</v>
      </c>
    </row>
    <row r="2187" spans="1:3" x14ac:dyDescent="0.25">
      <c r="A2187" s="17">
        <v>208212</v>
      </c>
      <c r="B2187">
        <v>2</v>
      </c>
      <c r="C2187" s="18">
        <v>0.81818181818181801</v>
      </c>
    </row>
    <row r="2188" spans="1:3" x14ac:dyDescent="0.25">
      <c r="A2188" s="17">
        <v>210212</v>
      </c>
      <c r="B2188">
        <v>1</v>
      </c>
      <c r="C2188" s="18">
        <v>0.81818181818181801</v>
      </c>
    </row>
    <row r="2189" spans="1:3" x14ac:dyDescent="0.25">
      <c r="A2189" s="17">
        <v>212212</v>
      </c>
      <c r="B2189">
        <v>1</v>
      </c>
      <c r="C2189" s="18">
        <v>0.81818181818181801</v>
      </c>
    </row>
    <row r="2190" spans="1:3" x14ac:dyDescent="0.25">
      <c r="A2190" s="17">
        <v>208216</v>
      </c>
      <c r="B2190">
        <v>1</v>
      </c>
      <c r="C2190" s="18">
        <v>0.81818181818181801</v>
      </c>
    </row>
    <row r="2191" spans="1:3" x14ac:dyDescent="0.25">
      <c r="A2191" s="17">
        <v>210216</v>
      </c>
      <c r="B2191">
        <v>2</v>
      </c>
      <c r="C2191" s="18">
        <v>0.81818181818181801</v>
      </c>
    </row>
    <row r="2192" spans="1:3" x14ac:dyDescent="0.25">
      <c r="A2192" s="17">
        <v>212216</v>
      </c>
      <c r="B2192">
        <v>1</v>
      </c>
      <c r="C2192" s="18">
        <v>1.636363636363636</v>
      </c>
    </row>
    <row r="2193" spans="1:3" x14ac:dyDescent="0.25">
      <c r="A2193" s="17">
        <v>216216</v>
      </c>
      <c r="B2193">
        <v>0</v>
      </c>
      <c r="C2193" s="18">
        <v>0.81818181818181801</v>
      </c>
    </row>
    <row r="2194" spans="1:3" x14ac:dyDescent="0.25">
      <c r="A2194" s="17">
        <v>208220</v>
      </c>
      <c r="B2194">
        <v>0</v>
      </c>
      <c r="C2194" s="18">
        <v>0.13636363636363635</v>
      </c>
    </row>
    <row r="2195" spans="1:3" x14ac:dyDescent="0.25">
      <c r="A2195" s="17">
        <v>210220</v>
      </c>
      <c r="B2195">
        <v>0</v>
      </c>
      <c r="C2195" s="18">
        <v>0.13636363636363635</v>
      </c>
    </row>
    <row r="2196" spans="1:3" x14ac:dyDescent="0.25">
      <c r="A2196" s="17">
        <v>212220</v>
      </c>
      <c r="B2196">
        <v>0</v>
      </c>
      <c r="C2196" s="18">
        <v>0.27272727272727271</v>
      </c>
    </row>
    <row r="2197" spans="1:3" x14ac:dyDescent="0.25">
      <c r="A2197" s="17">
        <v>216220</v>
      </c>
      <c r="B2197">
        <v>1</v>
      </c>
      <c r="C2197" s="18">
        <v>0.27272727272727271</v>
      </c>
    </row>
    <row r="2198" spans="1:3" x14ac:dyDescent="0.25">
      <c r="A2198" s="17">
        <v>220220</v>
      </c>
      <c r="B2198">
        <v>0</v>
      </c>
      <c r="C2198" s="18">
        <v>2.2727272727272728E-2</v>
      </c>
    </row>
    <row r="2199" spans="1:3" x14ac:dyDescent="0.25">
      <c r="A2199" s="17">
        <v>208222</v>
      </c>
      <c r="B2199">
        <v>0</v>
      </c>
      <c r="C2199" s="18">
        <v>0.40909090909090901</v>
      </c>
    </row>
    <row r="2200" spans="1:3" x14ac:dyDescent="0.25">
      <c r="A2200" s="17">
        <v>210222</v>
      </c>
      <c r="B2200">
        <v>0</v>
      </c>
      <c r="C2200" s="18">
        <v>0.40909090909090901</v>
      </c>
    </row>
    <row r="2201" spans="1:3" x14ac:dyDescent="0.25">
      <c r="A2201" s="17">
        <v>212222</v>
      </c>
      <c r="B2201">
        <v>0</v>
      </c>
      <c r="C2201" s="18">
        <v>0.81818181818181801</v>
      </c>
    </row>
    <row r="2202" spans="1:3" x14ac:dyDescent="0.25">
      <c r="A2202" s="17">
        <v>216222</v>
      </c>
      <c r="B2202">
        <v>1</v>
      </c>
      <c r="C2202" s="18">
        <v>0.81818181818181801</v>
      </c>
    </row>
    <row r="2203" spans="1:3" x14ac:dyDescent="0.25">
      <c r="A2203" s="17">
        <v>220222</v>
      </c>
      <c r="B2203">
        <v>0</v>
      </c>
      <c r="C2203" s="18">
        <v>0.13636363636363635</v>
      </c>
    </row>
    <row r="2204" spans="1:3" x14ac:dyDescent="0.25">
      <c r="A2204" s="17">
        <v>222222</v>
      </c>
      <c r="B2204">
        <v>1</v>
      </c>
      <c r="C2204" s="18">
        <v>0.2045454545454545</v>
      </c>
    </row>
    <row r="2206" spans="1:3" x14ac:dyDescent="0.25">
      <c r="A2206" s="17" t="s">
        <v>274</v>
      </c>
      <c r="B2206" s="18">
        <v>12.833333333333336</v>
      </c>
    </row>
    <row r="2207" spans="1:3" x14ac:dyDescent="0.25">
      <c r="A2207" s="17" t="s">
        <v>275</v>
      </c>
      <c r="B2207">
        <v>15</v>
      </c>
    </row>
    <row r="2208" spans="1:3" x14ac:dyDescent="0.25">
      <c r="A2208" s="17" t="s">
        <v>276</v>
      </c>
      <c r="B2208" s="18">
        <v>0.61516948784227277</v>
      </c>
      <c r="C2208" t="s">
        <v>277</v>
      </c>
    </row>
    <row r="2210" spans="1:3" x14ac:dyDescent="0.25">
      <c r="A2210" s="17" t="s">
        <v>214</v>
      </c>
      <c r="B2210" t="s">
        <v>166</v>
      </c>
    </row>
    <row r="2211" spans="1:3" x14ac:dyDescent="0.25">
      <c r="A2211" s="17" t="s">
        <v>176</v>
      </c>
      <c r="B2211" t="s">
        <v>163</v>
      </c>
    </row>
    <row r="2213" spans="1:3" x14ac:dyDescent="0.25">
      <c r="A2213" s="17" t="s">
        <v>270</v>
      </c>
    </row>
    <row r="2214" spans="1:3" x14ac:dyDescent="0.25">
      <c r="A2214" s="17" t="s">
        <v>271</v>
      </c>
      <c r="B2214" s="17" t="s">
        <v>272</v>
      </c>
      <c r="C2214" s="17" t="s">
        <v>273</v>
      </c>
    </row>
    <row r="2215" spans="1:3" x14ac:dyDescent="0.25">
      <c r="A2215" s="17">
        <v>170170</v>
      </c>
      <c r="B2215">
        <v>0</v>
      </c>
      <c r="C2215" s="18">
        <v>2.2727272727272728E-2</v>
      </c>
    </row>
    <row r="2216" spans="1:3" x14ac:dyDescent="0.25">
      <c r="A2216" s="17">
        <v>170172</v>
      </c>
      <c r="B2216">
        <v>1</v>
      </c>
      <c r="C2216" s="18">
        <v>9.0909090909090912E-2</v>
      </c>
    </row>
    <row r="2217" spans="1:3" x14ac:dyDescent="0.25">
      <c r="A2217" s="17">
        <v>172172</v>
      </c>
      <c r="B2217">
        <v>0</v>
      </c>
      <c r="C2217" s="18">
        <v>9.0909090909090912E-2</v>
      </c>
    </row>
    <row r="2218" spans="1:3" x14ac:dyDescent="0.25">
      <c r="A2218" s="17">
        <v>170174</v>
      </c>
      <c r="B2218">
        <v>0</v>
      </c>
      <c r="C2218" s="18">
        <v>0.31818181818181818</v>
      </c>
    </row>
    <row r="2219" spans="1:3" x14ac:dyDescent="0.25">
      <c r="A2219" s="17">
        <v>172174</v>
      </c>
      <c r="B2219">
        <v>1</v>
      </c>
      <c r="C2219" s="18">
        <v>0.63636363636363635</v>
      </c>
    </row>
    <row r="2220" spans="1:3" x14ac:dyDescent="0.25">
      <c r="A2220" s="17">
        <v>174174</v>
      </c>
      <c r="B2220">
        <v>1</v>
      </c>
      <c r="C2220" s="18">
        <v>1.1136363636363635</v>
      </c>
    </row>
    <row r="2221" spans="1:3" x14ac:dyDescent="0.25">
      <c r="A2221" s="17">
        <v>170176</v>
      </c>
      <c r="B2221">
        <v>0</v>
      </c>
      <c r="C2221" s="18">
        <v>0.18181818181818182</v>
      </c>
    </row>
    <row r="2222" spans="1:3" x14ac:dyDescent="0.25">
      <c r="A2222" s="17">
        <v>172176</v>
      </c>
      <c r="B2222">
        <v>0</v>
      </c>
      <c r="C2222" s="18">
        <v>0.36363636363636365</v>
      </c>
    </row>
    <row r="2223" spans="1:3" x14ac:dyDescent="0.25">
      <c r="A2223" s="17">
        <v>174176</v>
      </c>
      <c r="B2223">
        <v>0</v>
      </c>
      <c r="C2223" s="18">
        <v>1.2727272727272727</v>
      </c>
    </row>
    <row r="2224" spans="1:3" x14ac:dyDescent="0.25">
      <c r="A2224" s="17">
        <v>176176</v>
      </c>
      <c r="B2224">
        <v>1</v>
      </c>
      <c r="C2224" s="18">
        <v>0.36363636363636365</v>
      </c>
    </row>
    <row r="2225" spans="1:3" x14ac:dyDescent="0.25">
      <c r="A2225" s="17">
        <v>170178</v>
      </c>
      <c r="B2225">
        <v>0</v>
      </c>
      <c r="C2225" s="18">
        <v>0.18181818181818182</v>
      </c>
    </row>
    <row r="2226" spans="1:3" x14ac:dyDescent="0.25">
      <c r="A2226" s="17">
        <v>172178</v>
      </c>
      <c r="B2226">
        <v>0</v>
      </c>
      <c r="C2226" s="18">
        <v>0.36363636363636365</v>
      </c>
    </row>
    <row r="2227" spans="1:3" x14ac:dyDescent="0.25">
      <c r="A2227" s="17">
        <v>174178</v>
      </c>
      <c r="B2227">
        <v>4</v>
      </c>
      <c r="C2227" s="18">
        <v>1.2727272727272727</v>
      </c>
    </row>
    <row r="2228" spans="1:3" x14ac:dyDescent="0.25">
      <c r="A2228" s="17">
        <v>176178</v>
      </c>
      <c r="B2228">
        <v>0</v>
      </c>
      <c r="C2228" s="18">
        <v>0.72727272727272729</v>
      </c>
    </row>
    <row r="2229" spans="1:3" x14ac:dyDescent="0.25">
      <c r="A2229" s="17">
        <v>178178</v>
      </c>
      <c r="B2229">
        <v>0</v>
      </c>
      <c r="C2229" s="18">
        <v>0.36363636363636365</v>
      </c>
    </row>
    <row r="2230" spans="1:3" x14ac:dyDescent="0.25">
      <c r="A2230" s="17">
        <v>170182</v>
      </c>
      <c r="B2230">
        <v>0</v>
      </c>
      <c r="C2230" s="18">
        <v>4.5454545454545456E-2</v>
      </c>
    </row>
    <row r="2231" spans="1:3" x14ac:dyDescent="0.25">
      <c r="A2231" s="17">
        <v>172182</v>
      </c>
      <c r="B2231">
        <v>0</v>
      </c>
      <c r="C2231" s="18">
        <v>9.0909090909090912E-2</v>
      </c>
    </row>
    <row r="2232" spans="1:3" x14ac:dyDescent="0.25">
      <c r="A2232" s="17">
        <v>174182</v>
      </c>
      <c r="B2232">
        <v>0</v>
      </c>
      <c r="C2232" s="18">
        <v>0.31818181818181818</v>
      </c>
    </row>
    <row r="2233" spans="1:3" x14ac:dyDescent="0.25">
      <c r="A2233" s="17">
        <v>176182</v>
      </c>
      <c r="B2233">
        <v>0</v>
      </c>
      <c r="C2233" s="18">
        <v>0.18181818181818182</v>
      </c>
    </row>
    <row r="2234" spans="1:3" x14ac:dyDescent="0.25">
      <c r="A2234" s="17">
        <v>178182</v>
      </c>
      <c r="B2234">
        <v>0</v>
      </c>
      <c r="C2234" s="18">
        <v>0.18181818181818182</v>
      </c>
    </row>
    <row r="2235" spans="1:3" x14ac:dyDescent="0.25">
      <c r="A2235" s="17">
        <v>182182</v>
      </c>
      <c r="B2235">
        <v>0</v>
      </c>
      <c r="C2235" s="18">
        <v>2.2727272727272728E-2</v>
      </c>
    </row>
    <row r="2236" spans="1:3" x14ac:dyDescent="0.25">
      <c r="A2236" s="17">
        <v>170184</v>
      </c>
      <c r="B2236">
        <v>0</v>
      </c>
      <c r="C2236" s="18">
        <v>0.13636363636363635</v>
      </c>
    </row>
    <row r="2237" spans="1:3" x14ac:dyDescent="0.25">
      <c r="A2237" s="17">
        <v>172184</v>
      </c>
      <c r="B2237">
        <v>0</v>
      </c>
      <c r="C2237" s="18">
        <v>0.27272727272727271</v>
      </c>
    </row>
    <row r="2238" spans="1:3" x14ac:dyDescent="0.25">
      <c r="A2238" s="17">
        <v>174184</v>
      </c>
      <c r="B2238">
        <v>0</v>
      </c>
      <c r="C2238" s="18">
        <v>0.95454545454545436</v>
      </c>
    </row>
    <row r="2239" spans="1:3" x14ac:dyDescent="0.25">
      <c r="A2239" s="17">
        <v>176184</v>
      </c>
      <c r="B2239">
        <v>2</v>
      </c>
      <c r="C2239" s="18">
        <v>0.54545454545454541</v>
      </c>
    </row>
    <row r="2240" spans="1:3" x14ac:dyDescent="0.25">
      <c r="A2240" s="17">
        <v>178184</v>
      </c>
      <c r="B2240">
        <v>0</v>
      </c>
      <c r="C2240" s="18">
        <v>0.54545454545454541</v>
      </c>
    </row>
    <row r="2241" spans="1:3" x14ac:dyDescent="0.25">
      <c r="A2241" s="17">
        <v>182184</v>
      </c>
      <c r="B2241">
        <v>1</v>
      </c>
      <c r="C2241" s="18">
        <v>0.13636363636363635</v>
      </c>
    </row>
    <row r="2242" spans="1:3" x14ac:dyDescent="0.25">
      <c r="A2242" s="17">
        <v>184184</v>
      </c>
      <c r="B2242">
        <v>0</v>
      </c>
      <c r="C2242" s="18">
        <v>0.2045454545454545</v>
      </c>
    </row>
    <row r="2244" spans="1:3" x14ac:dyDescent="0.25">
      <c r="A2244" s="17" t="s">
        <v>274</v>
      </c>
      <c r="B2244" s="18">
        <v>32.457482993197281</v>
      </c>
    </row>
    <row r="2245" spans="1:3" x14ac:dyDescent="0.25">
      <c r="A2245" s="17" t="s">
        <v>275</v>
      </c>
      <c r="B2245">
        <v>21</v>
      </c>
    </row>
    <row r="2246" spans="1:3" x14ac:dyDescent="0.25">
      <c r="A2246" s="17" t="s">
        <v>276</v>
      </c>
      <c r="B2246" s="18">
        <v>5.2589785411124509E-2</v>
      </c>
      <c r="C2246" t="s">
        <v>277</v>
      </c>
    </row>
    <row r="2248" spans="1:3" x14ac:dyDescent="0.25">
      <c r="A2248" s="17" t="s">
        <v>214</v>
      </c>
      <c r="B2248" t="s">
        <v>166</v>
      </c>
    </row>
    <row r="2249" spans="1:3" x14ac:dyDescent="0.25">
      <c r="A2249" s="17" t="s">
        <v>176</v>
      </c>
      <c r="B2249" t="s">
        <v>164</v>
      </c>
    </row>
    <row r="2251" spans="1:3" x14ac:dyDescent="0.25">
      <c r="A2251" s="17" t="s">
        <v>270</v>
      </c>
    </row>
    <row r="2252" spans="1:3" x14ac:dyDescent="0.25">
      <c r="A2252" s="17" t="s">
        <v>271</v>
      </c>
      <c r="B2252" s="17" t="s">
        <v>272</v>
      </c>
      <c r="C2252" s="17" t="s">
        <v>273</v>
      </c>
    </row>
    <row r="2253" spans="1:3" x14ac:dyDescent="0.25">
      <c r="A2253" s="17">
        <v>310310</v>
      </c>
      <c r="B2253">
        <v>0</v>
      </c>
      <c r="C2253" s="18">
        <v>2.7777777777777776E-2</v>
      </c>
    </row>
    <row r="2254" spans="1:3" x14ac:dyDescent="0.25">
      <c r="A2254" s="17">
        <v>310316</v>
      </c>
      <c r="B2254">
        <v>1</v>
      </c>
      <c r="C2254" s="18">
        <v>0.22222222222222221</v>
      </c>
    </row>
    <row r="2255" spans="1:3" x14ac:dyDescent="0.25">
      <c r="A2255" s="17">
        <v>316316</v>
      </c>
      <c r="B2255">
        <v>1</v>
      </c>
      <c r="C2255" s="18">
        <v>0.44444444444444442</v>
      </c>
    </row>
    <row r="2256" spans="1:3" x14ac:dyDescent="0.25">
      <c r="A2256" s="17">
        <v>310318</v>
      </c>
      <c r="B2256">
        <v>0</v>
      </c>
      <c r="C2256" s="18">
        <v>0.16666666666666666</v>
      </c>
    </row>
    <row r="2257" spans="1:3" x14ac:dyDescent="0.25">
      <c r="A2257" s="17">
        <v>316318</v>
      </c>
      <c r="B2257">
        <v>0</v>
      </c>
      <c r="C2257" s="18">
        <v>0.66666666666666663</v>
      </c>
    </row>
    <row r="2258" spans="1:3" x14ac:dyDescent="0.25">
      <c r="A2258" s="17">
        <v>318318</v>
      </c>
      <c r="B2258">
        <v>1</v>
      </c>
      <c r="C2258" s="18">
        <v>0.25</v>
      </c>
    </row>
    <row r="2259" spans="1:3" x14ac:dyDescent="0.25">
      <c r="A2259" s="17">
        <v>310320</v>
      </c>
      <c r="B2259">
        <v>0</v>
      </c>
      <c r="C2259" s="18">
        <v>0.1111111111111111</v>
      </c>
    </row>
    <row r="2260" spans="1:3" x14ac:dyDescent="0.25">
      <c r="A2260" s="17">
        <v>316320</v>
      </c>
      <c r="B2260">
        <v>0</v>
      </c>
      <c r="C2260" s="18">
        <v>0.44444444444444442</v>
      </c>
    </row>
    <row r="2261" spans="1:3" x14ac:dyDescent="0.25">
      <c r="A2261" s="17">
        <v>318320</v>
      </c>
      <c r="B2261">
        <v>0</v>
      </c>
      <c r="C2261" s="18">
        <v>0.33333333333333331</v>
      </c>
    </row>
    <row r="2262" spans="1:3" x14ac:dyDescent="0.25">
      <c r="A2262" s="17">
        <v>320320</v>
      </c>
      <c r="B2262">
        <v>1</v>
      </c>
      <c r="C2262" s="18">
        <v>0.1111111111111111</v>
      </c>
    </row>
    <row r="2263" spans="1:3" x14ac:dyDescent="0.25">
      <c r="A2263" s="17">
        <v>310322</v>
      </c>
      <c r="B2263">
        <v>0</v>
      </c>
      <c r="C2263" s="18">
        <v>0.27777777777777779</v>
      </c>
    </row>
    <row r="2264" spans="1:3" x14ac:dyDescent="0.25">
      <c r="A2264" s="17">
        <v>316322</v>
      </c>
      <c r="B2264">
        <v>1</v>
      </c>
      <c r="C2264" s="18">
        <v>1.1111111111111112</v>
      </c>
    </row>
    <row r="2265" spans="1:3" x14ac:dyDescent="0.25">
      <c r="A2265" s="17">
        <v>318322</v>
      </c>
      <c r="B2265">
        <v>0</v>
      </c>
      <c r="C2265" s="18">
        <v>0.83333333333333326</v>
      </c>
    </row>
    <row r="2266" spans="1:3" x14ac:dyDescent="0.25">
      <c r="A2266" s="17">
        <v>320322</v>
      </c>
      <c r="B2266">
        <v>0</v>
      </c>
      <c r="C2266" s="18">
        <v>0.55555555555555558</v>
      </c>
    </row>
    <row r="2267" spans="1:3" x14ac:dyDescent="0.25">
      <c r="A2267" s="17">
        <v>322322</v>
      </c>
      <c r="B2267">
        <v>2</v>
      </c>
      <c r="C2267" s="18">
        <v>0.69444444444444453</v>
      </c>
    </row>
    <row r="2268" spans="1:3" x14ac:dyDescent="0.25">
      <c r="A2268" s="17">
        <v>310324</v>
      </c>
      <c r="B2268">
        <v>0</v>
      </c>
      <c r="C2268" s="18">
        <v>5.5555555555555552E-2</v>
      </c>
    </row>
    <row r="2269" spans="1:3" x14ac:dyDescent="0.25">
      <c r="A2269" s="17">
        <v>316324</v>
      </c>
      <c r="B2269">
        <v>0</v>
      </c>
      <c r="C2269" s="18">
        <v>0.22222222222222221</v>
      </c>
    </row>
    <row r="2270" spans="1:3" x14ac:dyDescent="0.25">
      <c r="A2270" s="17">
        <v>318324</v>
      </c>
      <c r="B2270">
        <v>1</v>
      </c>
      <c r="C2270" s="18">
        <v>0.16666666666666666</v>
      </c>
    </row>
    <row r="2271" spans="1:3" x14ac:dyDescent="0.25">
      <c r="A2271" s="17">
        <v>320324</v>
      </c>
      <c r="B2271">
        <v>0</v>
      </c>
      <c r="C2271" s="18">
        <v>0.1111111111111111</v>
      </c>
    </row>
    <row r="2272" spans="1:3" x14ac:dyDescent="0.25">
      <c r="A2272" s="17">
        <v>322324</v>
      </c>
      <c r="B2272">
        <v>0</v>
      </c>
      <c r="C2272" s="18">
        <v>0.27777777777777779</v>
      </c>
    </row>
    <row r="2273" spans="1:5" x14ac:dyDescent="0.25">
      <c r="A2273" s="17">
        <v>324324</v>
      </c>
      <c r="B2273">
        <v>0</v>
      </c>
      <c r="C2273" s="18">
        <v>2.7777777777777776E-2</v>
      </c>
    </row>
    <row r="2274" spans="1:5" x14ac:dyDescent="0.25">
      <c r="A2274" s="17">
        <v>310330</v>
      </c>
      <c r="B2274">
        <v>0</v>
      </c>
      <c r="C2274" s="18">
        <v>0.1111111111111111</v>
      </c>
    </row>
    <row r="2275" spans="1:5" x14ac:dyDescent="0.25">
      <c r="A2275" s="17">
        <v>316330</v>
      </c>
      <c r="B2275">
        <v>0</v>
      </c>
      <c r="C2275" s="18">
        <v>0.44444444444444442</v>
      </c>
    </row>
    <row r="2276" spans="1:5" x14ac:dyDescent="0.25">
      <c r="A2276" s="17">
        <v>318330</v>
      </c>
      <c r="B2276">
        <v>0</v>
      </c>
      <c r="C2276" s="18">
        <v>0.33333333333333331</v>
      </c>
    </row>
    <row r="2277" spans="1:5" x14ac:dyDescent="0.25">
      <c r="A2277" s="17">
        <v>320330</v>
      </c>
      <c r="B2277">
        <v>0</v>
      </c>
      <c r="C2277" s="18">
        <v>0.22222222222222221</v>
      </c>
    </row>
    <row r="2278" spans="1:5" x14ac:dyDescent="0.25">
      <c r="A2278" s="17">
        <v>322330</v>
      </c>
      <c r="B2278">
        <v>0</v>
      </c>
      <c r="C2278" s="18">
        <v>0.55555555555555558</v>
      </c>
    </row>
    <row r="2279" spans="1:5" x14ac:dyDescent="0.25">
      <c r="A2279" s="17">
        <v>324330</v>
      </c>
      <c r="B2279">
        <v>0</v>
      </c>
      <c r="C2279" s="18">
        <v>0.1111111111111111</v>
      </c>
    </row>
    <row r="2280" spans="1:5" x14ac:dyDescent="0.25">
      <c r="A2280" s="17">
        <v>330330</v>
      </c>
      <c r="B2280">
        <v>1</v>
      </c>
      <c r="C2280" s="18">
        <v>0.1111111111111111</v>
      </c>
    </row>
    <row r="2282" spans="1:5" x14ac:dyDescent="0.25">
      <c r="A2282" s="17" t="s">
        <v>274</v>
      </c>
      <c r="B2282" s="18">
        <v>32.409999999999997</v>
      </c>
    </row>
    <row r="2283" spans="1:5" x14ac:dyDescent="0.25">
      <c r="A2283" s="17" t="s">
        <v>275</v>
      </c>
      <c r="B2283">
        <v>21</v>
      </c>
    </row>
    <row r="2284" spans="1:5" x14ac:dyDescent="0.25">
      <c r="A2284" s="17" t="s">
        <v>276</v>
      </c>
      <c r="B2284" s="18">
        <v>5.31826594207759E-2</v>
      </c>
      <c r="C2284" t="s">
        <v>277</v>
      </c>
    </row>
    <row r="2286" spans="1:5" x14ac:dyDescent="0.25">
      <c r="A2286" s="17" t="s">
        <v>285</v>
      </c>
    </row>
    <row r="2287" spans="1:5" x14ac:dyDescent="0.25">
      <c r="A2287" s="17" t="s">
        <v>176</v>
      </c>
      <c r="B2287" s="17" t="s">
        <v>274</v>
      </c>
      <c r="C2287" s="17" t="s">
        <v>275</v>
      </c>
      <c r="D2287" t="s">
        <v>276</v>
      </c>
    </row>
    <row r="2288" spans="1:5" x14ac:dyDescent="0.25">
      <c r="A2288" s="17" t="s">
        <v>1</v>
      </c>
      <c r="B2288" s="18">
        <v>65.694444444444471</v>
      </c>
      <c r="C2288">
        <v>55</v>
      </c>
      <c r="D2288" s="18">
        <v>0.15318995967442212</v>
      </c>
      <c r="E2288" s="18" t="s">
        <v>277</v>
      </c>
    </row>
    <row r="2289" spans="1:5" x14ac:dyDescent="0.25">
      <c r="A2289" s="17" t="s">
        <v>153</v>
      </c>
      <c r="B2289" s="18">
        <v>48</v>
      </c>
      <c r="C2289">
        <v>28</v>
      </c>
      <c r="D2289" s="18">
        <v>1.071610705089417E-2</v>
      </c>
      <c r="E2289" s="18" t="s">
        <v>281</v>
      </c>
    </row>
    <row r="2290" spans="1:5" x14ac:dyDescent="0.25">
      <c r="A2290" s="17" t="s">
        <v>154</v>
      </c>
      <c r="B2290" s="18">
        <v>48.8888888888889</v>
      </c>
      <c r="C2290">
        <v>28</v>
      </c>
      <c r="D2290" s="18">
        <v>8.5809533077293824E-3</v>
      </c>
      <c r="E2290" s="18" t="s">
        <v>280</v>
      </c>
    </row>
    <row r="2291" spans="1:5" x14ac:dyDescent="0.25">
      <c r="A2291" s="17" t="s">
        <v>155</v>
      </c>
      <c r="B2291" s="18">
        <v>51.599999999999994</v>
      </c>
      <c r="C2291">
        <v>45</v>
      </c>
      <c r="D2291" s="18">
        <v>0.23151703890325134</v>
      </c>
      <c r="E2291" s="18" t="s">
        <v>277</v>
      </c>
    </row>
    <row r="2292" spans="1:5" x14ac:dyDescent="0.25">
      <c r="A2292" s="17" t="s">
        <v>156</v>
      </c>
      <c r="B2292" s="18">
        <v>45.772222222222226</v>
      </c>
      <c r="C2292">
        <v>36</v>
      </c>
      <c r="D2292" s="18">
        <v>0.12747449501628627</v>
      </c>
      <c r="E2292" s="18" t="s">
        <v>277</v>
      </c>
    </row>
    <row r="2293" spans="1:5" x14ac:dyDescent="0.25">
      <c r="A2293" s="17" t="s">
        <v>157</v>
      </c>
      <c r="B2293" s="18">
        <v>44.488888888888901</v>
      </c>
      <c r="C2293">
        <v>36</v>
      </c>
      <c r="D2293" s="18">
        <v>0.15664614844684716</v>
      </c>
      <c r="E2293" s="18" t="s">
        <v>277</v>
      </c>
    </row>
    <row r="2294" spans="1:5" x14ac:dyDescent="0.25">
      <c r="A2294" s="17" t="s">
        <v>158</v>
      </c>
      <c r="B2294" s="18">
        <v>77.000000000000014</v>
      </c>
      <c r="C2294">
        <v>36</v>
      </c>
      <c r="D2294" s="18">
        <v>8.3321075606636644E-5</v>
      </c>
      <c r="E2294" s="18" t="s">
        <v>279</v>
      </c>
    </row>
    <row r="2295" spans="1:5" x14ac:dyDescent="0.25">
      <c r="A2295" s="17" t="s">
        <v>159</v>
      </c>
      <c r="B2295" s="18">
        <v>33.999506172839517</v>
      </c>
      <c r="C2295">
        <v>28</v>
      </c>
      <c r="D2295" s="18">
        <v>0.20088953691047051</v>
      </c>
      <c r="E2295" s="18" t="s">
        <v>277</v>
      </c>
    </row>
    <row r="2296" spans="1:5" x14ac:dyDescent="0.25">
      <c r="A2296" s="17" t="s">
        <v>160</v>
      </c>
      <c r="B2296" s="18">
        <v>15.074074074074074</v>
      </c>
      <c r="C2296">
        <v>15</v>
      </c>
      <c r="D2296" s="18">
        <v>0.44609478440239031</v>
      </c>
      <c r="E2296" s="18" t="s">
        <v>277</v>
      </c>
    </row>
    <row r="2297" spans="1:5" x14ac:dyDescent="0.25">
      <c r="A2297" s="17" t="s">
        <v>161</v>
      </c>
      <c r="B2297" s="18">
        <v>42.606666666666669</v>
      </c>
      <c r="C2297">
        <v>21</v>
      </c>
      <c r="D2297" s="18">
        <v>3.5273317743987173E-3</v>
      </c>
      <c r="E2297" s="18" t="s">
        <v>280</v>
      </c>
    </row>
    <row r="2298" spans="1:5" x14ac:dyDescent="0.25">
      <c r="A2298" s="17" t="s">
        <v>162</v>
      </c>
      <c r="B2298" s="18">
        <v>12.833333333333336</v>
      </c>
      <c r="C2298">
        <v>15</v>
      </c>
      <c r="D2298" s="18">
        <v>0.61516948784227277</v>
      </c>
      <c r="E2298" s="18" t="s">
        <v>277</v>
      </c>
    </row>
    <row r="2299" spans="1:5" x14ac:dyDescent="0.25">
      <c r="A2299" s="17" t="s">
        <v>163</v>
      </c>
      <c r="B2299" s="18">
        <v>32.457482993197281</v>
      </c>
      <c r="C2299">
        <v>21</v>
      </c>
      <c r="D2299" s="18">
        <v>5.2589785411124509E-2</v>
      </c>
      <c r="E2299" s="18" t="s">
        <v>277</v>
      </c>
    </row>
    <row r="2300" spans="1:5" x14ac:dyDescent="0.25">
      <c r="A2300" s="17" t="s">
        <v>164</v>
      </c>
      <c r="B2300" s="18">
        <v>32.409999999999997</v>
      </c>
      <c r="C2300">
        <v>21</v>
      </c>
      <c r="D2300" s="18">
        <v>5.31826594207759E-2</v>
      </c>
      <c r="E2300" s="18" t="s">
        <v>277</v>
      </c>
    </row>
    <row r="2302" spans="1:5" x14ac:dyDescent="0.25">
      <c r="A2302" s="17" t="s">
        <v>214</v>
      </c>
      <c r="B2302" t="s">
        <v>167</v>
      </c>
    </row>
    <row r="2303" spans="1:5" x14ac:dyDescent="0.25">
      <c r="A2303" s="17" t="s">
        <v>176</v>
      </c>
      <c r="B2303" t="s">
        <v>1</v>
      </c>
    </row>
    <row r="2305" spans="1:3" x14ac:dyDescent="0.25">
      <c r="A2305" s="17" t="s">
        <v>270</v>
      </c>
    </row>
    <row r="2306" spans="1:3" x14ac:dyDescent="0.25">
      <c r="A2306" s="17" t="s">
        <v>271</v>
      </c>
      <c r="B2306" s="17" t="s">
        <v>272</v>
      </c>
      <c r="C2306" s="17" t="s">
        <v>273</v>
      </c>
    </row>
    <row r="2307" spans="1:3" x14ac:dyDescent="0.25">
      <c r="A2307" s="17">
        <v>164164</v>
      </c>
      <c r="B2307">
        <v>1</v>
      </c>
      <c r="C2307" s="18">
        <v>0.14285714285714285</v>
      </c>
    </row>
    <row r="2308" spans="1:3" x14ac:dyDescent="0.25">
      <c r="A2308" s="17">
        <v>164170</v>
      </c>
      <c r="B2308">
        <v>0</v>
      </c>
      <c r="C2308" s="18">
        <v>0.2857142857142857</v>
      </c>
    </row>
    <row r="2309" spans="1:3" x14ac:dyDescent="0.25">
      <c r="A2309" s="17">
        <v>170170</v>
      </c>
      <c r="B2309">
        <v>1</v>
      </c>
      <c r="C2309" s="18">
        <v>0.14285714285714285</v>
      </c>
    </row>
    <row r="2310" spans="1:3" x14ac:dyDescent="0.25">
      <c r="A2310" s="17">
        <v>164172</v>
      </c>
      <c r="B2310">
        <v>0</v>
      </c>
      <c r="C2310" s="18">
        <v>0.42857142857142849</v>
      </c>
    </row>
    <row r="2311" spans="1:3" x14ac:dyDescent="0.25">
      <c r="A2311" s="17">
        <v>170172</v>
      </c>
      <c r="B2311">
        <v>0</v>
      </c>
      <c r="C2311" s="18">
        <v>0.42857142857142849</v>
      </c>
    </row>
    <row r="2312" spans="1:3" x14ac:dyDescent="0.25">
      <c r="A2312" s="17">
        <v>172172</v>
      </c>
      <c r="B2312">
        <v>1</v>
      </c>
      <c r="C2312" s="18">
        <v>0.3214285714285714</v>
      </c>
    </row>
    <row r="2313" spans="1:3" x14ac:dyDescent="0.25">
      <c r="A2313" s="17">
        <v>164174</v>
      </c>
      <c r="B2313">
        <v>0</v>
      </c>
      <c r="C2313" s="18">
        <v>0.14285714285714285</v>
      </c>
    </row>
    <row r="2314" spans="1:3" x14ac:dyDescent="0.25">
      <c r="A2314" s="17">
        <v>170174</v>
      </c>
      <c r="B2314">
        <v>0</v>
      </c>
      <c r="C2314" s="18">
        <v>0.14285714285714285</v>
      </c>
    </row>
    <row r="2315" spans="1:3" x14ac:dyDescent="0.25">
      <c r="A2315" s="17">
        <v>172174</v>
      </c>
      <c r="B2315">
        <v>0</v>
      </c>
      <c r="C2315" s="18">
        <v>0.21428571428571425</v>
      </c>
    </row>
    <row r="2316" spans="1:3" x14ac:dyDescent="0.25">
      <c r="A2316" s="17">
        <v>174174</v>
      </c>
      <c r="B2316">
        <v>0</v>
      </c>
      <c r="C2316" s="18">
        <v>3.5714285714285712E-2</v>
      </c>
    </row>
    <row r="2317" spans="1:3" x14ac:dyDescent="0.25">
      <c r="A2317" s="17">
        <v>164176</v>
      </c>
      <c r="B2317">
        <v>0</v>
      </c>
      <c r="C2317" s="18">
        <v>0.85714285714285698</v>
      </c>
    </row>
    <row r="2318" spans="1:3" x14ac:dyDescent="0.25">
      <c r="A2318" s="17">
        <v>170176</v>
      </c>
      <c r="B2318">
        <v>0</v>
      </c>
      <c r="C2318" s="18">
        <v>0.85714285714285698</v>
      </c>
    </row>
    <row r="2319" spans="1:3" x14ac:dyDescent="0.25">
      <c r="A2319" s="17">
        <v>172176</v>
      </c>
      <c r="B2319">
        <v>1</v>
      </c>
      <c r="C2319" s="18">
        <v>1.2857142857142856</v>
      </c>
    </row>
    <row r="2320" spans="1:3" x14ac:dyDescent="0.25">
      <c r="A2320" s="17">
        <v>174176</v>
      </c>
      <c r="B2320">
        <v>1</v>
      </c>
      <c r="C2320" s="18">
        <v>0.42857142857142849</v>
      </c>
    </row>
    <row r="2321" spans="1:3" x14ac:dyDescent="0.25">
      <c r="A2321" s="17">
        <v>176176</v>
      </c>
      <c r="B2321">
        <v>2</v>
      </c>
      <c r="C2321" s="18">
        <v>1.2857142857142856</v>
      </c>
    </row>
    <row r="2323" spans="1:3" x14ac:dyDescent="0.25">
      <c r="A2323" s="17" t="s">
        <v>274</v>
      </c>
      <c r="B2323" s="18">
        <v>16.333333333333336</v>
      </c>
    </row>
    <row r="2324" spans="1:3" x14ac:dyDescent="0.25">
      <c r="A2324" s="17" t="s">
        <v>275</v>
      </c>
      <c r="B2324">
        <v>10</v>
      </c>
    </row>
    <row r="2325" spans="1:3" x14ac:dyDescent="0.25">
      <c r="A2325" s="17" t="s">
        <v>276</v>
      </c>
      <c r="B2325" s="18">
        <v>9.0479686840809384E-2</v>
      </c>
      <c r="C2325" t="s">
        <v>277</v>
      </c>
    </row>
    <row r="2327" spans="1:3" x14ac:dyDescent="0.25">
      <c r="A2327" s="17" t="s">
        <v>214</v>
      </c>
      <c r="B2327" t="s">
        <v>167</v>
      </c>
    </row>
    <row r="2328" spans="1:3" x14ac:dyDescent="0.25">
      <c r="A2328" s="17" t="s">
        <v>176</v>
      </c>
      <c r="B2328" t="s">
        <v>153</v>
      </c>
    </row>
    <row r="2330" spans="1:3" x14ac:dyDescent="0.25">
      <c r="A2330" s="17" t="s">
        <v>270</v>
      </c>
    </row>
    <row r="2331" spans="1:3" x14ac:dyDescent="0.25">
      <c r="A2331" s="17" t="s">
        <v>271</v>
      </c>
      <c r="B2331" s="17" t="s">
        <v>272</v>
      </c>
      <c r="C2331" s="17" t="s">
        <v>273</v>
      </c>
    </row>
    <row r="2332" spans="1:3" x14ac:dyDescent="0.25">
      <c r="A2332" s="17">
        <v>154154</v>
      </c>
      <c r="B2332">
        <v>0</v>
      </c>
      <c r="C2332" s="18">
        <v>0.25</v>
      </c>
    </row>
    <row r="2333" spans="1:3" x14ac:dyDescent="0.25">
      <c r="A2333" s="17">
        <v>154156</v>
      </c>
      <c r="B2333">
        <v>1</v>
      </c>
      <c r="C2333" s="18">
        <v>0.5</v>
      </c>
    </row>
    <row r="2334" spans="1:3" x14ac:dyDescent="0.25">
      <c r="A2334" s="17">
        <v>156156</v>
      </c>
      <c r="B2334">
        <v>0</v>
      </c>
      <c r="C2334" s="18">
        <v>0.25</v>
      </c>
    </row>
    <row r="2335" spans="1:3" x14ac:dyDescent="0.25">
      <c r="A2335" s="17">
        <v>154158</v>
      </c>
      <c r="B2335">
        <v>0</v>
      </c>
      <c r="C2335" s="18">
        <v>0.25</v>
      </c>
    </row>
    <row r="2336" spans="1:3" x14ac:dyDescent="0.25">
      <c r="A2336" s="17">
        <v>156158</v>
      </c>
      <c r="B2336">
        <v>1</v>
      </c>
      <c r="C2336" s="18">
        <v>0.25</v>
      </c>
    </row>
    <row r="2337" spans="1:3" x14ac:dyDescent="0.25">
      <c r="A2337" s="17">
        <v>158158</v>
      </c>
      <c r="B2337">
        <v>0</v>
      </c>
      <c r="C2337" s="18">
        <v>6.25E-2</v>
      </c>
    </row>
    <row r="2338" spans="1:3" x14ac:dyDescent="0.25">
      <c r="A2338" s="17">
        <v>154162</v>
      </c>
      <c r="B2338">
        <v>1</v>
      </c>
      <c r="C2338" s="18">
        <v>0.75</v>
      </c>
    </row>
    <row r="2339" spans="1:3" x14ac:dyDescent="0.25">
      <c r="A2339" s="17">
        <v>156162</v>
      </c>
      <c r="B2339">
        <v>0</v>
      </c>
      <c r="C2339" s="18">
        <v>0.75</v>
      </c>
    </row>
    <row r="2340" spans="1:3" x14ac:dyDescent="0.25">
      <c r="A2340" s="17">
        <v>158162</v>
      </c>
      <c r="B2340">
        <v>0</v>
      </c>
      <c r="C2340" s="18">
        <v>0.375</v>
      </c>
    </row>
    <row r="2341" spans="1:3" x14ac:dyDescent="0.25">
      <c r="A2341" s="17">
        <v>162162</v>
      </c>
      <c r="B2341">
        <v>1</v>
      </c>
      <c r="C2341" s="18">
        <v>0.5625</v>
      </c>
    </row>
    <row r="2343" spans="1:3" x14ac:dyDescent="0.25">
      <c r="A2343" s="17" t="s">
        <v>274</v>
      </c>
      <c r="B2343" s="18">
        <v>5.1111111111111116</v>
      </c>
    </row>
    <row r="2344" spans="1:3" x14ac:dyDescent="0.25">
      <c r="A2344" s="17" t="s">
        <v>275</v>
      </c>
      <c r="B2344">
        <v>6</v>
      </c>
    </row>
    <row r="2345" spans="1:3" x14ac:dyDescent="0.25">
      <c r="A2345" s="17" t="s">
        <v>276</v>
      </c>
      <c r="B2345" s="18">
        <v>0.52964342766877048</v>
      </c>
      <c r="C2345" t="s">
        <v>277</v>
      </c>
    </row>
    <row r="2347" spans="1:3" x14ac:dyDescent="0.25">
      <c r="A2347" s="17" t="s">
        <v>214</v>
      </c>
      <c r="B2347" t="s">
        <v>167</v>
      </c>
    </row>
    <row r="2348" spans="1:3" x14ac:dyDescent="0.25">
      <c r="A2348" s="17" t="s">
        <v>176</v>
      </c>
      <c r="B2348" t="s">
        <v>154</v>
      </c>
    </row>
    <row r="2350" spans="1:3" x14ac:dyDescent="0.25">
      <c r="A2350" s="17" t="s">
        <v>270</v>
      </c>
    </row>
    <row r="2351" spans="1:3" x14ac:dyDescent="0.25">
      <c r="A2351" s="17" t="s">
        <v>271</v>
      </c>
      <c r="B2351" s="17" t="s">
        <v>272</v>
      </c>
      <c r="C2351" s="17" t="s">
        <v>273</v>
      </c>
    </row>
    <row r="2352" spans="1:3" x14ac:dyDescent="0.25">
      <c r="A2352" s="17">
        <v>170170</v>
      </c>
      <c r="B2352">
        <v>1</v>
      </c>
      <c r="C2352" s="18">
        <v>1.125</v>
      </c>
    </row>
    <row r="2353" spans="1:3" x14ac:dyDescent="0.25">
      <c r="A2353" s="17">
        <v>170172</v>
      </c>
      <c r="B2353">
        <v>2</v>
      </c>
      <c r="C2353" s="18">
        <v>1.5</v>
      </c>
    </row>
    <row r="2354" spans="1:3" x14ac:dyDescent="0.25">
      <c r="A2354" s="17">
        <v>172172</v>
      </c>
      <c r="B2354">
        <v>1</v>
      </c>
      <c r="C2354" s="18">
        <v>0.5</v>
      </c>
    </row>
    <row r="2355" spans="1:3" x14ac:dyDescent="0.25">
      <c r="A2355" s="17">
        <v>170176</v>
      </c>
      <c r="B2355">
        <v>2</v>
      </c>
      <c r="C2355" s="18">
        <v>0.75</v>
      </c>
    </row>
    <row r="2356" spans="1:3" x14ac:dyDescent="0.25">
      <c r="A2356" s="17">
        <v>172176</v>
      </c>
      <c r="B2356">
        <v>0</v>
      </c>
      <c r="C2356" s="18">
        <v>0.5</v>
      </c>
    </row>
    <row r="2357" spans="1:3" x14ac:dyDescent="0.25">
      <c r="A2357" s="17">
        <v>176176</v>
      </c>
      <c r="B2357">
        <v>0</v>
      </c>
      <c r="C2357" s="18">
        <v>0.125</v>
      </c>
    </row>
    <row r="2358" spans="1:3" x14ac:dyDescent="0.25">
      <c r="A2358" s="17">
        <v>170178</v>
      </c>
      <c r="B2358">
        <v>0</v>
      </c>
      <c r="C2358" s="18">
        <v>1.125</v>
      </c>
    </row>
    <row r="2359" spans="1:3" x14ac:dyDescent="0.25">
      <c r="A2359" s="17">
        <v>172178</v>
      </c>
      <c r="B2359">
        <v>0</v>
      </c>
      <c r="C2359" s="18">
        <v>0.75</v>
      </c>
    </row>
    <row r="2360" spans="1:3" x14ac:dyDescent="0.25">
      <c r="A2360" s="17">
        <v>176178</v>
      </c>
      <c r="B2360">
        <v>0</v>
      </c>
      <c r="C2360" s="18">
        <v>0.375</v>
      </c>
    </row>
    <row r="2361" spans="1:3" x14ac:dyDescent="0.25">
      <c r="A2361" s="17">
        <v>178178</v>
      </c>
      <c r="B2361">
        <v>1</v>
      </c>
      <c r="C2361" s="18">
        <v>0.28125</v>
      </c>
    </row>
    <row r="2362" spans="1:3" x14ac:dyDescent="0.25">
      <c r="A2362" s="17">
        <v>170180</v>
      </c>
      <c r="B2362">
        <v>0</v>
      </c>
      <c r="C2362" s="18">
        <v>0.375</v>
      </c>
    </row>
    <row r="2363" spans="1:3" x14ac:dyDescent="0.25">
      <c r="A2363" s="17">
        <v>172180</v>
      </c>
      <c r="B2363">
        <v>0</v>
      </c>
      <c r="C2363" s="18">
        <v>0.25</v>
      </c>
    </row>
    <row r="2364" spans="1:3" x14ac:dyDescent="0.25">
      <c r="A2364" s="17">
        <v>176180</v>
      </c>
      <c r="B2364">
        <v>0</v>
      </c>
      <c r="C2364" s="18">
        <v>0.125</v>
      </c>
    </row>
    <row r="2365" spans="1:3" x14ac:dyDescent="0.25">
      <c r="A2365" s="17">
        <v>178180</v>
      </c>
      <c r="B2365">
        <v>1</v>
      </c>
      <c r="C2365" s="18">
        <v>0.1875</v>
      </c>
    </row>
    <row r="2366" spans="1:3" x14ac:dyDescent="0.25">
      <c r="A2366" s="17">
        <v>180180</v>
      </c>
      <c r="B2366">
        <v>0</v>
      </c>
      <c r="C2366" s="18">
        <v>3.125E-2</v>
      </c>
    </row>
    <row r="2368" spans="1:3" x14ac:dyDescent="0.25">
      <c r="A2368" s="17" t="s">
        <v>274</v>
      </c>
      <c r="B2368" s="18">
        <v>11.777777777777779</v>
      </c>
    </row>
    <row r="2369" spans="1:3" x14ac:dyDescent="0.25">
      <c r="A2369" s="17" t="s">
        <v>275</v>
      </c>
      <c r="B2369">
        <v>10</v>
      </c>
    </row>
    <row r="2370" spans="1:3" x14ac:dyDescent="0.25">
      <c r="A2370" s="17" t="s">
        <v>276</v>
      </c>
      <c r="B2370" s="18">
        <v>0.30020433407966385</v>
      </c>
      <c r="C2370" t="s">
        <v>277</v>
      </c>
    </row>
    <row r="2372" spans="1:3" x14ac:dyDescent="0.25">
      <c r="A2372" s="17" t="s">
        <v>214</v>
      </c>
      <c r="B2372" t="s">
        <v>167</v>
      </c>
    </row>
    <row r="2373" spans="1:3" x14ac:dyDescent="0.25">
      <c r="A2373" s="17" t="s">
        <v>176</v>
      </c>
      <c r="B2373" t="s">
        <v>155</v>
      </c>
    </row>
    <row r="2375" spans="1:3" x14ac:dyDescent="0.25">
      <c r="A2375" s="17" t="s">
        <v>270</v>
      </c>
    </row>
    <row r="2376" spans="1:3" x14ac:dyDescent="0.25">
      <c r="A2376" s="17" t="s">
        <v>271</v>
      </c>
      <c r="B2376" s="17" t="s">
        <v>272</v>
      </c>
      <c r="C2376" s="17" t="s">
        <v>273</v>
      </c>
    </row>
    <row r="2377" spans="1:3" x14ac:dyDescent="0.25">
      <c r="A2377" s="17">
        <v>7474</v>
      </c>
      <c r="B2377">
        <v>0</v>
      </c>
      <c r="C2377" s="18">
        <v>0.375</v>
      </c>
    </row>
    <row r="2378" spans="1:3" x14ac:dyDescent="0.25">
      <c r="A2378" s="17">
        <v>7476</v>
      </c>
      <c r="B2378">
        <v>2</v>
      </c>
      <c r="C2378" s="18">
        <v>1</v>
      </c>
    </row>
    <row r="2379" spans="1:3" x14ac:dyDescent="0.25">
      <c r="A2379" s="17">
        <v>7676</v>
      </c>
      <c r="B2379">
        <v>0</v>
      </c>
      <c r="C2379" s="18">
        <v>0.66666666666666663</v>
      </c>
    </row>
    <row r="2380" spans="1:3" x14ac:dyDescent="0.25">
      <c r="A2380" s="17">
        <v>7478</v>
      </c>
      <c r="B2380">
        <v>0</v>
      </c>
      <c r="C2380" s="18">
        <v>0.5</v>
      </c>
    </row>
    <row r="2381" spans="1:3" x14ac:dyDescent="0.25">
      <c r="A2381" s="17">
        <v>7678</v>
      </c>
      <c r="B2381">
        <v>0</v>
      </c>
      <c r="C2381" s="18">
        <v>0.66666666666666663</v>
      </c>
    </row>
    <row r="2382" spans="1:3" x14ac:dyDescent="0.25">
      <c r="A2382" s="17">
        <v>7878</v>
      </c>
      <c r="B2382">
        <v>1</v>
      </c>
      <c r="C2382" s="18">
        <v>0.16666666666666666</v>
      </c>
    </row>
    <row r="2383" spans="1:3" x14ac:dyDescent="0.25">
      <c r="A2383" s="17">
        <v>7480</v>
      </c>
      <c r="B2383">
        <v>0</v>
      </c>
      <c r="C2383" s="18">
        <v>0.25</v>
      </c>
    </row>
    <row r="2384" spans="1:3" x14ac:dyDescent="0.25">
      <c r="A2384" s="17">
        <v>7680</v>
      </c>
      <c r="B2384">
        <v>1</v>
      </c>
      <c r="C2384" s="18">
        <v>0.33333333333333331</v>
      </c>
    </row>
    <row r="2385" spans="1:3" x14ac:dyDescent="0.25">
      <c r="A2385" s="17">
        <v>7880</v>
      </c>
      <c r="B2385">
        <v>0</v>
      </c>
      <c r="C2385" s="18">
        <v>0.16666666666666666</v>
      </c>
    </row>
    <row r="2386" spans="1:3" x14ac:dyDescent="0.25">
      <c r="A2386" s="17">
        <v>8080</v>
      </c>
      <c r="B2386">
        <v>0</v>
      </c>
      <c r="C2386" s="18">
        <v>4.1666666666666664E-2</v>
      </c>
    </row>
    <row r="2387" spans="1:3" x14ac:dyDescent="0.25">
      <c r="A2387" s="17">
        <v>7482</v>
      </c>
      <c r="B2387">
        <v>0</v>
      </c>
      <c r="C2387" s="18">
        <v>0.25</v>
      </c>
    </row>
    <row r="2388" spans="1:3" x14ac:dyDescent="0.25">
      <c r="A2388" s="17">
        <v>7682</v>
      </c>
      <c r="B2388">
        <v>1</v>
      </c>
      <c r="C2388" s="18">
        <v>0.33333333333333331</v>
      </c>
    </row>
    <row r="2389" spans="1:3" x14ac:dyDescent="0.25">
      <c r="A2389" s="17">
        <v>7882</v>
      </c>
      <c r="B2389">
        <v>0</v>
      </c>
      <c r="C2389" s="18">
        <v>0.16666666666666666</v>
      </c>
    </row>
    <row r="2390" spans="1:3" x14ac:dyDescent="0.25">
      <c r="A2390" s="17">
        <v>8082</v>
      </c>
      <c r="B2390">
        <v>0</v>
      </c>
      <c r="C2390" s="18">
        <v>8.3333333333333329E-2</v>
      </c>
    </row>
    <row r="2391" spans="1:3" x14ac:dyDescent="0.25">
      <c r="A2391" s="17">
        <v>8282</v>
      </c>
      <c r="B2391">
        <v>0</v>
      </c>
      <c r="C2391" s="18">
        <v>4.1666666666666664E-2</v>
      </c>
    </row>
    <row r="2392" spans="1:3" x14ac:dyDescent="0.25">
      <c r="A2392" s="17">
        <v>7488</v>
      </c>
      <c r="B2392">
        <v>1</v>
      </c>
      <c r="C2392" s="18">
        <v>0.25</v>
      </c>
    </row>
    <row r="2393" spans="1:3" x14ac:dyDescent="0.25">
      <c r="A2393" s="17">
        <v>7688</v>
      </c>
      <c r="B2393">
        <v>0</v>
      </c>
      <c r="C2393" s="18">
        <v>0.33333333333333331</v>
      </c>
    </row>
    <row r="2394" spans="1:3" x14ac:dyDescent="0.25">
      <c r="A2394" s="17">
        <v>7888</v>
      </c>
      <c r="B2394">
        <v>0</v>
      </c>
      <c r="C2394" s="18">
        <v>0.16666666666666666</v>
      </c>
    </row>
    <row r="2395" spans="1:3" x14ac:dyDescent="0.25">
      <c r="A2395" s="17">
        <v>8088</v>
      </c>
      <c r="B2395">
        <v>0</v>
      </c>
      <c r="C2395" s="18">
        <v>8.3333333333333329E-2</v>
      </c>
    </row>
    <row r="2396" spans="1:3" x14ac:dyDescent="0.25">
      <c r="A2396" s="17">
        <v>8288</v>
      </c>
      <c r="B2396">
        <v>0</v>
      </c>
      <c r="C2396" s="18">
        <v>8.3333333333333329E-2</v>
      </c>
    </row>
    <row r="2397" spans="1:3" x14ac:dyDescent="0.25">
      <c r="A2397" s="17">
        <v>8888</v>
      </c>
      <c r="B2397">
        <v>0</v>
      </c>
      <c r="C2397" s="18">
        <v>4.1666666666666664E-2</v>
      </c>
    </row>
    <row r="2399" spans="1:3" x14ac:dyDescent="0.25">
      <c r="A2399" s="17" t="s">
        <v>274</v>
      </c>
      <c r="B2399" s="18">
        <v>14</v>
      </c>
    </row>
    <row r="2400" spans="1:3" x14ac:dyDescent="0.25">
      <c r="A2400" s="17" t="s">
        <v>275</v>
      </c>
      <c r="B2400">
        <v>15</v>
      </c>
    </row>
    <row r="2401" spans="1:3" x14ac:dyDescent="0.25">
      <c r="A2401" s="17" t="s">
        <v>276</v>
      </c>
      <c r="B2401" s="18">
        <v>0.525529129762909</v>
      </c>
      <c r="C2401" t="s">
        <v>277</v>
      </c>
    </row>
    <row r="2403" spans="1:3" x14ac:dyDescent="0.25">
      <c r="A2403" s="17" t="s">
        <v>214</v>
      </c>
      <c r="B2403" t="s">
        <v>167</v>
      </c>
    </row>
    <row r="2404" spans="1:3" x14ac:dyDescent="0.25">
      <c r="A2404" s="17" t="s">
        <v>176</v>
      </c>
      <c r="B2404" t="s">
        <v>156</v>
      </c>
    </row>
    <row r="2406" spans="1:3" x14ac:dyDescent="0.25">
      <c r="A2406" s="17" t="s">
        <v>270</v>
      </c>
    </row>
    <row r="2407" spans="1:3" x14ac:dyDescent="0.25">
      <c r="A2407" s="17" t="s">
        <v>271</v>
      </c>
      <c r="B2407" s="17" t="s">
        <v>272</v>
      </c>
      <c r="C2407" s="17" t="s">
        <v>273</v>
      </c>
    </row>
    <row r="2408" spans="1:3" x14ac:dyDescent="0.25">
      <c r="A2408" s="17">
        <v>130130</v>
      </c>
      <c r="B2408">
        <v>0</v>
      </c>
      <c r="C2408" s="18">
        <v>0.125</v>
      </c>
    </row>
    <row r="2409" spans="1:3" x14ac:dyDescent="0.25">
      <c r="A2409" s="17">
        <v>130132</v>
      </c>
      <c r="B2409">
        <v>1</v>
      </c>
      <c r="C2409" s="18">
        <v>0.125</v>
      </c>
    </row>
    <row r="2410" spans="1:3" x14ac:dyDescent="0.25">
      <c r="A2410" s="17">
        <v>132132</v>
      </c>
      <c r="B2410">
        <v>0</v>
      </c>
      <c r="C2410" s="18">
        <v>3.125E-2</v>
      </c>
    </row>
    <row r="2411" spans="1:3" x14ac:dyDescent="0.25">
      <c r="A2411" s="17">
        <v>130138</v>
      </c>
      <c r="B2411">
        <v>1</v>
      </c>
      <c r="C2411" s="18">
        <v>0.125</v>
      </c>
    </row>
    <row r="2412" spans="1:3" x14ac:dyDescent="0.25">
      <c r="A2412" s="17">
        <v>132138</v>
      </c>
      <c r="B2412">
        <v>0</v>
      </c>
      <c r="C2412" s="18">
        <v>6.25E-2</v>
      </c>
    </row>
    <row r="2413" spans="1:3" x14ac:dyDescent="0.25">
      <c r="A2413" s="17">
        <v>138138</v>
      </c>
      <c r="B2413">
        <v>0</v>
      </c>
      <c r="C2413" s="18">
        <v>3.125E-2</v>
      </c>
    </row>
    <row r="2414" spans="1:3" x14ac:dyDescent="0.25">
      <c r="A2414" s="17">
        <v>130144</v>
      </c>
      <c r="B2414">
        <v>0</v>
      </c>
      <c r="C2414" s="18">
        <v>0.375</v>
      </c>
    </row>
    <row r="2415" spans="1:3" x14ac:dyDescent="0.25">
      <c r="A2415" s="17">
        <v>132144</v>
      </c>
      <c r="B2415">
        <v>0</v>
      </c>
      <c r="C2415" s="18">
        <v>0.1875</v>
      </c>
    </row>
    <row r="2416" spans="1:3" x14ac:dyDescent="0.25">
      <c r="A2416" s="17">
        <v>138144</v>
      </c>
      <c r="B2416">
        <v>0</v>
      </c>
      <c r="C2416" s="18">
        <v>0.1875</v>
      </c>
    </row>
    <row r="2417" spans="1:3" x14ac:dyDescent="0.25">
      <c r="A2417" s="17">
        <v>144144</v>
      </c>
      <c r="B2417">
        <v>0</v>
      </c>
      <c r="C2417" s="18">
        <v>0.28125</v>
      </c>
    </row>
    <row r="2418" spans="1:3" x14ac:dyDescent="0.25">
      <c r="A2418" s="17">
        <v>130146</v>
      </c>
      <c r="B2418">
        <v>0</v>
      </c>
      <c r="C2418" s="18">
        <v>0.5</v>
      </c>
    </row>
    <row r="2419" spans="1:3" x14ac:dyDescent="0.25">
      <c r="A2419" s="17">
        <v>132146</v>
      </c>
      <c r="B2419">
        <v>0</v>
      </c>
      <c r="C2419" s="18">
        <v>0.25</v>
      </c>
    </row>
    <row r="2420" spans="1:3" x14ac:dyDescent="0.25">
      <c r="A2420" s="17">
        <v>138146</v>
      </c>
      <c r="B2420">
        <v>0</v>
      </c>
      <c r="C2420" s="18">
        <v>0.25</v>
      </c>
    </row>
    <row r="2421" spans="1:3" x14ac:dyDescent="0.25">
      <c r="A2421" s="17">
        <v>144146</v>
      </c>
      <c r="B2421">
        <v>1</v>
      </c>
      <c r="C2421" s="18">
        <v>0.75</v>
      </c>
    </row>
    <row r="2422" spans="1:3" x14ac:dyDescent="0.25">
      <c r="A2422" s="17">
        <v>146146</v>
      </c>
      <c r="B2422">
        <v>0</v>
      </c>
      <c r="C2422" s="18">
        <v>0.5</v>
      </c>
    </row>
    <row r="2423" spans="1:3" x14ac:dyDescent="0.25">
      <c r="A2423" s="17">
        <v>130156</v>
      </c>
      <c r="B2423">
        <v>0</v>
      </c>
      <c r="C2423" s="18">
        <v>0.125</v>
      </c>
    </row>
    <row r="2424" spans="1:3" x14ac:dyDescent="0.25">
      <c r="A2424" s="17">
        <v>132156</v>
      </c>
      <c r="B2424">
        <v>0</v>
      </c>
      <c r="C2424" s="18">
        <v>6.25E-2</v>
      </c>
    </row>
    <row r="2425" spans="1:3" x14ac:dyDescent="0.25">
      <c r="A2425" s="17">
        <v>138156</v>
      </c>
      <c r="B2425">
        <v>0</v>
      </c>
      <c r="C2425" s="18">
        <v>6.25E-2</v>
      </c>
    </row>
    <row r="2426" spans="1:3" x14ac:dyDescent="0.25">
      <c r="A2426" s="17">
        <v>144156</v>
      </c>
      <c r="B2426">
        <v>1</v>
      </c>
      <c r="C2426" s="18">
        <v>0.1875</v>
      </c>
    </row>
    <row r="2427" spans="1:3" x14ac:dyDescent="0.25">
      <c r="A2427" s="17">
        <v>146156</v>
      </c>
      <c r="B2427">
        <v>0</v>
      </c>
      <c r="C2427" s="18">
        <v>0.25</v>
      </c>
    </row>
    <row r="2428" spans="1:3" x14ac:dyDescent="0.25">
      <c r="A2428" s="17">
        <v>156156</v>
      </c>
      <c r="B2428">
        <v>0</v>
      </c>
      <c r="C2428" s="18">
        <v>3.125E-2</v>
      </c>
    </row>
    <row r="2429" spans="1:3" x14ac:dyDescent="0.25">
      <c r="A2429" s="17">
        <v>130164</v>
      </c>
      <c r="B2429">
        <v>0</v>
      </c>
      <c r="C2429" s="18">
        <v>0.5</v>
      </c>
    </row>
    <row r="2430" spans="1:3" x14ac:dyDescent="0.25">
      <c r="A2430" s="17">
        <v>132164</v>
      </c>
      <c r="B2430">
        <v>0</v>
      </c>
      <c r="C2430" s="18">
        <v>0.25</v>
      </c>
    </row>
    <row r="2431" spans="1:3" x14ac:dyDescent="0.25">
      <c r="A2431" s="17">
        <v>138164</v>
      </c>
      <c r="B2431">
        <v>0</v>
      </c>
      <c r="C2431" s="18">
        <v>0.25</v>
      </c>
    </row>
    <row r="2432" spans="1:3" x14ac:dyDescent="0.25">
      <c r="A2432" s="17">
        <v>144164</v>
      </c>
      <c r="B2432">
        <v>1</v>
      </c>
      <c r="C2432" s="18">
        <v>0.75</v>
      </c>
    </row>
    <row r="2433" spans="1:3" x14ac:dyDescent="0.25">
      <c r="A2433" s="17">
        <v>146164</v>
      </c>
      <c r="B2433">
        <v>3</v>
      </c>
      <c r="C2433" s="18">
        <v>1</v>
      </c>
    </row>
    <row r="2434" spans="1:3" x14ac:dyDescent="0.25">
      <c r="A2434" s="17">
        <v>156164</v>
      </c>
      <c r="B2434">
        <v>0</v>
      </c>
      <c r="C2434" s="18">
        <v>0.25</v>
      </c>
    </row>
    <row r="2435" spans="1:3" x14ac:dyDescent="0.25">
      <c r="A2435" s="17">
        <v>164164</v>
      </c>
      <c r="B2435">
        <v>0</v>
      </c>
      <c r="C2435" s="18">
        <v>0.5</v>
      </c>
    </row>
    <row r="2437" spans="1:3" x14ac:dyDescent="0.25">
      <c r="A2437" s="17" t="s">
        <v>274</v>
      </c>
      <c r="B2437" s="18">
        <v>25</v>
      </c>
    </row>
    <row r="2438" spans="1:3" x14ac:dyDescent="0.25">
      <c r="A2438" s="17" t="s">
        <v>275</v>
      </c>
      <c r="B2438">
        <v>21</v>
      </c>
    </row>
    <row r="2439" spans="1:3" x14ac:dyDescent="0.25">
      <c r="A2439" s="17" t="s">
        <v>276</v>
      </c>
      <c r="B2439" s="18">
        <v>0.24716407892265979</v>
      </c>
      <c r="C2439" t="s">
        <v>277</v>
      </c>
    </row>
    <row r="2441" spans="1:3" x14ac:dyDescent="0.25">
      <c r="A2441" s="17" t="s">
        <v>214</v>
      </c>
      <c r="B2441" t="s">
        <v>167</v>
      </c>
    </row>
    <row r="2442" spans="1:3" x14ac:dyDescent="0.25">
      <c r="A2442" s="17" t="s">
        <v>176</v>
      </c>
      <c r="B2442" t="s">
        <v>157</v>
      </c>
    </row>
    <row r="2444" spans="1:3" x14ac:dyDescent="0.25">
      <c r="A2444" s="17" t="s">
        <v>270</v>
      </c>
    </row>
    <row r="2445" spans="1:3" x14ac:dyDescent="0.25">
      <c r="A2445" s="17" t="s">
        <v>271</v>
      </c>
      <c r="B2445" s="17" t="s">
        <v>272</v>
      </c>
      <c r="C2445" s="17" t="s">
        <v>273</v>
      </c>
    </row>
    <row r="2446" spans="1:3" x14ac:dyDescent="0.25">
      <c r="A2446" s="17">
        <v>200200</v>
      </c>
      <c r="B2446">
        <v>0</v>
      </c>
      <c r="C2446" s="18">
        <v>3.125E-2</v>
      </c>
    </row>
    <row r="2447" spans="1:3" x14ac:dyDescent="0.25">
      <c r="A2447" s="17">
        <v>200202</v>
      </c>
      <c r="B2447">
        <v>0</v>
      </c>
      <c r="C2447" s="18">
        <v>0.4375</v>
      </c>
    </row>
    <row r="2448" spans="1:3" x14ac:dyDescent="0.25">
      <c r="A2448" s="17">
        <v>202202</v>
      </c>
      <c r="B2448">
        <v>3</v>
      </c>
      <c r="C2448" s="18">
        <v>1.53125</v>
      </c>
    </row>
    <row r="2449" spans="1:3" x14ac:dyDescent="0.25">
      <c r="A2449" s="17">
        <v>200204</v>
      </c>
      <c r="B2449">
        <v>0</v>
      </c>
      <c r="C2449" s="18">
        <v>6.25E-2</v>
      </c>
    </row>
    <row r="2450" spans="1:3" x14ac:dyDescent="0.25">
      <c r="A2450" s="17">
        <v>202204</v>
      </c>
      <c r="B2450">
        <v>0</v>
      </c>
      <c r="C2450" s="18">
        <v>0.4375</v>
      </c>
    </row>
    <row r="2451" spans="1:3" x14ac:dyDescent="0.25">
      <c r="A2451" s="17">
        <v>204204</v>
      </c>
      <c r="B2451">
        <v>0</v>
      </c>
      <c r="C2451" s="18">
        <v>3.125E-2</v>
      </c>
    </row>
    <row r="2452" spans="1:3" x14ac:dyDescent="0.25">
      <c r="A2452" s="17">
        <v>200206</v>
      </c>
      <c r="B2452">
        <v>1</v>
      </c>
      <c r="C2452" s="18">
        <v>0.25</v>
      </c>
    </row>
    <row r="2453" spans="1:3" x14ac:dyDescent="0.25">
      <c r="A2453" s="17">
        <v>202206</v>
      </c>
      <c r="B2453">
        <v>1</v>
      </c>
      <c r="C2453" s="18">
        <v>1.75</v>
      </c>
    </row>
    <row r="2454" spans="1:3" x14ac:dyDescent="0.25">
      <c r="A2454" s="17">
        <v>204206</v>
      </c>
      <c r="B2454">
        <v>1</v>
      </c>
      <c r="C2454" s="18">
        <v>0.25</v>
      </c>
    </row>
    <row r="2455" spans="1:3" x14ac:dyDescent="0.25">
      <c r="A2455" s="17">
        <v>206206</v>
      </c>
      <c r="B2455">
        <v>0</v>
      </c>
      <c r="C2455" s="18">
        <v>0.5</v>
      </c>
    </row>
    <row r="2456" spans="1:3" x14ac:dyDescent="0.25">
      <c r="A2456" s="17">
        <v>200212</v>
      </c>
      <c r="B2456">
        <v>0</v>
      </c>
      <c r="C2456" s="18">
        <v>6.25E-2</v>
      </c>
    </row>
    <row r="2457" spans="1:3" x14ac:dyDescent="0.25">
      <c r="A2457" s="17">
        <v>202212</v>
      </c>
      <c r="B2457">
        <v>0</v>
      </c>
      <c r="C2457" s="18">
        <v>0.4375</v>
      </c>
    </row>
    <row r="2458" spans="1:3" x14ac:dyDescent="0.25">
      <c r="A2458" s="17">
        <v>204212</v>
      </c>
      <c r="B2458">
        <v>0</v>
      </c>
      <c r="C2458" s="18">
        <v>6.25E-2</v>
      </c>
    </row>
    <row r="2459" spans="1:3" x14ac:dyDescent="0.25">
      <c r="A2459" s="17">
        <v>206212</v>
      </c>
      <c r="B2459">
        <v>0</v>
      </c>
      <c r="C2459" s="18">
        <v>0.25</v>
      </c>
    </row>
    <row r="2460" spans="1:3" x14ac:dyDescent="0.25">
      <c r="A2460" s="17">
        <v>212212</v>
      </c>
      <c r="B2460">
        <v>0</v>
      </c>
      <c r="C2460" s="18">
        <v>3.125E-2</v>
      </c>
    </row>
    <row r="2461" spans="1:3" x14ac:dyDescent="0.25">
      <c r="A2461" s="17">
        <v>200214</v>
      </c>
      <c r="B2461">
        <v>0</v>
      </c>
      <c r="C2461" s="18">
        <v>0.125</v>
      </c>
    </row>
    <row r="2462" spans="1:3" x14ac:dyDescent="0.25">
      <c r="A2462" s="17">
        <v>202214</v>
      </c>
      <c r="B2462">
        <v>0</v>
      </c>
      <c r="C2462" s="18">
        <v>0.875</v>
      </c>
    </row>
    <row r="2463" spans="1:3" x14ac:dyDescent="0.25">
      <c r="A2463" s="17">
        <v>204214</v>
      </c>
      <c r="B2463">
        <v>0</v>
      </c>
      <c r="C2463" s="18">
        <v>0.125</v>
      </c>
    </row>
    <row r="2464" spans="1:3" x14ac:dyDescent="0.25">
      <c r="A2464" s="17">
        <v>206214</v>
      </c>
      <c r="B2464">
        <v>1</v>
      </c>
      <c r="C2464" s="18">
        <v>0.5</v>
      </c>
    </row>
    <row r="2465" spans="1:3" x14ac:dyDescent="0.25">
      <c r="A2465" s="17">
        <v>212214</v>
      </c>
      <c r="B2465">
        <v>1</v>
      </c>
      <c r="C2465" s="18">
        <v>0.125</v>
      </c>
    </row>
    <row r="2466" spans="1:3" x14ac:dyDescent="0.25">
      <c r="A2466" s="17">
        <v>214214</v>
      </c>
      <c r="B2466">
        <v>0</v>
      </c>
      <c r="C2466" s="18">
        <v>0.125</v>
      </c>
    </row>
    <row r="2468" spans="1:3" x14ac:dyDescent="0.25">
      <c r="A2468" s="17" t="s">
        <v>274</v>
      </c>
      <c r="B2468" s="18">
        <v>16.448979591836736</v>
      </c>
    </row>
    <row r="2469" spans="1:3" x14ac:dyDescent="0.25">
      <c r="A2469" s="17" t="s">
        <v>275</v>
      </c>
      <c r="B2469">
        <v>15</v>
      </c>
    </row>
    <row r="2470" spans="1:3" x14ac:dyDescent="0.25">
      <c r="A2470" s="17" t="s">
        <v>276</v>
      </c>
      <c r="B2470" s="18">
        <v>0.35285566029787474</v>
      </c>
      <c r="C2470" t="s">
        <v>277</v>
      </c>
    </row>
    <row r="2472" spans="1:3" x14ac:dyDescent="0.25">
      <c r="A2472" s="17" t="s">
        <v>214</v>
      </c>
      <c r="B2472" t="s">
        <v>167</v>
      </c>
    </row>
    <row r="2473" spans="1:3" x14ac:dyDescent="0.25">
      <c r="A2473" s="17" t="s">
        <v>176</v>
      </c>
      <c r="B2473" t="s">
        <v>158</v>
      </c>
    </row>
    <row r="2475" spans="1:3" x14ac:dyDescent="0.25">
      <c r="A2475" s="17" t="s">
        <v>270</v>
      </c>
    </row>
    <row r="2476" spans="1:3" x14ac:dyDescent="0.25">
      <c r="A2476" s="17" t="s">
        <v>271</v>
      </c>
      <c r="B2476" s="17" t="s">
        <v>272</v>
      </c>
      <c r="C2476" s="17" t="s">
        <v>273</v>
      </c>
    </row>
    <row r="2477" spans="1:3" x14ac:dyDescent="0.25">
      <c r="A2477" s="17">
        <v>126126</v>
      </c>
      <c r="B2477">
        <v>0</v>
      </c>
      <c r="C2477" s="18">
        <v>3.125E-2</v>
      </c>
    </row>
    <row r="2478" spans="1:3" x14ac:dyDescent="0.25">
      <c r="A2478" s="17">
        <v>126128</v>
      </c>
      <c r="B2478">
        <v>0</v>
      </c>
      <c r="C2478" s="18">
        <v>6.25E-2</v>
      </c>
    </row>
    <row r="2479" spans="1:3" x14ac:dyDescent="0.25">
      <c r="A2479" s="17">
        <v>128128</v>
      </c>
      <c r="B2479">
        <v>0</v>
      </c>
      <c r="C2479" s="18">
        <v>3.125E-2</v>
      </c>
    </row>
    <row r="2480" spans="1:3" x14ac:dyDescent="0.25">
      <c r="A2480" s="17">
        <v>126138</v>
      </c>
      <c r="B2480">
        <v>0</v>
      </c>
      <c r="C2480" s="18">
        <v>6.25E-2</v>
      </c>
    </row>
    <row r="2481" spans="1:3" x14ac:dyDescent="0.25">
      <c r="A2481" s="17">
        <v>128138</v>
      </c>
      <c r="B2481">
        <v>1</v>
      </c>
      <c r="C2481" s="18">
        <v>6.25E-2</v>
      </c>
    </row>
    <row r="2482" spans="1:3" x14ac:dyDescent="0.25">
      <c r="A2482" s="17">
        <v>138138</v>
      </c>
      <c r="B2482">
        <v>0</v>
      </c>
      <c r="C2482" s="18">
        <v>3.125E-2</v>
      </c>
    </row>
    <row r="2483" spans="1:3" x14ac:dyDescent="0.25">
      <c r="A2483" s="17">
        <v>126140</v>
      </c>
      <c r="B2483">
        <v>1</v>
      </c>
      <c r="C2483" s="18">
        <v>0.125</v>
      </c>
    </row>
    <row r="2484" spans="1:3" x14ac:dyDescent="0.25">
      <c r="A2484" s="17">
        <v>128140</v>
      </c>
      <c r="B2484">
        <v>0</v>
      </c>
      <c r="C2484" s="18">
        <v>0.125</v>
      </c>
    </row>
    <row r="2485" spans="1:3" x14ac:dyDescent="0.25">
      <c r="A2485" s="17">
        <v>138140</v>
      </c>
      <c r="B2485">
        <v>0</v>
      </c>
      <c r="C2485" s="18">
        <v>0.125</v>
      </c>
    </row>
    <row r="2486" spans="1:3" x14ac:dyDescent="0.25">
      <c r="A2486" s="17">
        <v>140140</v>
      </c>
      <c r="B2486">
        <v>0</v>
      </c>
      <c r="C2486" s="18">
        <v>0.125</v>
      </c>
    </row>
    <row r="2487" spans="1:3" x14ac:dyDescent="0.25">
      <c r="A2487" s="17">
        <v>126142</v>
      </c>
      <c r="B2487">
        <v>0</v>
      </c>
      <c r="C2487" s="18">
        <v>0.125</v>
      </c>
    </row>
    <row r="2488" spans="1:3" x14ac:dyDescent="0.25">
      <c r="A2488" s="17">
        <v>128142</v>
      </c>
      <c r="B2488">
        <v>0</v>
      </c>
      <c r="C2488" s="18">
        <v>0.125</v>
      </c>
    </row>
    <row r="2489" spans="1:3" x14ac:dyDescent="0.25">
      <c r="A2489" s="17">
        <v>138142</v>
      </c>
      <c r="B2489">
        <v>0</v>
      </c>
      <c r="C2489" s="18">
        <v>0.125</v>
      </c>
    </row>
    <row r="2490" spans="1:3" x14ac:dyDescent="0.25">
      <c r="A2490" s="17">
        <v>140142</v>
      </c>
      <c r="B2490">
        <v>0</v>
      </c>
      <c r="C2490" s="18">
        <v>0.25</v>
      </c>
    </row>
    <row r="2491" spans="1:3" x14ac:dyDescent="0.25">
      <c r="A2491" s="17">
        <v>142142</v>
      </c>
      <c r="B2491">
        <v>0</v>
      </c>
      <c r="C2491" s="18">
        <v>0.125</v>
      </c>
    </row>
    <row r="2492" spans="1:3" x14ac:dyDescent="0.25">
      <c r="A2492" s="17">
        <v>126146</v>
      </c>
      <c r="B2492">
        <v>0</v>
      </c>
      <c r="C2492" s="18">
        <v>0.125</v>
      </c>
    </row>
    <row r="2493" spans="1:3" x14ac:dyDescent="0.25">
      <c r="A2493" s="17">
        <v>128146</v>
      </c>
      <c r="B2493">
        <v>0</v>
      </c>
      <c r="C2493" s="18">
        <v>0.125</v>
      </c>
    </row>
    <row r="2494" spans="1:3" x14ac:dyDescent="0.25">
      <c r="A2494" s="17">
        <v>138146</v>
      </c>
      <c r="B2494">
        <v>0</v>
      </c>
      <c r="C2494" s="18">
        <v>0.125</v>
      </c>
    </row>
    <row r="2495" spans="1:3" x14ac:dyDescent="0.25">
      <c r="A2495" s="17">
        <v>140146</v>
      </c>
      <c r="B2495">
        <v>0</v>
      </c>
      <c r="C2495" s="18">
        <v>0.25</v>
      </c>
    </row>
    <row r="2496" spans="1:3" x14ac:dyDescent="0.25">
      <c r="A2496" s="17">
        <v>142146</v>
      </c>
      <c r="B2496">
        <v>0</v>
      </c>
      <c r="C2496" s="18">
        <v>0.25</v>
      </c>
    </row>
    <row r="2497" spans="1:3" x14ac:dyDescent="0.25">
      <c r="A2497" s="17">
        <v>146146</v>
      </c>
      <c r="B2497">
        <v>0</v>
      </c>
      <c r="C2497" s="18">
        <v>0.125</v>
      </c>
    </row>
    <row r="2498" spans="1:3" x14ac:dyDescent="0.25">
      <c r="A2498" s="17">
        <v>126148</v>
      </c>
      <c r="B2498">
        <v>0</v>
      </c>
      <c r="C2498" s="18">
        <v>0.3125</v>
      </c>
    </row>
    <row r="2499" spans="1:3" x14ac:dyDescent="0.25">
      <c r="A2499" s="17">
        <v>128148</v>
      </c>
      <c r="B2499">
        <v>0</v>
      </c>
      <c r="C2499" s="18">
        <v>0.3125</v>
      </c>
    </row>
    <row r="2500" spans="1:3" x14ac:dyDescent="0.25">
      <c r="A2500" s="17">
        <v>138148</v>
      </c>
      <c r="B2500">
        <v>0</v>
      </c>
      <c r="C2500" s="18">
        <v>0.3125</v>
      </c>
    </row>
    <row r="2501" spans="1:3" x14ac:dyDescent="0.25">
      <c r="A2501" s="17">
        <v>140148</v>
      </c>
      <c r="B2501">
        <v>0</v>
      </c>
      <c r="C2501" s="18">
        <v>0.625</v>
      </c>
    </row>
    <row r="2502" spans="1:3" x14ac:dyDescent="0.25">
      <c r="A2502" s="17">
        <v>142148</v>
      </c>
      <c r="B2502">
        <v>2</v>
      </c>
      <c r="C2502" s="18">
        <v>0.625</v>
      </c>
    </row>
    <row r="2503" spans="1:3" x14ac:dyDescent="0.25">
      <c r="A2503" s="17">
        <v>146148</v>
      </c>
      <c r="B2503">
        <v>1</v>
      </c>
      <c r="C2503" s="18">
        <v>0.625</v>
      </c>
    </row>
    <row r="2504" spans="1:3" x14ac:dyDescent="0.25">
      <c r="A2504" s="17">
        <v>148148</v>
      </c>
      <c r="B2504">
        <v>1</v>
      </c>
      <c r="C2504" s="18">
        <v>0.78125</v>
      </c>
    </row>
    <row r="2505" spans="1:3" x14ac:dyDescent="0.25">
      <c r="A2505" s="17">
        <v>126150</v>
      </c>
      <c r="B2505">
        <v>0</v>
      </c>
      <c r="C2505" s="18">
        <v>6.25E-2</v>
      </c>
    </row>
    <row r="2506" spans="1:3" x14ac:dyDescent="0.25">
      <c r="A2506" s="17">
        <v>128150</v>
      </c>
      <c r="B2506">
        <v>0</v>
      </c>
      <c r="C2506" s="18">
        <v>6.25E-2</v>
      </c>
    </row>
    <row r="2507" spans="1:3" x14ac:dyDescent="0.25">
      <c r="A2507" s="17">
        <v>138150</v>
      </c>
      <c r="B2507">
        <v>0</v>
      </c>
      <c r="C2507" s="18">
        <v>6.25E-2</v>
      </c>
    </row>
    <row r="2508" spans="1:3" x14ac:dyDescent="0.25">
      <c r="A2508" s="17">
        <v>140150</v>
      </c>
      <c r="B2508">
        <v>1</v>
      </c>
      <c r="C2508" s="18">
        <v>0.125</v>
      </c>
    </row>
    <row r="2509" spans="1:3" x14ac:dyDescent="0.25">
      <c r="A2509" s="17">
        <v>142150</v>
      </c>
      <c r="B2509">
        <v>0</v>
      </c>
      <c r="C2509" s="18">
        <v>0.125</v>
      </c>
    </row>
    <row r="2510" spans="1:3" x14ac:dyDescent="0.25">
      <c r="A2510" s="17">
        <v>146150</v>
      </c>
      <c r="B2510">
        <v>0</v>
      </c>
      <c r="C2510" s="18">
        <v>0.125</v>
      </c>
    </row>
    <row r="2511" spans="1:3" x14ac:dyDescent="0.25">
      <c r="A2511" s="17">
        <v>148150</v>
      </c>
      <c r="B2511">
        <v>0</v>
      </c>
      <c r="C2511" s="18">
        <v>0.3125</v>
      </c>
    </row>
    <row r="2512" spans="1:3" x14ac:dyDescent="0.25">
      <c r="A2512" s="17">
        <v>150150</v>
      </c>
      <c r="B2512">
        <v>0</v>
      </c>
      <c r="C2512" s="18">
        <v>3.125E-2</v>
      </c>
    </row>
    <row r="2513" spans="1:3" x14ac:dyDescent="0.25">
      <c r="A2513" s="17">
        <v>126152</v>
      </c>
      <c r="B2513">
        <v>0</v>
      </c>
      <c r="C2513" s="18">
        <v>6.25E-2</v>
      </c>
    </row>
    <row r="2514" spans="1:3" x14ac:dyDescent="0.25">
      <c r="A2514" s="17">
        <v>128152</v>
      </c>
      <c r="B2514">
        <v>0</v>
      </c>
      <c r="C2514" s="18">
        <v>6.25E-2</v>
      </c>
    </row>
    <row r="2515" spans="1:3" x14ac:dyDescent="0.25">
      <c r="A2515" s="17">
        <v>138152</v>
      </c>
      <c r="B2515">
        <v>0</v>
      </c>
      <c r="C2515" s="18">
        <v>6.25E-2</v>
      </c>
    </row>
    <row r="2516" spans="1:3" x14ac:dyDescent="0.25">
      <c r="A2516" s="17">
        <v>140152</v>
      </c>
      <c r="B2516">
        <v>0</v>
      </c>
      <c r="C2516" s="18">
        <v>0.125</v>
      </c>
    </row>
    <row r="2517" spans="1:3" x14ac:dyDescent="0.25">
      <c r="A2517" s="17">
        <v>142152</v>
      </c>
      <c r="B2517">
        <v>0</v>
      </c>
      <c r="C2517" s="18">
        <v>0.125</v>
      </c>
    </row>
    <row r="2518" spans="1:3" x14ac:dyDescent="0.25">
      <c r="A2518" s="17">
        <v>146152</v>
      </c>
      <c r="B2518">
        <v>1</v>
      </c>
      <c r="C2518" s="18">
        <v>0.125</v>
      </c>
    </row>
    <row r="2519" spans="1:3" x14ac:dyDescent="0.25">
      <c r="A2519" s="17">
        <v>148152</v>
      </c>
      <c r="B2519">
        <v>0</v>
      </c>
      <c r="C2519" s="18">
        <v>0.3125</v>
      </c>
    </row>
    <row r="2520" spans="1:3" x14ac:dyDescent="0.25">
      <c r="A2520" s="17">
        <v>150152</v>
      </c>
      <c r="B2520">
        <v>0</v>
      </c>
      <c r="C2520" s="18">
        <v>6.25E-2</v>
      </c>
    </row>
    <row r="2521" spans="1:3" x14ac:dyDescent="0.25">
      <c r="A2521" s="17">
        <v>152152</v>
      </c>
      <c r="B2521">
        <v>0</v>
      </c>
      <c r="C2521" s="18">
        <v>3.125E-2</v>
      </c>
    </row>
    <row r="2523" spans="1:3" x14ac:dyDescent="0.25">
      <c r="A2523" s="17" t="s">
        <v>274</v>
      </c>
      <c r="B2523" s="18">
        <v>41.28</v>
      </c>
    </row>
    <row r="2524" spans="1:3" x14ac:dyDescent="0.25">
      <c r="A2524" s="17" t="s">
        <v>275</v>
      </c>
      <c r="B2524">
        <v>36</v>
      </c>
    </row>
    <row r="2525" spans="1:3" x14ac:dyDescent="0.25">
      <c r="A2525" s="17" t="s">
        <v>276</v>
      </c>
      <c r="B2525" s="18">
        <v>0.25080699977939924</v>
      </c>
      <c r="C2525" t="s">
        <v>277</v>
      </c>
    </row>
    <row r="2527" spans="1:3" x14ac:dyDescent="0.25">
      <c r="A2527" s="17" t="s">
        <v>214</v>
      </c>
      <c r="B2527" t="s">
        <v>167</v>
      </c>
    </row>
    <row r="2528" spans="1:3" x14ac:dyDescent="0.25">
      <c r="A2528" s="17" t="s">
        <v>176</v>
      </c>
      <c r="B2528" t="s">
        <v>159</v>
      </c>
    </row>
    <row r="2530" spans="1:3" x14ac:dyDescent="0.25">
      <c r="A2530" s="17" t="s">
        <v>270</v>
      </c>
    </row>
    <row r="2531" spans="1:3" x14ac:dyDescent="0.25">
      <c r="A2531" s="17" t="s">
        <v>271</v>
      </c>
      <c r="B2531" s="17" t="s">
        <v>272</v>
      </c>
      <c r="C2531" s="17" t="s">
        <v>273</v>
      </c>
    </row>
    <row r="2532" spans="1:3" x14ac:dyDescent="0.25">
      <c r="A2532" s="17">
        <v>124124</v>
      </c>
      <c r="B2532">
        <v>0</v>
      </c>
      <c r="C2532" s="18">
        <v>3.125E-2</v>
      </c>
    </row>
    <row r="2533" spans="1:3" x14ac:dyDescent="0.25">
      <c r="A2533" s="17">
        <v>124130</v>
      </c>
      <c r="B2533">
        <v>0</v>
      </c>
      <c r="C2533" s="18">
        <v>6.25E-2</v>
      </c>
    </row>
    <row r="2534" spans="1:3" x14ac:dyDescent="0.25">
      <c r="A2534" s="17">
        <v>130130</v>
      </c>
      <c r="B2534">
        <v>0</v>
      </c>
      <c r="C2534" s="18">
        <v>3.125E-2</v>
      </c>
    </row>
    <row r="2535" spans="1:3" x14ac:dyDescent="0.25">
      <c r="A2535" s="17">
        <v>124132</v>
      </c>
      <c r="B2535">
        <v>0</v>
      </c>
      <c r="C2535" s="18">
        <v>0.1875</v>
      </c>
    </row>
    <row r="2536" spans="1:3" x14ac:dyDescent="0.25">
      <c r="A2536" s="17">
        <v>130132</v>
      </c>
      <c r="B2536">
        <v>0</v>
      </c>
      <c r="C2536" s="18">
        <v>0.1875</v>
      </c>
    </row>
    <row r="2537" spans="1:3" x14ac:dyDescent="0.25">
      <c r="A2537" s="17">
        <v>132132</v>
      </c>
      <c r="B2537">
        <v>1</v>
      </c>
      <c r="C2537" s="18">
        <v>0.28125</v>
      </c>
    </row>
    <row r="2538" spans="1:3" x14ac:dyDescent="0.25">
      <c r="A2538" s="17">
        <v>124134</v>
      </c>
      <c r="B2538">
        <v>0</v>
      </c>
      <c r="C2538" s="18">
        <v>0.125</v>
      </c>
    </row>
    <row r="2539" spans="1:3" x14ac:dyDescent="0.25">
      <c r="A2539" s="17">
        <v>130134</v>
      </c>
      <c r="B2539">
        <v>0</v>
      </c>
      <c r="C2539" s="18">
        <v>0.125</v>
      </c>
    </row>
    <row r="2540" spans="1:3" x14ac:dyDescent="0.25">
      <c r="A2540" s="17">
        <v>132134</v>
      </c>
      <c r="B2540">
        <v>0</v>
      </c>
      <c r="C2540" s="18">
        <v>0.375</v>
      </c>
    </row>
    <row r="2541" spans="1:3" x14ac:dyDescent="0.25">
      <c r="A2541" s="17">
        <v>134134</v>
      </c>
      <c r="B2541">
        <v>0</v>
      </c>
      <c r="C2541" s="18">
        <v>0.125</v>
      </c>
    </row>
    <row r="2542" spans="1:3" x14ac:dyDescent="0.25">
      <c r="A2542" s="17">
        <v>124140</v>
      </c>
      <c r="B2542">
        <v>0</v>
      </c>
      <c r="C2542" s="18">
        <v>0.125</v>
      </c>
    </row>
    <row r="2543" spans="1:3" x14ac:dyDescent="0.25">
      <c r="A2543" s="17">
        <v>130140</v>
      </c>
      <c r="B2543">
        <v>1</v>
      </c>
      <c r="C2543" s="18">
        <v>0.125</v>
      </c>
    </row>
    <row r="2544" spans="1:3" x14ac:dyDescent="0.25">
      <c r="A2544" s="17">
        <v>132140</v>
      </c>
      <c r="B2544">
        <v>0</v>
      </c>
      <c r="C2544" s="18">
        <v>0.375</v>
      </c>
    </row>
    <row r="2545" spans="1:3" x14ac:dyDescent="0.25">
      <c r="A2545" s="17">
        <v>134140</v>
      </c>
      <c r="B2545">
        <v>1</v>
      </c>
      <c r="C2545" s="18">
        <v>0.25</v>
      </c>
    </row>
    <row r="2546" spans="1:3" x14ac:dyDescent="0.25">
      <c r="A2546" s="17">
        <v>140140</v>
      </c>
      <c r="B2546">
        <v>0</v>
      </c>
      <c r="C2546" s="18">
        <v>0.125</v>
      </c>
    </row>
    <row r="2547" spans="1:3" x14ac:dyDescent="0.25">
      <c r="A2547" s="17">
        <v>124142</v>
      </c>
      <c r="B2547">
        <v>1</v>
      </c>
      <c r="C2547" s="18">
        <v>0.1875</v>
      </c>
    </row>
    <row r="2548" spans="1:3" x14ac:dyDescent="0.25">
      <c r="A2548" s="17">
        <v>130142</v>
      </c>
      <c r="B2548">
        <v>0</v>
      </c>
      <c r="C2548" s="18">
        <v>0.1875</v>
      </c>
    </row>
    <row r="2549" spans="1:3" x14ac:dyDescent="0.25">
      <c r="A2549" s="17">
        <v>132142</v>
      </c>
      <c r="B2549">
        <v>0</v>
      </c>
      <c r="C2549" s="18">
        <v>0.5625</v>
      </c>
    </row>
    <row r="2550" spans="1:3" x14ac:dyDescent="0.25">
      <c r="A2550" s="17">
        <v>134142</v>
      </c>
      <c r="B2550">
        <v>0</v>
      </c>
      <c r="C2550" s="18">
        <v>0.375</v>
      </c>
    </row>
    <row r="2551" spans="1:3" x14ac:dyDescent="0.25">
      <c r="A2551" s="17">
        <v>140142</v>
      </c>
      <c r="B2551">
        <v>0</v>
      </c>
      <c r="C2551" s="18">
        <v>0.375</v>
      </c>
    </row>
    <row r="2552" spans="1:3" x14ac:dyDescent="0.25">
      <c r="A2552" s="17">
        <v>142142</v>
      </c>
      <c r="B2552">
        <v>0</v>
      </c>
      <c r="C2552" s="18">
        <v>0.28125</v>
      </c>
    </row>
    <row r="2553" spans="1:3" x14ac:dyDescent="0.25">
      <c r="A2553" s="17">
        <v>124148</v>
      </c>
      <c r="B2553">
        <v>0</v>
      </c>
      <c r="C2553" s="18">
        <v>0.25</v>
      </c>
    </row>
    <row r="2554" spans="1:3" x14ac:dyDescent="0.25">
      <c r="A2554" s="17">
        <v>130148</v>
      </c>
      <c r="B2554">
        <v>0</v>
      </c>
      <c r="C2554" s="18">
        <v>0.25</v>
      </c>
    </row>
    <row r="2555" spans="1:3" x14ac:dyDescent="0.25">
      <c r="A2555" s="17">
        <v>132148</v>
      </c>
      <c r="B2555">
        <v>1</v>
      </c>
      <c r="C2555" s="18">
        <v>0.75</v>
      </c>
    </row>
    <row r="2556" spans="1:3" x14ac:dyDescent="0.25">
      <c r="A2556" s="17">
        <v>134148</v>
      </c>
      <c r="B2556">
        <v>1</v>
      </c>
      <c r="C2556" s="18">
        <v>0.5</v>
      </c>
    </row>
    <row r="2557" spans="1:3" x14ac:dyDescent="0.25">
      <c r="A2557" s="17">
        <v>140148</v>
      </c>
      <c r="B2557">
        <v>0</v>
      </c>
      <c r="C2557" s="18">
        <v>0.5</v>
      </c>
    </row>
    <row r="2558" spans="1:3" x14ac:dyDescent="0.25">
      <c r="A2558" s="17">
        <v>142148</v>
      </c>
      <c r="B2558">
        <v>2</v>
      </c>
      <c r="C2558" s="18">
        <v>0.75</v>
      </c>
    </row>
    <row r="2559" spans="1:3" x14ac:dyDescent="0.25">
      <c r="A2559" s="17">
        <v>148148</v>
      </c>
      <c r="B2559">
        <v>0</v>
      </c>
      <c r="C2559" s="18">
        <v>0.5</v>
      </c>
    </row>
    <row r="2561" spans="1:3" x14ac:dyDescent="0.25">
      <c r="A2561" s="17" t="s">
        <v>274</v>
      </c>
      <c r="B2561" s="18">
        <v>21.555555555555554</v>
      </c>
    </row>
    <row r="2562" spans="1:3" x14ac:dyDescent="0.25">
      <c r="A2562" s="17" t="s">
        <v>275</v>
      </c>
      <c r="B2562">
        <v>21</v>
      </c>
    </row>
    <row r="2563" spans="1:3" x14ac:dyDescent="0.25">
      <c r="A2563" s="17" t="s">
        <v>276</v>
      </c>
      <c r="B2563" s="18">
        <v>0.42549671740368089</v>
      </c>
      <c r="C2563" t="s">
        <v>277</v>
      </c>
    </row>
    <row r="2565" spans="1:3" x14ac:dyDescent="0.25">
      <c r="A2565" s="17" t="s">
        <v>214</v>
      </c>
      <c r="B2565" t="s">
        <v>167</v>
      </c>
    </row>
    <row r="2566" spans="1:3" x14ac:dyDescent="0.25">
      <c r="A2566" s="17" t="s">
        <v>176</v>
      </c>
      <c r="B2566" t="s">
        <v>160</v>
      </c>
    </row>
    <row r="2568" spans="1:3" x14ac:dyDescent="0.25">
      <c r="A2568" s="17" t="s">
        <v>270</v>
      </c>
    </row>
    <row r="2569" spans="1:3" x14ac:dyDescent="0.25">
      <c r="A2569" s="17" t="s">
        <v>271</v>
      </c>
      <c r="B2569" s="17" t="s">
        <v>272</v>
      </c>
      <c r="C2569" s="17" t="s">
        <v>273</v>
      </c>
    </row>
    <row r="2570" spans="1:3" x14ac:dyDescent="0.25">
      <c r="A2570" s="17">
        <v>8080</v>
      </c>
      <c r="B2570">
        <v>0</v>
      </c>
      <c r="C2570" s="18">
        <v>3.125E-2</v>
      </c>
    </row>
    <row r="2571" spans="1:3" x14ac:dyDescent="0.25">
      <c r="A2571" s="17">
        <v>8096</v>
      </c>
      <c r="B2571">
        <v>0</v>
      </c>
      <c r="C2571" s="18">
        <v>6.25E-2</v>
      </c>
    </row>
    <row r="2572" spans="1:3" x14ac:dyDescent="0.25">
      <c r="A2572" s="17">
        <v>9696</v>
      </c>
      <c r="B2572">
        <v>0</v>
      </c>
      <c r="C2572" s="18">
        <v>3.125E-2</v>
      </c>
    </row>
    <row r="2573" spans="1:3" x14ac:dyDescent="0.25">
      <c r="A2573" s="17">
        <v>80100</v>
      </c>
      <c r="B2573">
        <v>0</v>
      </c>
      <c r="C2573" s="18">
        <v>0.375</v>
      </c>
    </row>
    <row r="2574" spans="1:3" x14ac:dyDescent="0.25">
      <c r="A2574" s="17">
        <v>96100</v>
      </c>
      <c r="B2574">
        <v>0</v>
      </c>
      <c r="C2574" s="18">
        <v>0.375</v>
      </c>
    </row>
    <row r="2575" spans="1:3" x14ac:dyDescent="0.25">
      <c r="A2575" s="17">
        <v>100100</v>
      </c>
      <c r="B2575">
        <v>1</v>
      </c>
      <c r="C2575" s="18">
        <v>1.125</v>
      </c>
    </row>
    <row r="2576" spans="1:3" x14ac:dyDescent="0.25">
      <c r="A2576" s="17">
        <v>80102</v>
      </c>
      <c r="B2576">
        <v>0</v>
      </c>
      <c r="C2576" s="18">
        <v>0.3125</v>
      </c>
    </row>
    <row r="2577" spans="1:3" x14ac:dyDescent="0.25">
      <c r="A2577" s="17">
        <v>96102</v>
      </c>
      <c r="B2577">
        <v>0</v>
      </c>
      <c r="C2577" s="18">
        <v>0.3125</v>
      </c>
    </row>
    <row r="2578" spans="1:3" x14ac:dyDescent="0.25">
      <c r="A2578" s="17">
        <v>100102</v>
      </c>
      <c r="B2578">
        <v>4</v>
      </c>
      <c r="C2578" s="18">
        <v>1.875</v>
      </c>
    </row>
    <row r="2579" spans="1:3" x14ac:dyDescent="0.25">
      <c r="A2579" s="17">
        <v>102102</v>
      </c>
      <c r="B2579">
        <v>0</v>
      </c>
      <c r="C2579" s="18">
        <v>0.78125</v>
      </c>
    </row>
    <row r="2580" spans="1:3" x14ac:dyDescent="0.25">
      <c r="A2580" s="17">
        <v>80104</v>
      </c>
      <c r="B2580">
        <v>0</v>
      </c>
      <c r="C2580" s="18">
        <v>6.25E-2</v>
      </c>
    </row>
    <row r="2581" spans="1:3" x14ac:dyDescent="0.25">
      <c r="A2581" s="17">
        <v>96104</v>
      </c>
      <c r="B2581">
        <v>0</v>
      </c>
      <c r="C2581" s="18">
        <v>6.25E-2</v>
      </c>
    </row>
    <row r="2582" spans="1:3" x14ac:dyDescent="0.25">
      <c r="A2582" s="17">
        <v>100104</v>
      </c>
      <c r="B2582">
        <v>0</v>
      </c>
      <c r="C2582" s="18">
        <v>0.375</v>
      </c>
    </row>
    <row r="2583" spans="1:3" x14ac:dyDescent="0.25">
      <c r="A2583" s="17">
        <v>102104</v>
      </c>
      <c r="B2583">
        <v>1</v>
      </c>
      <c r="C2583" s="18">
        <v>0.3125</v>
      </c>
    </row>
    <row r="2584" spans="1:3" x14ac:dyDescent="0.25">
      <c r="A2584" s="17">
        <v>104104</v>
      </c>
      <c r="B2584">
        <v>0</v>
      </c>
      <c r="C2584" s="18">
        <v>3.125E-2</v>
      </c>
    </row>
    <row r="2585" spans="1:3" x14ac:dyDescent="0.25">
      <c r="A2585" s="17">
        <v>80106</v>
      </c>
      <c r="B2585">
        <v>1</v>
      </c>
      <c r="C2585" s="18">
        <v>6.25E-2</v>
      </c>
    </row>
    <row r="2586" spans="1:3" x14ac:dyDescent="0.25">
      <c r="A2586" s="17">
        <v>96106</v>
      </c>
      <c r="B2586">
        <v>0</v>
      </c>
      <c r="C2586" s="18">
        <v>6.25E-2</v>
      </c>
    </row>
    <row r="2587" spans="1:3" x14ac:dyDescent="0.25">
      <c r="A2587" s="17">
        <v>100106</v>
      </c>
      <c r="B2587">
        <v>0</v>
      </c>
      <c r="C2587" s="18">
        <v>0.375</v>
      </c>
    </row>
    <row r="2588" spans="1:3" x14ac:dyDescent="0.25">
      <c r="A2588" s="17">
        <v>102106</v>
      </c>
      <c r="B2588">
        <v>0</v>
      </c>
      <c r="C2588" s="18">
        <v>0.3125</v>
      </c>
    </row>
    <row r="2589" spans="1:3" x14ac:dyDescent="0.25">
      <c r="A2589" s="17">
        <v>104106</v>
      </c>
      <c r="B2589">
        <v>0</v>
      </c>
      <c r="C2589" s="18">
        <v>6.25E-2</v>
      </c>
    </row>
    <row r="2590" spans="1:3" x14ac:dyDescent="0.25">
      <c r="A2590" s="17">
        <v>106106</v>
      </c>
      <c r="B2590">
        <v>0</v>
      </c>
      <c r="C2590" s="18">
        <v>3.125E-2</v>
      </c>
    </row>
    <row r="2591" spans="1:3" x14ac:dyDescent="0.25">
      <c r="A2591" s="17">
        <v>80108</v>
      </c>
      <c r="B2591">
        <v>0</v>
      </c>
      <c r="C2591" s="18">
        <v>6.25E-2</v>
      </c>
    </row>
    <row r="2592" spans="1:3" x14ac:dyDescent="0.25">
      <c r="A2592" s="17">
        <v>96108</v>
      </c>
      <c r="B2592">
        <v>1</v>
      </c>
      <c r="C2592" s="18">
        <v>6.25E-2</v>
      </c>
    </row>
    <row r="2593" spans="1:3" x14ac:dyDescent="0.25">
      <c r="A2593" s="17">
        <v>100108</v>
      </c>
      <c r="B2593">
        <v>0</v>
      </c>
      <c r="C2593" s="18">
        <v>0.375</v>
      </c>
    </row>
    <row r="2594" spans="1:3" x14ac:dyDescent="0.25">
      <c r="A2594" s="17">
        <v>102108</v>
      </c>
      <c r="B2594">
        <v>0</v>
      </c>
      <c r="C2594" s="18">
        <v>0.3125</v>
      </c>
    </row>
    <row r="2595" spans="1:3" x14ac:dyDescent="0.25">
      <c r="A2595" s="17">
        <v>104108</v>
      </c>
      <c r="B2595">
        <v>0</v>
      </c>
      <c r="C2595" s="18">
        <v>6.25E-2</v>
      </c>
    </row>
    <row r="2596" spans="1:3" x14ac:dyDescent="0.25">
      <c r="A2596" s="17">
        <v>106108</v>
      </c>
      <c r="B2596">
        <v>0</v>
      </c>
      <c r="C2596" s="18">
        <v>6.25E-2</v>
      </c>
    </row>
    <row r="2597" spans="1:3" x14ac:dyDescent="0.25">
      <c r="A2597" s="17">
        <v>108108</v>
      </c>
      <c r="B2597">
        <v>0</v>
      </c>
      <c r="C2597" s="18">
        <v>3.125E-2</v>
      </c>
    </row>
    <row r="2599" spans="1:3" x14ac:dyDescent="0.25">
      <c r="A2599" s="17" t="s">
        <v>274</v>
      </c>
      <c r="B2599" s="18">
        <v>36.62222222222222</v>
      </c>
    </row>
    <row r="2600" spans="1:3" x14ac:dyDescent="0.25">
      <c r="A2600" s="17" t="s">
        <v>275</v>
      </c>
      <c r="B2600">
        <v>21</v>
      </c>
    </row>
    <row r="2601" spans="1:3" x14ac:dyDescent="0.25">
      <c r="A2601" s="17" t="s">
        <v>276</v>
      </c>
      <c r="B2601" s="18">
        <v>1.8594390251008841E-2</v>
      </c>
      <c r="C2601" t="s">
        <v>281</v>
      </c>
    </row>
    <row r="2603" spans="1:3" x14ac:dyDescent="0.25">
      <c r="A2603" s="17" t="s">
        <v>214</v>
      </c>
      <c r="B2603" t="s">
        <v>167</v>
      </c>
    </row>
    <row r="2604" spans="1:3" x14ac:dyDescent="0.25">
      <c r="A2604" s="17" t="s">
        <v>176</v>
      </c>
      <c r="B2604" t="s">
        <v>161</v>
      </c>
    </row>
    <row r="2606" spans="1:3" x14ac:dyDescent="0.25">
      <c r="A2606" s="17" t="s">
        <v>270</v>
      </c>
    </row>
    <row r="2607" spans="1:3" x14ac:dyDescent="0.25">
      <c r="A2607" s="17" t="s">
        <v>271</v>
      </c>
      <c r="B2607" s="17" t="s">
        <v>272</v>
      </c>
      <c r="C2607" s="17" t="s">
        <v>273</v>
      </c>
    </row>
    <row r="2608" spans="1:3" x14ac:dyDescent="0.25">
      <c r="A2608" s="17">
        <v>104104</v>
      </c>
      <c r="B2608">
        <v>0</v>
      </c>
      <c r="C2608" s="18">
        <v>0.125</v>
      </c>
    </row>
    <row r="2609" spans="1:3" x14ac:dyDescent="0.25">
      <c r="A2609" s="17">
        <v>104106</v>
      </c>
      <c r="B2609">
        <v>1</v>
      </c>
      <c r="C2609" s="18">
        <v>1</v>
      </c>
    </row>
    <row r="2610" spans="1:3" x14ac:dyDescent="0.25">
      <c r="A2610" s="17">
        <v>106106</v>
      </c>
      <c r="B2610">
        <v>3</v>
      </c>
      <c r="C2610" s="18">
        <v>2</v>
      </c>
    </row>
    <row r="2611" spans="1:3" x14ac:dyDescent="0.25">
      <c r="A2611" s="17">
        <v>104108</v>
      </c>
      <c r="B2611">
        <v>1</v>
      </c>
      <c r="C2611" s="18">
        <v>0.25</v>
      </c>
    </row>
    <row r="2612" spans="1:3" x14ac:dyDescent="0.25">
      <c r="A2612" s="17">
        <v>106108</v>
      </c>
      <c r="B2612">
        <v>1</v>
      </c>
      <c r="C2612" s="18">
        <v>1</v>
      </c>
    </row>
    <row r="2613" spans="1:3" x14ac:dyDescent="0.25">
      <c r="A2613" s="17">
        <v>108108</v>
      </c>
      <c r="B2613">
        <v>0</v>
      </c>
      <c r="C2613" s="18">
        <v>0.125</v>
      </c>
    </row>
    <row r="2614" spans="1:3" x14ac:dyDescent="0.25">
      <c r="A2614" s="17">
        <v>104120</v>
      </c>
      <c r="B2614">
        <v>0</v>
      </c>
      <c r="C2614" s="18">
        <v>0.125</v>
      </c>
    </row>
    <row r="2615" spans="1:3" x14ac:dyDescent="0.25">
      <c r="A2615" s="17">
        <v>106120</v>
      </c>
      <c r="B2615">
        <v>0</v>
      </c>
      <c r="C2615" s="18">
        <v>0.5</v>
      </c>
    </row>
    <row r="2616" spans="1:3" x14ac:dyDescent="0.25">
      <c r="A2616" s="17">
        <v>108120</v>
      </c>
      <c r="B2616">
        <v>0</v>
      </c>
      <c r="C2616" s="18">
        <v>0.125</v>
      </c>
    </row>
    <row r="2617" spans="1:3" x14ac:dyDescent="0.25">
      <c r="A2617" s="17">
        <v>120120</v>
      </c>
      <c r="B2617">
        <v>0</v>
      </c>
      <c r="C2617" s="18">
        <v>3.125E-2</v>
      </c>
    </row>
    <row r="2618" spans="1:3" x14ac:dyDescent="0.25">
      <c r="A2618" s="17">
        <v>104124</v>
      </c>
      <c r="B2618">
        <v>0</v>
      </c>
      <c r="C2618" s="18">
        <v>0.25</v>
      </c>
    </row>
    <row r="2619" spans="1:3" x14ac:dyDescent="0.25">
      <c r="A2619" s="17">
        <v>106124</v>
      </c>
      <c r="B2619">
        <v>0</v>
      </c>
      <c r="C2619" s="18">
        <v>1</v>
      </c>
    </row>
    <row r="2620" spans="1:3" x14ac:dyDescent="0.25">
      <c r="A2620" s="17">
        <v>108124</v>
      </c>
      <c r="B2620">
        <v>0</v>
      </c>
      <c r="C2620" s="18">
        <v>0.25</v>
      </c>
    </row>
    <row r="2621" spans="1:3" x14ac:dyDescent="0.25">
      <c r="A2621" s="17">
        <v>120124</v>
      </c>
      <c r="B2621">
        <v>1</v>
      </c>
      <c r="C2621" s="18">
        <v>0.125</v>
      </c>
    </row>
    <row r="2622" spans="1:3" x14ac:dyDescent="0.25">
      <c r="A2622" s="17">
        <v>124124</v>
      </c>
      <c r="B2622">
        <v>0</v>
      </c>
      <c r="C2622" s="18">
        <v>0.125</v>
      </c>
    </row>
    <row r="2623" spans="1:3" x14ac:dyDescent="0.25">
      <c r="A2623" s="17">
        <v>104126</v>
      </c>
      <c r="B2623">
        <v>0</v>
      </c>
      <c r="C2623" s="18">
        <v>0.125</v>
      </c>
    </row>
    <row r="2624" spans="1:3" x14ac:dyDescent="0.25">
      <c r="A2624" s="17">
        <v>106126</v>
      </c>
      <c r="B2624">
        <v>0</v>
      </c>
      <c r="C2624" s="18">
        <v>0.5</v>
      </c>
    </row>
    <row r="2625" spans="1:3" x14ac:dyDescent="0.25">
      <c r="A2625" s="17">
        <v>108126</v>
      </c>
      <c r="B2625">
        <v>0</v>
      </c>
      <c r="C2625" s="18">
        <v>0.125</v>
      </c>
    </row>
    <row r="2626" spans="1:3" x14ac:dyDescent="0.25">
      <c r="A2626" s="17">
        <v>120126</v>
      </c>
      <c r="B2626">
        <v>0</v>
      </c>
      <c r="C2626" s="18">
        <v>6.25E-2</v>
      </c>
    </row>
    <row r="2627" spans="1:3" x14ac:dyDescent="0.25">
      <c r="A2627" s="17">
        <v>124126</v>
      </c>
      <c r="B2627">
        <v>1</v>
      </c>
      <c r="C2627" s="18">
        <v>0.125</v>
      </c>
    </row>
    <row r="2628" spans="1:3" x14ac:dyDescent="0.25">
      <c r="A2628" s="17">
        <v>126126</v>
      </c>
      <c r="B2628">
        <v>0</v>
      </c>
      <c r="C2628" s="18">
        <v>3.125E-2</v>
      </c>
    </row>
    <row r="2630" spans="1:3" x14ac:dyDescent="0.25">
      <c r="A2630" s="17" t="s">
        <v>274</v>
      </c>
      <c r="B2630" s="18">
        <v>18.5</v>
      </c>
    </row>
    <row r="2631" spans="1:3" x14ac:dyDescent="0.25">
      <c r="A2631" s="17" t="s">
        <v>275</v>
      </c>
      <c r="B2631">
        <v>15</v>
      </c>
    </row>
    <row r="2632" spans="1:3" x14ac:dyDescent="0.25">
      <c r="A2632" s="17" t="s">
        <v>276</v>
      </c>
      <c r="B2632" s="18">
        <v>0.23729155718090161</v>
      </c>
      <c r="C2632" t="s">
        <v>277</v>
      </c>
    </row>
    <row r="2634" spans="1:3" x14ac:dyDescent="0.25">
      <c r="A2634" s="17" t="s">
        <v>214</v>
      </c>
      <c r="B2634" t="s">
        <v>167</v>
      </c>
    </row>
    <row r="2635" spans="1:3" x14ac:dyDescent="0.25">
      <c r="A2635" s="17" t="s">
        <v>176</v>
      </c>
      <c r="B2635" t="s">
        <v>162</v>
      </c>
    </row>
    <row r="2637" spans="1:3" x14ac:dyDescent="0.25">
      <c r="A2637" s="17" t="s">
        <v>270</v>
      </c>
    </row>
    <row r="2638" spans="1:3" x14ac:dyDescent="0.25">
      <c r="A2638" s="17" t="s">
        <v>271</v>
      </c>
      <c r="B2638" s="17" t="s">
        <v>272</v>
      </c>
      <c r="C2638" s="17" t="s">
        <v>273</v>
      </c>
    </row>
    <row r="2639" spans="1:3" x14ac:dyDescent="0.25">
      <c r="A2639" s="17">
        <v>208208</v>
      </c>
      <c r="B2639">
        <v>0</v>
      </c>
      <c r="C2639" s="18">
        <v>0.5</v>
      </c>
    </row>
    <row r="2640" spans="1:3" x14ac:dyDescent="0.25">
      <c r="A2640" s="17">
        <v>208210</v>
      </c>
      <c r="B2640">
        <v>0</v>
      </c>
      <c r="C2640" s="18">
        <v>1</v>
      </c>
    </row>
    <row r="2641" spans="1:3" x14ac:dyDescent="0.25">
      <c r="A2641" s="17">
        <v>210210</v>
      </c>
      <c r="B2641">
        <v>1</v>
      </c>
      <c r="C2641" s="18">
        <v>0.5</v>
      </c>
    </row>
    <row r="2642" spans="1:3" x14ac:dyDescent="0.25">
      <c r="A2642" s="17">
        <v>208212</v>
      </c>
      <c r="B2642">
        <v>2</v>
      </c>
      <c r="C2642" s="18">
        <v>1</v>
      </c>
    </row>
    <row r="2643" spans="1:3" x14ac:dyDescent="0.25">
      <c r="A2643" s="17">
        <v>210212</v>
      </c>
      <c r="B2643">
        <v>1</v>
      </c>
      <c r="C2643" s="18">
        <v>1</v>
      </c>
    </row>
    <row r="2644" spans="1:3" x14ac:dyDescent="0.25">
      <c r="A2644" s="17">
        <v>212212</v>
      </c>
      <c r="B2644">
        <v>0</v>
      </c>
      <c r="C2644" s="18">
        <v>0.5</v>
      </c>
    </row>
    <row r="2645" spans="1:3" x14ac:dyDescent="0.25">
      <c r="A2645" s="17">
        <v>208216</v>
      </c>
      <c r="B2645">
        <v>2</v>
      </c>
      <c r="C2645" s="18">
        <v>0.75</v>
      </c>
    </row>
    <row r="2646" spans="1:3" x14ac:dyDescent="0.25">
      <c r="A2646" s="17">
        <v>210216</v>
      </c>
      <c r="B2646">
        <v>0</v>
      </c>
      <c r="C2646" s="18">
        <v>0.75</v>
      </c>
    </row>
    <row r="2647" spans="1:3" x14ac:dyDescent="0.25">
      <c r="A2647" s="17">
        <v>212216</v>
      </c>
      <c r="B2647">
        <v>1</v>
      </c>
      <c r="C2647" s="18">
        <v>0.75</v>
      </c>
    </row>
    <row r="2648" spans="1:3" x14ac:dyDescent="0.25">
      <c r="A2648" s="17">
        <v>216216</v>
      </c>
      <c r="B2648">
        <v>0</v>
      </c>
      <c r="C2648" s="18">
        <v>0.28125</v>
      </c>
    </row>
    <row r="2649" spans="1:3" x14ac:dyDescent="0.25">
      <c r="A2649" s="17">
        <v>208218</v>
      </c>
      <c r="B2649">
        <v>0</v>
      </c>
      <c r="C2649" s="18">
        <v>0.25</v>
      </c>
    </row>
    <row r="2650" spans="1:3" x14ac:dyDescent="0.25">
      <c r="A2650" s="17">
        <v>210218</v>
      </c>
      <c r="B2650">
        <v>1</v>
      </c>
      <c r="C2650" s="18">
        <v>0.25</v>
      </c>
    </row>
    <row r="2651" spans="1:3" x14ac:dyDescent="0.25">
      <c r="A2651" s="17">
        <v>212218</v>
      </c>
      <c r="B2651">
        <v>0</v>
      </c>
      <c r="C2651" s="18">
        <v>0.25</v>
      </c>
    </row>
    <row r="2652" spans="1:3" x14ac:dyDescent="0.25">
      <c r="A2652" s="17">
        <v>216218</v>
      </c>
      <c r="B2652">
        <v>0</v>
      </c>
      <c r="C2652" s="18">
        <v>0.1875</v>
      </c>
    </row>
    <row r="2653" spans="1:3" x14ac:dyDescent="0.25">
      <c r="A2653" s="17">
        <v>218218</v>
      </c>
      <c r="B2653">
        <v>0</v>
      </c>
      <c r="C2653" s="18">
        <v>3.125E-2</v>
      </c>
    </row>
    <row r="2655" spans="1:3" x14ac:dyDescent="0.25">
      <c r="A2655" s="17" t="s">
        <v>274</v>
      </c>
      <c r="B2655" s="18">
        <v>9.6666666666666679</v>
      </c>
    </row>
    <row r="2656" spans="1:3" x14ac:dyDescent="0.25">
      <c r="A2656" s="17" t="s">
        <v>275</v>
      </c>
      <c r="B2656">
        <v>10</v>
      </c>
    </row>
    <row r="2657" spans="1:3" x14ac:dyDescent="0.25">
      <c r="A2657" s="17" t="s">
        <v>276</v>
      </c>
      <c r="B2657" s="18">
        <v>0.47020814266184141</v>
      </c>
      <c r="C2657" t="s">
        <v>277</v>
      </c>
    </row>
    <row r="2659" spans="1:3" x14ac:dyDescent="0.25">
      <c r="A2659" s="17" t="s">
        <v>214</v>
      </c>
      <c r="B2659" t="s">
        <v>167</v>
      </c>
    </row>
    <row r="2660" spans="1:3" x14ac:dyDescent="0.25">
      <c r="A2660" s="17" t="s">
        <v>176</v>
      </c>
      <c r="B2660" t="s">
        <v>163</v>
      </c>
    </row>
    <row r="2662" spans="1:3" x14ac:dyDescent="0.25">
      <c r="A2662" s="17" t="s">
        <v>270</v>
      </c>
    </row>
    <row r="2663" spans="1:3" x14ac:dyDescent="0.25">
      <c r="A2663" s="17" t="s">
        <v>271</v>
      </c>
      <c r="B2663" s="17" t="s">
        <v>272</v>
      </c>
      <c r="C2663" s="17" t="s">
        <v>273</v>
      </c>
    </row>
    <row r="2664" spans="1:3" x14ac:dyDescent="0.25">
      <c r="A2664" s="17">
        <v>170170</v>
      </c>
      <c r="B2664">
        <v>0</v>
      </c>
      <c r="C2664" s="18">
        <v>0.28125</v>
      </c>
    </row>
    <row r="2665" spans="1:3" x14ac:dyDescent="0.25">
      <c r="A2665" s="17">
        <v>170174</v>
      </c>
      <c r="B2665">
        <v>2</v>
      </c>
      <c r="C2665" s="18">
        <v>1.125</v>
      </c>
    </row>
    <row r="2666" spans="1:3" x14ac:dyDescent="0.25">
      <c r="A2666" s="17">
        <v>174174</v>
      </c>
      <c r="B2666">
        <v>1</v>
      </c>
      <c r="C2666" s="18">
        <v>1.125</v>
      </c>
    </row>
    <row r="2667" spans="1:3" x14ac:dyDescent="0.25">
      <c r="A2667" s="17">
        <v>170176</v>
      </c>
      <c r="B2667">
        <v>1</v>
      </c>
      <c r="C2667" s="18">
        <v>0.9375</v>
      </c>
    </row>
    <row r="2668" spans="1:3" x14ac:dyDescent="0.25">
      <c r="A2668" s="17">
        <v>174176</v>
      </c>
      <c r="B2668">
        <v>0</v>
      </c>
      <c r="C2668" s="18">
        <v>1.875</v>
      </c>
    </row>
    <row r="2669" spans="1:3" x14ac:dyDescent="0.25">
      <c r="A2669" s="17">
        <v>176176</v>
      </c>
      <c r="B2669">
        <v>2</v>
      </c>
      <c r="C2669" s="18">
        <v>0.78125</v>
      </c>
    </row>
    <row r="2670" spans="1:3" x14ac:dyDescent="0.25">
      <c r="A2670" s="17">
        <v>170178</v>
      </c>
      <c r="B2670">
        <v>0</v>
      </c>
      <c r="C2670" s="18">
        <v>0.1875</v>
      </c>
    </row>
    <row r="2671" spans="1:3" x14ac:dyDescent="0.25">
      <c r="A2671" s="17">
        <v>174178</v>
      </c>
      <c r="B2671">
        <v>1</v>
      </c>
      <c r="C2671" s="18">
        <v>0.375</v>
      </c>
    </row>
    <row r="2672" spans="1:3" x14ac:dyDescent="0.25">
      <c r="A2672" s="17">
        <v>176178</v>
      </c>
      <c r="B2672">
        <v>0</v>
      </c>
      <c r="C2672" s="18">
        <v>0.3125</v>
      </c>
    </row>
    <row r="2673" spans="1:3" x14ac:dyDescent="0.25">
      <c r="A2673" s="17">
        <v>178178</v>
      </c>
      <c r="B2673">
        <v>0</v>
      </c>
      <c r="C2673" s="18">
        <v>3.125E-2</v>
      </c>
    </row>
    <row r="2674" spans="1:3" x14ac:dyDescent="0.25">
      <c r="A2674" s="17">
        <v>170182</v>
      </c>
      <c r="B2674">
        <v>0</v>
      </c>
      <c r="C2674" s="18">
        <v>0.1875</v>
      </c>
    </row>
    <row r="2675" spans="1:3" x14ac:dyDescent="0.25">
      <c r="A2675" s="17">
        <v>174182</v>
      </c>
      <c r="B2675">
        <v>1</v>
      </c>
      <c r="C2675" s="18">
        <v>0.375</v>
      </c>
    </row>
    <row r="2676" spans="1:3" x14ac:dyDescent="0.25">
      <c r="A2676" s="17">
        <v>176182</v>
      </c>
      <c r="B2676">
        <v>0</v>
      </c>
      <c r="C2676" s="18">
        <v>0.3125</v>
      </c>
    </row>
    <row r="2677" spans="1:3" x14ac:dyDescent="0.25">
      <c r="A2677" s="17">
        <v>178182</v>
      </c>
      <c r="B2677">
        <v>0</v>
      </c>
      <c r="C2677" s="18">
        <v>6.25E-2</v>
      </c>
    </row>
    <row r="2678" spans="1:3" x14ac:dyDescent="0.25">
      <c r="A2678" s="17">
        <v>182182</v>
      </c>
      <c r="B2678">
        <v>0</v>
      </c>
      <c r="C2678" s="18">
        <v>3.125E-2</v>
      </c>
    </row>
    <row r="2680" spans="1:3" x14ac:dyDescent="0.25">
      <c r="A2680" s="17" t="s">
        <v>274</v>
      </c>
      <c r="B2680" s="18">
        <v>7.9644444444444451</v>
      </c>
    </row>
    <row r="2681" spans="1:3" x14ac:dyDescent="0.25">
      <c r="A2681" s="17" t="s">
        <v>275</v>
      </c>
      <c r="B2681">
        <v>10</v>
      </c>
    </row>
    <row r="2682" spans="1:3" x14ac:dyDescent="0.25">
      <c r="A2682" s="17" t="s">
        <v>276</v>
      </c>
      <c r="B2682" s="18">
        <v>0.63231007715995546</v>
      </c>
      <c r="C2682" t="s">
        <v>277</v>
      </c>
    </row>
    <row r="2684" spans="1:3" x14ac:dyDescent="0.25">
      <c r="A2684" s="17" t="s">
        <v>214</v>
      </c>
      <c r="B2684" t="s">
        <v>167</v>
      </c>
    </row>
    <row r="2685" spans="1:3" x14ac:dyDescent="0.25">
      <c r="A2685" s="17" t="s">
        <v>176</v>
      </c>
      <c r="B2685" t="s">
        <v>164</v>
      </c>
    </row>
    <row r="2687" spans="1:3" x14ac:dyDescent="0.25">
      <c r="A2687" s="17" t="s">
        <v>270</v>
      </c>
    </row>
    <row r="2688" spans="1:3" x14ac:dyDescent="0.25">
      <c r="A2688" s="17" t="s">
        <v>271</v>
      </c>
      <c r="B2688" s="17" t="s">
        <v>272</v>
      </c>
      <c r="C2688" s="17" t="s">
        <v>273</v>
      </c>
    </row>
    <row r="2689" spans="1:3" x14ac:dyDescent="0.25">
      <c r="A2689" s="17">
        <v>310310</v>
      </c>
      <c r="B2689">
        <v>0</v>
      </c>
      <c r="C2689" s="18">
        <v>3.125E-2</v>
      </c>
    </row>
    <row r="2690" spans="1:3" x14ac:dyDescent="0.25">
      <c r="A2690" s="17">
        <v>310314</v>
      </c>
      <c r="B2690">
        <v>0</v>
      </c>
      <c r="C2690" s="18">
        <v>6.25E-2</v>
      </c>
    </row>
    <row r="2691" spans="1:3" x14ac:dyDescent="0.25">
      <c r="A2691" s="17">
        <v>314314</v>
      </c>
      <c r="B2691">
        <v>0</v>
      </c>
      <c r="C2691" s="18">
        <v>3.125E-2</v>
      </c>
    </row>
    <row r="2692" spans="1:3" x14ac:dyDescent="0.25">
      <c r="A2692" s="17">
        <v>310316</v>
      </c>
      <c r="B2692">
        <v>1</v>
      </c>
      <c r="C2692" s="18">
        <v>6.25E-2</v>
      </c>
    </row>
    <row r="2693" spans="1:3" x14ac:dyDescent="0.25">
      <c r="A2693" s="17">
        <v>314316</v>
      </c>
      <c r="B2693">
        <v>0</v>
      </c>
      <c r="C2693" s="18">
        <v>6.25E-2</v>
      </c>
    </row>
    <row r="2694" spans="1:3" x14ac:dyDescent="0.25">
      <c r="A2694" s="17">
        <v>316316</v>
      </c>
      <c r="B2694">
        <v>0</v>
      </c>
      <c r="C2694" s="18">
        <v>3.125E-2</v>
      </c>
    </row>
    <row r="2695" spans="1:3" x14ac:dyDescent="0.25">
      <c r="A2695" s="17">
        <v>310320</v>
      </c>
      <c r="B2695">
        <v>0</v>
      </c>
      <c r="C2695" s="18">
        <v>0.125</v>
      </c>
    </row>
    <row r="2696" spans="1:3" x14ac:dyDescent="0.25">
      <c r="A2696" s="17">
        <v>314320</v>
      </c>
      <c r="B2696">
        <v>1</v>
      </c>
      <c r="C2696" s="18">
        <v>0.125</v>
      </c>
    </row>
    <row r="2697" spans="1:3" x14ac:dyDescent="0.25">
      <c r="A2697" s="17">
        <v>316320</v>
      </c>
      <c r="B2697">
        <v>0</v>
      </c>
      <c r="C2697" s="18">
        <v>0.125</v>
      </c>
    </row>
    <row r="2698" spans="1:3" x14ac:dyDescent="0.25">
      <c r="A2698" s="17">
        <v>320320</v>
      </c>
      <c r="B2698">
        <v>0</v>
      </c>
      <c r="C2698" s="18">
        <v>0.125</v>
      </c>
    </row>
    <row r="2699" spans="1:3" x14ac:dyDescent="0.25">
      <c r="A2699" s="17">
        <v>310322</v>
      </c>
      <c r="B2699">
        <v>0</v>
      </c>
      <c r="C2699" s="18">
        <v>0.3125</v>
      </c>
    </row>
    <row r="2700" spans="1:3" x14ac:dyDescent="0.25">
      <c r="A2700" s="17">
        <v>314322</v>
      </c>
      <c r="B2700">
        <v>0</v>
      </c>
      <c r="C2700" s="18">
        <v>0.3125</v>
      </c>
    </row>
    <row r="2701" spans="1:3" x14ac:dyDescent="0.25">
      <c r="A2701" s="17">
        <v>316322</v>
      </c>
      <c r="B2701">
        <v>0</v>
      </c>
      <c r="C2701" s="18">
        <v>0.3125</v>
      </c>
    </row>
    <row r="2702" spans="1:3" x14ac:dyDescent="0.25">
      <c r="A2702" s="17">
        <v>320322</v>
      </c>
      <c r="B2702">
        <v>0</v>
      </c>
      <c r="C2702" s="18">
        <v>0.625</v>
      </c>
    </row>
    <row r="2703" spans="1:3" x14ac:dyDescent="0.25">
      <c r="A2703" s="17">
        <v>322322</v>
      </c>
      <c r="B2703">
        <v>1</v>
      </c>
      <c r="C2703" s="18">
        <v>0.78125</v>
      </c>
    </row>
    <row r="2704" spans="1:3" x14ac:dyDescent="0.25">
      <c r="A2704" s="17">
        <v>310324</v>
      </c>
      <c r="B2704">
        <v>0</v>
      </c>
      <c r="C2704" s="18">
        <v>6.25E-2</v>
      </c>
    </row>
    <row r="2705" spans="1:3" x14ac:dyDescent="0.25">
      <c r="A2705" s="17">
        <v>314324</v>
      </c>
      <c r="B2705">
        <v>0</v>
      </c>
      <c r="C2705" s="18">
        <v>6.25E-2</v>
      </c>
    </row>
    <row r="2706" spans="1:3" x14ac:dyDescent="0.25">
      <c r="A2706" s="17">
        <v>316324</v>
      </c>
      <c r="B2706">
        <v>0</v>
      </c>
      <c r="C2706" s="18">
        <v>6.25E-2</v>
      </c>
    </row>
    <row r="2707" spans="1:3" x14ac:dyDescent="0.25">
      <c r="A2707" s="17">
        <v>320324</v>
      </c>
      <c r="B2707">
        <v>1</v>
      </c>
      <c r="C2707" s="18">
        <v>0.125</v>
      </c>
    </row>
    <row r="2708" spans="1:3" x14ac:dyDescent="0.25">
      <c r="A2708" s="17">
        <v>322324</v>
      </c>
      <c r="B2708">
        <v>0</v>
      </c>
      <c r="C2708" s="18">
        <v>0.3125</v>
      </c>
    </row>
    <row r="2709" spans="1:3" x14ac:dyDescent="0.25">
      <c r="A2709" s="17">
        <v>324324</v>
      </c>
      <c r="B2709">
        <v>0</v>
      </c>
      <c r="C2709" s="18">
        <v>3.125E-2</v>
      </c>
    </row>
    <row r="2710" spans="1:3" x14ac:dyDescent="0.25">
      <c r="A2710" s="17">
        <v>310326</v>
      </c>
      <c r="B2710">
        <v>0</v>
      </c>
      <c r="C2710" s="18">
        <v>0.25</v>
      </c>
    </row>
    <row r="2711" spans="1:3" x14ac:dyDescent="0.25">
      <c r="A2711" s="17">
        <v>314326</v>
      </c>
      <c r="B2711">
        <v>0</v>
      </c>
      <c r="C2711" s="18">
        <v>0.25</v>
      </c>
    </row>
    <row r="2712" spans="1:3" x14ac:dyDescent="0.25">
      <c r="A2712" s="17">
        <v>316326</v>
      </c>
      <c r="B2712">
        <v>0</v>
      </c>
      <c r="C2712" s="18">
        <v>0.25</v>
      </c>
    </row>
    <row r="2713" spans="1:3" x14ac:dyDescent="0.25">
      <c r="A2713" s="17">
        <v>320326</v>
      </c>
      <c r="B2713">
        <v>0</v>
      </c>
      <c r="C2713" s="18">
        <v>0.5</v>
      </c>
    </row>
    <row r="2714" spans="1:3" x14ac:dyDescent="0.25">
      <c r="A2714" s="17">
        <v>322326</v>
      </c>
      <c r="B2714">
        <v>2</v>
      </c>
      <c r="C2714" s="18">
        <v>1.25</v>
      </c>
    </row>
    <row r="2715" spans="1:3" x14ac:dyDescent="0.25">
      <c r="A2715" s="17">
        <v>324326</v>
      </c>
      <c r="B2715">
        <v>0</v>
      </c>
      <c r="C2715" s="18">
        <v>0.25</v>
      </c>
    </row>
    <row r="2716" spans="1:3" x14ac:dyDescent="0.25">
      <c r="A2716" s="17">
        <v>326326</v>
      </c>
      <c r="B2716">
        <v>1</v>
      </c>
      <c r="C2716" s="18">
        <v>0.5</v>
      </c>
    </row>
    <row r="2717" spans="1:3" x14ac:dyDescent="0.25">
      <c r="A2717" s="17">
        <v>310328</v>
      </c>
      <c r="B2717">
        <v>0</v>
      </c>
      <c r="C2717" s="18">
        <v>6.25E-2</v>
      </c>
    </row>
    <row r="2718" spans="1:3" x14ac:dyDescent="0.25">
      <c r="A2718" s="17">
        <v>314328</v>
      </c>
      <c r="B2718">
        <v>0</v>
      </c>
      <c r="C2718" s="18">
        <v>6.25E-2</v>
      </c>
    </row>
    <row r="2719" spans="1:3" x14ac:dyDescent="0.25">
      <c r="A2719" s="17">
        <v>316328</v>
      </c>
      <c r="B2719">
        <v>0</v>
      </c>
      <c r="C2719" s="18">
        <v>6.25E-2</v>
      </c>
    </row>
    <row r="2720" spans="1:3" x14ac:dyDescent="0.25">
      <c r="A2720" s="17">
        <v>320328</v>
      </c>
      <c r="B2720">
        <v>0</v>
      </c>
      <c r="C2720" s="18">
        <v>0.125</v>
      </c>
    </row>
    <row r="2721" spans="1:5" x14ac:dyDescent="0.25">
      <c r="A2721" s="17">
        <v>322328</v>
      </c>
      <c r="B2721">
        <v>1</v>
      </c>
      <c r="C2721" s="18">
        <v>0.3125</v>
      </c>
    </row>
    <row r="2722" spans="1:5" x14ac:dyDescent="0.25">
      <c r="A2722" s="17">
        <v>324328</v>
      </c>
      <c r="B2722">
        <v>0</v>
      </c>
      <c r="C2722" s="18">
        <v>6.25E-2</v>
      </c>
    </row>
    <row r="2723" spans="1:5" x14ac:dyDescent="0.25">
      <c r="A2723" s="17">
        <v>326328</v>
      </c>
      <c r="B2723">
        <v>0</v>
      </c>
      <c r="C2723" s="18">
        <v>0.25</v>
      </c>
    </row>
    <row r="2724" spans="1:5" x14ac:dyDescent="0.25">
      <c r="A2724" s="17">
        <v>328328</v>
      </c>
      <c r="B2724">
        <v>0</v>
      </c>
      <c r="C2724" s="18">
        <v>3.125E-2</v>
      </c>
    </row>
    <row r="2726" spans="1:5" x14ac:dyDescent="0.25">
      <c r="A2726" s="17" t="s">
        <v>274</v>
      </c>
      <c r="B2726" s="18">
        <v>33.68</v>
      </c>
    </row>
    <row r="2727" spans="1:5" x14ac:dyDescent="0.25">
      <c r="A2727" s="17" t="s">
        <v>275</v>
      </c>
      <c r="B2727">
        <v>28</v>
      </c>
    </row>
    <row r="2728" spans="1:5" x14ac:dyDescent="0.25">
      <c r="A2728" s="17" t="s">
        <v>276</v>
      </c>
      <c r="B2728" s="18">
        <v>0.21160786893514405</v>
      </c>
      <c r="C2728" t="s">
        <v>277</v>
      </c>
    </row>
    <row r="2730" spans="1:5" x14ac:dyDescent="0.25">
      <c r="A2730" s="17" t="s">
        <v>286</v>
      </c>
    </row>
    <row r="2731" spans="1:5" x14ac:dyDescent="0.25">
      <c r="A2731" s="17" t="s">
        <v>176</v>
      </c>
      <c r="B2731" s="17" t="s">
        <v>274</v>
      </c>
      <c r="C2731" s="17" t="s">
        <v>275</v>
      </c>
      <c r="D2731" t="s">
        <v>276</v>
      </c>
    </row>
    <row r="2732" spans="1:5" x14ac:dyDescent="0.25">
      <c r="A2732" s="17" t="s">
        <v>1</v>
      </c>
      <c r="B2732" s="18">
        <v>16.333333333333336</v>
      </c>
      <c r="C2732">
        <v>10</v>
      </c>
      <c r="D2732" s="18">
        <v>9.0479686840809384E-2</v>
      </c>
      <c r="E2732" s="18" t="s">
        <v>277</v>
      </c>
    </row>
    <row r="2733" spans="1:5" x14ac:dyDescent="0.25">
      <c r="A2733" s="17" t="s">
        <v>153</v>
      </c>
      <c r="B2733" s="18">
        <v>5.1111111111111116</v>
      </c>
      <c r="C2733">
        <v>6</v>
      </c>
      <c r="D2733" s="18">
        <v>0.52964342766877048</v>
      </c>
      <c r="E2733" s="18" t="s">
        <v>277</v>
      </c>
    </row>
    <row r="2734" spans="1:5" x14ac:dyDescent="0.25">
      <c r="A2734" s="17" t="s">
        <v>154</v>
      </c>
      <c r="B2734" s="18">
        <v>11.777777777777779</v>
      </c>
      <c r="C2734">
        <v>10</v>
      </c>
      <c r="D2734" s="18">
        <v>0.30020433407966385</v>
      </c>
      <c r="E2734" s="18" t="s">
        <v>277</v>
      </c>
    </row>
    <row r="2735" spans="1:5" x14ac:dyDescent="0.25">
      <c r="A2735" s="17" t="s">
        <v>155</v>
      </c>
      <c r="B2735" s="18">
        <v>14</v>
      </c>
      <c r="C2735">
        <v>15</v>
      </c>
      <c r="D2735" s="18">
        <v>0.525529129762909</v>
      </c>
      <c r="E2735" s="18" t="s">
        <v>277</v>
      </c>
    </row>
    <row r="2736" spans="1:5" x14ac:dyDescent="0.25">
      <c r="A2736" s="17" t="s">
        <v>156</v>
      </c>
      <c r="B2736" s="18">
        <v>25</v>
      </c>
      <c r="C2736">
        <v>21</v>
      </c>
      <c r="D2736" s="18">
        <v>0.24716407892265979</v>
      </c>
      <c r="E2736" s="18" t="s">
        <v>277</v>
      </c>
    </row>
    <row r="2737" spans="1:5" x14ac:dyDescent="0.25">
      <c r="A2737" s="17" t="s">
        <v>157</v>
      </c>
      <c r="B2737" s="18">
        <v>16.448979591836736</v>
      </c>
      <c r="C2737">
        <v>15</v>
      </c>
      <c r="D2737" s="18">
        <v>0.35285566029787474</v>
      </c>
      <c r="E2737" s="18" t="s">
        <v>277</v>
      </c>
    </row>
    <row r="2738" spans="1:5" x14ac:dyDescent="0.25">
      <c r="A2738" s="17" t="s">
        <v>158</v>
      </c>
      <c r="B2738" s="18">
        <v>41.28</v>
      </c>
      <c r="C2738">
        <v>36</v>
      </c>
      <c r="D2738" s="18">
        <v>0.25080699977939924</v>
      </c>
      <c r="E2738" s="18" t="s">
        <v>277</v>
      </c>
    </row>
    <row r="2739" spans="1:5" x14ac:dyDescent="0.25">
      <c r="A2739" s="17" t="s">
        <v>159</v>
      </c>
      <c r="B2739" s="18">
        <v>21.555555555555554</v>
      </c>
      <c r="C2739">
        <v>21</v>
      </c>
      <c r="D2739" s="18">
        <v>0.42549671740368089</v>
      </c>
      <c r="E2739" s="18" t="s">
        <v>277</v>
      </c>
    </row>
    <row r="2740" spans="1:5" x14ac:dyDescent="0.25">
      <c r="A2740" s="17" t="s">
        <v>160</v>
      </c>
      <c r="B2740" s="18">
        <v>36.62222222222222</v>
      </c>
      <c r="C2740">
        <v>21</v>
      </c>
      <c r="D2740" s="18">
        <v>1.8594390251008841E-2</v>
      </c>
      <c r="E2740" s="18" t="s">
        <v>281</v>
      </c>
    </row>
    <row r="2741" spans="1:5" x14ac:dyDescent="0.25">
      <c r="A2741" s="17" t="s">
        <v>161</v>
      </c>
      <c r="B2741" s="18">
        <v>18.5</v>
      </c>
      <c r="C2741">
        <v>15</v>
      </c>
      <c r="D2741" s="18">
        <v>0.23729155718090161</v>
      </c>
      <c r="E2741" s="18" t="s">
        <v>277</v>
      </c>
    </row>
    <row r="2742" spans="1:5" x14ac:dyDescent="0.25">
      <c r="A2742" s="17" t="s">
        <v>162</v>
      </c>
      <c r="B2742" s="18">
        <v>9.6666666666666679</v>
      </c>
      <c r="C2742">
        <v>10</v>
      </c>
      <c r="D2742" s="18">
        <v>0.47020814266184141</v>
      </c>
      <c r="E2742" s="18" t="s">
        <v>277</v>
      </c>
    </row>
    <row r="2743" spans="1:5" x14ac:dyDescent="0.25">
      <c r="A2743" s="17" t="s">
        <v>163</v>
      </c>
      <c r="B2743" s="18">
        <v>7.9644444444444451</v>
      </c>
      <c r="C2743">
        <v>10</v>
      </c>
      <c r="D2743" s="18">
        <v>0.63231007715995546</v>
      </c>
      <c r="E2743" s="18" t="s">
        <v>277</v>
      </c>
    </row>
    <row r="2744" spans="1:5" x14ac:dyDescent="0.25">
      <c r="A2744" s="17" t="s">
        <v>164</v>
      </c>
      <c r="B2744" s="18">
        <v>33.68</v>
      </c>
      <c r="C2744">
        <v>28</v>
      </c>
      <c r="D2744" s="18">
        <v>0.21160786893514405</v>
      </c>
      <c r="E2744" s="18" t="s">
        <v>277</v>
      </c>
    </row>
    <row r="2746" spans="1:5" x14ac:dyDescent="0.25">
      <c r="A2746" s="17" t="s">
        <v>214</v>
      </c>
      <c r="B2746" t="s">
        <v>41</v>
      </c>
    </row>
    <row r="2747" spans="1:5" x14ac:dyDescent="0.25">
      <c r="A2747" s="17" t="s">
        <v>176</v>
      </c>
      <c r="B2747" t="s">
        <v>1</v>
      </c>
    </row>
    <row r="2749" spans="1:5" x14ac:dyDescent="0.25">
      <c r="A2749" s="17" t="s">
        <v>270</v>
      </c>
    </row>
    <row r="2750" spans="1:5" x14ac:dyDescent="0.25">
      <c r="A2750" s="17" t="s">
        <v>271</v>
      </c>
      <c r="B2750" s="17" t="s">
        <v>272</v>
      </c>
      <c r="C2750" s="17" t="s">
        <v>273</v>
      </c>
    </row>
    <row r="2751" spans="1:5" x14ac:dyDescent="0.25">
      <c r="A2751" s="17">
        <v>168168</v>
      </c>
      <c r="B2751">
        <v>0</v>
      </c>
      <c r="C2751" s="18">
        <v>0.33333333333333331</v>
      </c>
    </row>
    <row r="2752" spans="1:5" x14ac:dyDescent="0.25">
      <c r="A2752" s="17">
        <v>168176</v>
      </c>
      <c r="B2752">
        <v>2</v>
      </c>
      <c r="C2752" s="18">
        <v>1.3333333333333333</v>
      </c>
    </row>
    <row r="2753" spans="1:3" x14ac:dyDescent="0.25">
      <c r="A2753" s="17">
        <v>176176</v>
      </c>
      <c r="B2753">
        <v>1</v>
      </c>
      <c r="C2753" s="18">
        <v>1.3333333333333333</v>
      </c>
    </row>
    <row r="2755" spans="1:3" x14ac:dyDescent="0.25">
      <c r="A2755" s="17" t="s">
        <v>274</v>
      </c>
      <c r="B2755" s="18">
        <v>0.75</v>
      </c>
    </row>
    <row r="2756" spans="1:3" x14ac:dyDescent="0.25">
      <c r="A2756" s="17" t="s">
        <v>275</v>
      </c>
      <c r="B2756">
        <v>1</v>
      </c>
    </row>
    <row r="2757" spans="1:3" x14ac:dyDescent="0.25">
      <c r="A2757" s="17" t="s">
        <v>276</v>
      </c>
      <c r="B2757" s="18">
        <v>0.38647623077123272</v>
      </c>
      <c r="C2757" t="s">
        <v>277</v>
      </c>
    </row>
    <row r="2759" spans="1:3" x14ac:dyDescent="0.25">
      <c r="A2759" s="17" t="s">
        <v>214</v>
      </c>
      <c r="B2759" t="s">
        <v>41</v>
      </c>
    </row>
    <row r="2760" spans="1:3" x14ac:dyDescent="0.25">
      <c r="A2760" s="17" t="s">
        <v>176</v>
      </c>
      <c r="B2760" t="s">
        <v>153</v>
      </c>
    </row>
    <row r="2762" spans="1:3" x14ac:dyDescent="0.25">
      <c r="A2762" s="17" t="s">
        <v>270</v>
      </c>
    </row>
    <row r="2763" spans="1:3" x14ac:dyDescent="0.25">
      <c r="A2763" s="17" t="s">
        <v>271</v>
      </c>
      <c r="B2763" s="17" t="s">
        <v>272</v>
      </c>
      <c r="C2763" s="17" t="s">
        <v>273</v>
      </c>
    </row>
    <row r="2764" spans="1:3" x14ac:dyDescent="0.25">
      <c r="A2764" s="17">
        <v>154154</v>
      </c>
      <c r="B2764">
        <v>1</v>
      </c>
      <c r="C2764" s="18">
        <v>0.5</v>
      </c>
    </row>
    <row r="2765" spans="1:3" x14ac:dyDescent="0.25">
      <c r="A2765" s="17">
        <v>154158</v>
      </c>
      <c r="B2765">
        <v>0</v>
      </c>
      <c r="C2765" s="18">
        <v>0.5</v>
      </c>
    </row>
    <row r="2766" spans="1:3" x14ac:dyDescent="0.25">
      <c r="A2766" s="17">
        <v>158158</v>
      </c>
      <c r="B2766">
        <v>0</v>
      </c>
      <c r="C2766" s="18">
        <v>0.125</v>
      </c>
    </row>
    <row r="2767" spans="1:3" x14ac:dyDescent="0.25">
      <c r="A2767" s="17">
        <v>154160</v>
      </c>
      <c r="B2767">
        <v>0</v>
      </c>
      <c r="C2767" s="18">
        <v>0.5</v>
      </c>
    </row>
    <row r="2768" spans="1:3" x14ac:dyDescent="0.25">
      <c r="A2768" s="17">
        <v>158160</v>
      </c>
      <c r="B2768">
        <v>1</v>
      </c>
      <c r="C2768" s="18">
        <v>0.25</v>
      </c>
    </row>
    <row r="2769" spans="1:3" x14ac:dyDescent="0.25">
      <c r="A2769" s="17">
        <v>160160</v>
      </c>
      <c r="B2769">
        <v>0</v>
      </c>
      <c r="C2769" s="18">
        <v>0.125</v>
      </c>
    </row>
    <row r="2771" spans="1:3" x14ac:dyDescent="0.25">
      <c r="A2771" s="17" t="s">
        <v>274</v>
      </c>
      <c r="B2771" s="18">
        <v>4</v>
      </c>
    </row>
    <row r="2772" spans="1:3" x14ac:dyDescent="0.25">
      <c r="A2772" s="17" t="s">
        <v>275</v>
      </c>
      <c r="B2772">
        <v>3</v>
      </c>
    </row>
    <row r="2773" spans="1:3" x14ac:dyDescent="0.25">
      <c r="A2773" s="17" t="s">
        <v>276</v>
      </c>
      <c r="B2773" s="18">
        <v>0.26146412994911056</v>
      </c>
      <c r="C2773" t="s">
        <v>277</v>
      </c>
    </row>
    <row r="2775" spans="1:3" x14ac:dyDescent="0.25">
      <c r="A2775" s="17" t="s">
        <v>214</v>
      </c>
      <c r="B2775" t="s">
        <v>41</v>
      </c>
    </row>
    <row r="2776" spans="1:3" x14ac:dyDescent="0.25">
      <c r="A2776" s="17" t="s">
        <v>176</v>
      </c>
      <c r="B2776" t="s">
        <v>154</v>
      </c>
    </row>
    <row r="2778" spans="1:3" x14ac:dyDescent="0.25">
      <c r="A2778" s="17" t="s">
        <v>270</v>
      </c>
    </row>
    <row r="2779" spans="1:3" x14ac:dyDescent="0.25">
      <c r="A2779" s="17" t="s">
        <v>271</v>
      </c>
      <c r="B2779" s="17" t="s">
        <v>272</v>
      </c>
      <c r="C2779" s="17" t="s">
        <v>273</v>
      </c>
    </row>
    <row r="2780" spans="1:3" x14ac:dyDescent="0.25">
      <c r="A2780" s="17">
        <v>170170</v>
      </c>
      <c r="B2780">
        <v>0</v>
      </c>
      <c r="C2780" s="18">
        <v>0.75</v>
      </c>
    </row>
    <row r="2781" spans="1:3" x14ac:dyDescent="0.25">
      <c r="A2781" s="17">
        <v>170174</v>
      </c>
      <c r="B2781">
        <v>3</v>
      </c>
      <c r="C2781" s="18">
        <v>1.5</v>
      </c>
    </row>
    <row r="2782" spans="1:3" x14ac:dyDescent="0.25">
      <c r="A2782" s="17">
        <v>174174</v>
      </c>
      <c r="B2782">
        <v>0</v>
      </c>
      <c r="C2782" s="18">
        <v>0.75</v>
      </c>
    </row>
    <row r="2784" spans="1:3" x14ac:dyDescent="0.25">
      <c r="A2784" s="17" t="s">
        <v>274</v>
      </c>
      <c r="B2784" s="18">
        <v>3</v>
      </c>
    </row>
    <row r="2785" spans="1:3" x14ac:dyDescent="0.25">
      <c r="A2785" s="17" t="s">
        <v>275</v>
      </c>
      <c r="B2785">
        <v>1</v>
      </c>
    </row>
    <row r="2786" spans="1:3" x14ac:dyDescent="0.25">
      <c r="A2786" s="17" t="s">
        <v>276</v>
      </c>
      <c r="B2786" s="18">
        <v>8.3264516663550447E-2</v>
      </c>
      <c r="C2786" t="s">
        <v>277</v>
      </c>
    </row>
    <row r="2788" spans="1:3" x14ac:dyDescent="0.25">
      <c r="A2788" s="17" t="s">
        <v>214</v>
      </c>
      <c r="B2788" t="s">
        <v>41</v>
      </c>
    </row>
    <row r="2789" spans="1:3" x14ac:dyDescent="0.25">
      <c r="A2789" s="17" t="s">
        <v>176</v>
      </c>
      <c r="B2789" t="s">
        <v>155</v>
      </c>
    </row>
    <row r="2791" spans="1:3" x14ac:dyDescent="0.25">
      <c r="A2791" s="17" t="s">
        <v>270</v>
      </c>
    </row>
    <row r="2792" spans="1:3" x14ac:dyDescent="0.25">
      <c r="A2792" s="17" t="s">
        <v>271</v>
      </c>
      <c r="B2792" s="17" t="s">
        <v>272</v>
      </c>
      <c r="C2792" s="17" t="s">
        <v>273</v>
      </c>
    </row>
    <row r="2793" spans="1:3" x14ac:dyDescent="0.25">
      <c r="A2793" s="17">
        <v>7474</v>
      </c>
      <c r="B2793">
        <v>0</v>
      </c>
      <c r="C2793" s="18">
        <v>0.33333333333333331</v>
      </c>
    </row>
    <row r="2794" spans="1:3" x14ac:dyDescent="0.25">
      <c r="A2794" s="17">
        <v>7476</v>
      </c>
      <c r="B2794">
        <v>2</v>
      </c>
      <c r="C2794" s="18">
        <v>0.66666666666666663</v>
      </c>
    </row>
    <row r="2795" spans="1:3" x14ac:dyDescent="0.25">
      <c r="A2795" s="17">
        <v>7676</v>
      </c>
      <c r="B2795">
        <v>0</v>
      </c>
      <c r="C2795" s="18">
        <v>0.33333333333333331</v>
      </c>
    </row>
    <row r="2796" spans="1:3" x14ac:dyDescent="0.25">
      <c r="A2796" s="17">
        <v>7478</v>
      </c>
      <c r="B2796">
        <v>0</v>
      </c>
      <c r="C2796" s="18">
        <v>0.33333333333333331</v>
      </c>
    </row>
    <row r="2797" spans="1:3" x14ac:dyDescent="0.25">
      <c r="A2797" s="17">
        <v>7678</v>
      </c>
      <c r="B2797">
        <v>0</v>
      </c>
      <c r="C2797" s="18">
        <v>0.33333333333333331</v>
      </c>
    </row>
    <row r="2798" spans="1:3" x14ac:dyDescent="0.25">
      <c r="A2798" s="17">
        <v>7878</v>
      </c>
      <c r="B2798">
        <v>0</v>
      </c>
      <c r="C2798" s="18">
        <v>8.3333333333333329E-2</v>
      </c>
    </row>
    <row r="2799" spans="1:3" x14ac:dyDescent="0.25">
      <c r="A2799" s="17">
        <v>7484</v>
      </c>
      <c r="B2799">
        <v>0</v>
      </c>
      <c r="C2799" s="18">
        <v>0.33333333333333331</v>
      </c>
    </row>
    <row r="2800" spans="1:3" x14ac:dyDescent="0.25">
      <c r="A2800" s="17">
        <v>7684</v>
      </c>
      <c r="B2800">
        <v>0</v>
      </c>
      <c r="C2800" s="18">
        <v>0.33333333333333331</v>
      </c>
    </row>
    <row r="2801" spans="1:3" x14ac:dyDescent="0.25">
      <c r="A2801" s="17">
        <v>7884</v>
      </c>
      <c r="B2801">
        <v>1</v>
      </c>
      <c r="C2801" s="18">
        <v>0.16666666666666666</v>
      </c>
    </row>
    <row r="2802" spans="1:3" x14ac:dyDescent="0.25">
      <c r="A2802" s="17">
        <v>8484</v>
      </c>
      <c r="B2802">
        <v>0</v>
      </c>
      <c r="C2802" s="18">
        <v>8.3333333333333329E-2</v>
      </c>
    </row>
    <row r="2804" spans="1:3" x14ac:dyDescent="0.25">
      <c r="A2804" s="17" t="s">
        <v>274</v>
      </c>
      <c r="B2804" s="18">
        <v>9.0000000000000018</v>
      </c>
    </row>
    <row r="2805" spans="1:3" x14ac:dyDescent="0.25">
      <c r="A2805" s="17" t="s">
        <v>275</v>
      </c>
      <c r="B2805">
        <v>6</v>
      </c>
    </row>
    <row r="2806" spans="1:3" x14ac:dyDescent="0.25">
      <c r="A2806" s="17" t="s">
        <v>276</v>
      </c>
      <c r="B2806" s="18">
        <v>0.17357807091003596</v>
      </c>
      <c r="C2806" t="s">
        <v>277</v>
      </c>
    </row>
    <row r="2808" spans="1:3" x14ac:dyDescent="0.25">
      <c r="A2808" s="17" t="s">
        <v>214</v>
      </c>
      <c r="B2808" t="s">
        <v>41</v>
      </c>
    </row>
    <row r="2809" spans="1:3" x14ac:dyDescent="0.25">
      <c r="A2809" s="17" t="s">
        <v>176</v>
      </c>
      <c r="B2809" t="s">
        <v>156</v>
      </c>
    </row>
    <row r="2811" spans="1:3" x14ac:dyDescent="0.25">
      <c r="A2811" s="17" t="s">
        <v>270</v>
      </c>
    </row>
    <row r="2812" spans="1:3" x14ac:dyDescent="0.25">
      <c r="A2812" s="17" t="s">
        <v>271</v>
      </c>
      <c r="B2812" s="17" t="s">
        <v>272</v>
      </c>
      <c r="C2812" s="17" t="s">
        <v>273</v>
      </c>
    </row>
    <row r="2813" spans="1:3" x14ac:dyDescent="0.25">
      <c r="A2813" s="17">
        <v>144144</v>
      </c>
      <c r="B2813">
        <v>0</v>
      </c>
      <c r="C2813" s="18">
        <v>0.75</v>
      </c>
    </row>
    <row r="2814" spans="1:3" x14ac:dyDescent="0.25">
      <c r="A2814" s="17">
        <v>144148</v>
      </c>
      <c r="B2814">
        <v>1</v>
      </c>
      <c r="C2814" s="18">
        <v>0.5</v>
      </c>
    </row>
    <row r="2815" spans="1:3" x14ac:dyDescent="0.25">
      <c r="A2815" s="17">
        <v>148148</v>
      </c>
      <c r="B2815">
        <v>0</v>
      </c>
      <c r="C2815" s="18">
        <v>8.3333333333333329E-2</v>
      </c>
    </row>
    <row r="2816" spans="1:3" x14ac:dyDescent="0.25">
      <c r="A2816" s="17">
        <v>144164</v>
      </c>
      <c r="B2816">
        <v>2</v>
      </c>
      <c r="C2816" s="18">
        <v>1</v>
      </c>
    </row>
    <row r="2817" spans="1:3" x14ac:dyDescent="0.25">
      <c r="A2817" s="17">
        <v>148164</v>
      </c>
      <c r="B2817">
        <v>0</v>
      </c>
      <c r="C2817" s="18">
        <v>0.33333333333333331</v>
      </c>
    </row>
    <row r="2818" spans="1:3" x14ac:dyDescent="0.25">
      <c r="A2818" s="17">
        <v>164164</v>
      </c>
      <c r="B2818">
        <v>0</v>
      </c>
      <c r="C2818" s="18">
        <v>0.33333333333333331</v>
      </c>
    </row>
    <row r="2820" spans="1:3" x14ac:dyDescent="0.25">
      <c r="A2820" s="17" t="s">
        <v>274</v>
      </c>
      <c r="B2820" s="18">
        <v>3</v>
      </c>
    </row>
    <row r="2821" spans="1:3" x14ac:dyDescent="0.25">
      <c r="A2821" s="17" t="s">
        <v>275</v>
      </c>
      <c r="B2821">
        <v>3</v>
      </c>
    </row>
    <row r="2822" spans="1:3" x14ac:dyDescent="0.25">
      <c r="A2822" s="17" t="s">
        <v>276</v>
      </c>
      <c r="B2822" s="18">
        <v>0.39162517627108884</v>
      </c>
      <c r="C2822" t="s">
        <v>277</v>
      </c>
    </row>
    <row r="2824" spans="1:3" x14ac:dyDescent="0.25">
      <c r="A2824" s="17" t="s">
        <v>214</v>
      </c>
      <c r="B2824" t="s">
        <v>41</v>
      </c>
    </row>
    <row r="2825" spans="1:3" x14ac:dyDescent="0.25">
      <c r="A2825" s="17" t="s">
        <v>176</v>
      </c>
      <c r="B2825" t="s">
        <v>157</v>
      </c>
    </row>
    <row r="2827" spans="1:3" x14ac:dyDescent="0.25">
      <c r="A2827" s="17" t="s">
        <v>270</v>
      </c>
    </row>
    <row r="2828" spans="1:3" x14ac:dyDescent="0.25">
      <c r="A2828" s="17" t="s">
        <v>271</v>
      </c>
      <c r="B2828" s="17" t="s">
        <v>272</v>
      </c>
      <c r="C2828" s="17" t="s">
        <v>273</v>
      </c>
    </row>
    <row r="2829" spans="1:3" x14ac:dyDescent="0.25">
      <c r="A2829" s="17">
        <v>194194</v>
      </c>
      <c r="B2829">
        <v>0</v>
      </c>
      <c r="C2829" s="18">
        <v>0.33333333333333331</v>
      </c>
    </row>
    <row r="2830" spans="1:3" x14ac:dyDescent="0.25">
      <c r="A2830" s="17">
        <v>194204</v>
      </c>
      <c r="B2830">
        <v>2</v>
      </c>
      <c r="C2830" s="18">
        <v>1.3333333333333333</v>
      </c>
    </row>
    <row r="2831" spans="1:3" x14ac:dyDescent="0.25">
      <c r="A2831" s="17">
        <v>204204</v>
      </c>
      <c r="B2831">
        <v>1</v>
      </c>
      <c r="C2831" s="18">
        <v>1.3333333333333333</v>
      </c>
    </row>
    <row r="2833" spans="1:3" x14ac:dyDescent="0.25">
      <c r="A2833" s="17" t="s">
        <v>274</v>
      </c>
      <c r="B2833" s="18">
        <v>0.75</v>
      </c>
    </row>
    <row r="2834" spans="1:3" x14ac:dyDescent="0.25">
      <c r="A2834" s="17" t="s">
        <v>275</v>
      </c>
      <c r="B2834">
        <v>1</v>
      </c>
    </row>
    <row r="2835" spans="1:3" x14ac:dyDescent="0.25">
      <c r="A2835" s="17" t="s">
        <v>276</v>
      </c>
      <c r="B2835" s="18">
        <v>0.38647623077123272</v>
      </c>
      <c r="C2835" t="s">
        <v>277</v>
      </c>
    </row>
    <row r="2837" spans="1:3" x14ac:dyDescent="0.25">
      <c r="A2837" s="17" t="s">
        <v>214</v>
      </c>
      <c r="B2837" t="s">
        <v>41</v>
      </c>
    </row>
    <row r="2838" spans="1:3" x14ac:dyDescent="0.25">
      <c r="A2838" s="17" t="s">
        <v>176</v>
      </c>
      <c r="B2838" t="s">
        <v>158</v>
      </c>
    </row>
    <row r="2840" spans="1:3" x14ac:dyDescent="0.25">
      <c r="A2840" s="17" t="s">
        <v>270</v>
      </c>
    </row>
    <row r="2841" spans="1:3" x14ac:dyDescent="0.25">
      <c r="A2841" s="17" t="s">
        <v>271</v>
      </c>
      <c r="B2841" s="17" t="s">
        <v>272</v>
      </c>
      <c r="C2841" s="17" t="s">
        <v>273</v>
      </c>
    </row>
    <row r="2842" spans="1:3" x14ac:dyDescent="0.25">
      <c r="A2842" s="17">
        <v>130130</v>
      </c>
      <c r="B2842">
        <v>0</v>
      </c>
      <c r="C2842" s="18">
        <v>0.33333333333333331</v>
      </c>
    </row>
    <row r="2843" spans="1:3" x14ac:dyDescent="0.25">
      <c r="A2843" s="17">
        <v>130148</v>
      </c>
      <c r="B2843">
        <v>2</v>
      </c>
      <c r="C2843" s="18">
        <v>1</v>
      </c>
    </row>
    <row r="2844" spans="1:3" x14ac:dyDescent="0.25">
      <c r="A2844" s="17">
        <v>148148</v>
      </c>
      <c r="B2844">
        <v>0</v>
      </c>
      <c r="C2844" s="18">
        <v>0.75</v>
      </c>
    </row>
    <row r="2845" spans="1:3" x14ac:dyDescent="0.25">
      <c r="A2845" s="17">
        <v>130150</v>
      </c>
      <c r="B2845">
        <v>0</v>
      </c>
      <c r="C2845" s="18">
        <v>0.33333333333333331</v>
      </c>
    </row>
    <row r="2846" spans="1:3" x14ac:dyDescent="0.25">
      <c r="A2846" s="17">
        <v>148150</v>
      </c>
      <c r="B2846">
        <v>1</v>
      </c>
      <c r="C2846" s="18">
        <v>0.5</v>
      </c>
    </row>
    <row r="2847" spans="1:3" x14ac:dyDescent="0.25">
      <c r="A2847" s="17">
        <v>150150</v>
      </c>
      <c r="B2847">
        <v>0</v>
      </c>
      <c r="C2847" s="18">
        <v>8.3333333333333329E-2</v>
      </c>
    </row>
    <row r="2849" spans="1:3" x14ac:dyDescent="0.25">
      <c r="A2849" s="17" t="s">
        <v>274</v>
      </c>
      <c r="B2849" s="18">
        <v>3</v>
      </c>
    </row>
    <row r="2850" spans="1:3" x14ac:dyDescent="0.25">
      <c r="A2850" s="17" t="s">
        <v>275</v>
      </c>
      <c r="B2850">
        <v>3</v>
      </c>
    </row>
    <row r="2851" spans="1:3" x14ac:dyDescent="0.25">
      <c r="A2851" s="17" t="s">
        <v>276</v>
      </c>
      <c r="B2851" s="18">
        <v>0.39162517627108884</v>
      </c>
      <c r="C2851" t="s">
        <v>277</v>
      </c>
    </row>
    <row r="2853" spans="1:3" x14ac:dyDescent="0.25">
      <c r="A2853" s="17" t="s">
        <v>214</v>
      </c>
      <c r="B2853" t="s">
        <v>41</v>
      </c>
    </row>
    <row r="2854" spans="1:3" x14ac:dyDescent="0.25">
      <c r="A2854" s="17" t="s">
        <v>176</v>
      </c>
      <c r="B2854" t="s">
        <v>159</v>
      </c>
    </row>
    <row r="2856" spans="1:3" x14ac:dyDescent="0.25">
      <c r="A2856" s="17" t="s">
        <v>270</v>
      </c>
    </row>
    <row r="2857" spans="1:3" x14ac:dyDescent="0.25">
      <c r="A2857" s="17" t="s">
        <v>271</v>
      </c>
      <c r="B2857" s="17" t="s">
        <v>272</v>
      </c>
      <c r="C2857" s="17" t="s">
        <v>273</v>
      </c>
    </row>
    <row r="2858" spans="1:3" x14ac:dyDescent="0.25">
      <c r="A2858" s="17">
        <v>124124</v>
      </c>
      <c r="B2858">
        <v>0</v>
      </c>
      <c r="C2858" s="18">
        <v>0.33333333333333331</v>
      </c>
    </row>
    <row r="2859" spans="1:3" x14ac:dyDescent="0.25">
      <c r="A2859" s="17">
        <v>124134</v>
      </c>
      <c r="B2859">
        <v>0</v>
      </c>
      <c r="C2859" s="18">
        <v>0.33333333333333331</v>
      </c>
    </row>
    <row r="2860" spans="1:3" x14ac:dyDescent="0.25">
      <c r="A2860" s="17">
        <v>134134</v>
      </c>
      <c r="B2860">
        <v>0</v>
      </c>
      <c r="C2860" s="18">
        <v>8.3333333333333329E-2</v>
      </c>
    </row>
    <row r="2861" spans="1:3" x14ac:dyDescent="0.25">
      <c r="A2861" s="17">
        <v>124148</v>
      </c>
      <c r="B2861">
        <v>2</v>
      </c>
      <c r="C2861" s="18">
        <v>1</v>
      </c>
    </row>
    <row r="2862" spans="1:3" x14ac:dyDescent="0.25">
      <c r="A2862" s="17">
        <v>134148</v>
      </c>
      <c r="B2862">
        <v>1</v>
      </c>
      <c r="C2862" s="18">
        <v>0.5</v>
      </c>
    </row>
    <row r="2863" spans="1:3" x14ac:dyDescent="0.25">
      <c r="A2863" s="17">
        <v>148148</v>
      </c>
      <c r="B2863">
        <v>0</v>
      </c>
      <c r="C2863" s="18">
        <v>0.75</v>
      </c>
    </row>
    <row r="2865" spans="1:3" x14ac:dyDescent="0.25">
      <c r="A2865" s="17" t="s">
        <v>274</v>
      </c>
      <c r="B2865" s="18">
        <v>3</v>
      </c>
    </row>
    <row r="2866" spans="1:3" x14ac:dyDescent="0.25">
      <c r="A2866" s="17" t="s">
        <v>275</v>
      </c>
      <c r="B2866">
        <v>3</v>
      </c>
    </row>
    <row r="2867" spans="1:3" x14ac:dyDescent="0.25">
      <c r="A2867" s="17" t="s">
        <v>276</v>
      </c>
      <c r="B2867" s="18">
        <v>0.39162517627108884</v>
      </c>
      <c r="C2867" t="s">
        <v>277</v>
      </c>
    </row>
    <row r="2869" spans="1:3" x14ac:dyDescent="0.25">
      <c r="A2869" s="17" t="s">
        <v>214</v>
      </c>
      <c r="B2869" t="s">
        <v>41</v>
      </c>
    </row>
    <row r="2870" spans="1:3" x14ac:dyDescent="0.25">
      <c r="A2870" s="17" t="s">
        <v>176</v>
      </c>
      <c r="B2870" t="s">
        <v>160</v>
      </c>
    </row>
    <row r="2872" spans="1:3" x14ac:dyDescent="0.25">
      <c r="A2872" s="17" t="s">
        <v>270</v>
      </c>
    </row>
    <row r="2873" spans="1:3" x14ac:dyDescent="0.25">
      <c r="A2873" s="17" t="s">
        <v>271</v>
      </c>
      <c r="B2873" s="17" t="s">
        <v>272</v>
      </c>
      <c r="C2873" s="17" t="s">
        <v>273</v>
      </c>
    </row>
    <row r="2874" spans="1:3" x14ac:dyDescent="0.25">
      <c r="A2874" s="17">
        <v>8686</v>
      </c>
      <c r="B2874">
        <v>0</v>
      </c>
      <c r="C2874" s="18">
        <v>8.3333333333333329E-2</v>
      </c>
    </row>
    <row r="2875" spans="1:3" x14ac:dyDescent="0.25">
      <c r="A2875" s="17">
        <v>8694</v>
      </c>
      <c r="B2875">
        <v>0</v>
      </c>
      <c r="C2875" s="18">
        <v>0.33333333333333331</v>
      </c>
    </row>
    <row r="2876" spans="1:3" x14ac:dyDescent="0.25">
      <c r="A2876" s="17">
        <v>9494</v>
      </c>
      <c r="B2876">
        <v>0</v>
      </c>
      <c r="C2876" s="18">
        <v>0.33333333333333331</v>
      </c>
    </row>
    <row r="2877" spans="1:3" x14ac:dyDescent="0.25">
      <c r="A2877" s="17">
        <v>8696</v>
      </c>
      <c r="B2877">
        <v>1</v>
      </c>
      <c r="C2877" s="18">
        <v>0.16666666666666666</v>
      </c>
    </row>
    <row r="2878" spans="1:3" x14ac:dyDescent="0.25">
      <c r="A2878" s="17">
        <v>9496</v>
      </c>
      <c r="B2878">
        <v>0</v>
      </c>
      <c r="C2878" s="18">
        <v>0.33333333333333331</v>
      </c>
    </row>
    <row r="2879" spans="1:3" x14ac:dyDescent="0.25">
      <c r="A2879" s="17">
        <v>9696</v>
      </c>
      <c r="B2879">
        <v>0</v>
      </c>
      <c r="C2879" s="18">
        <v>8.3333333333333329E-2</v>
      </c>
    </row>
    <row r="2880" spans="1:3" x14ac:dyDescent="0.25">
      <c r="A2880" s="17">
        <v>86104</v>
      </c>
      <c r="B2880">
        <v>0</v>
      </c>
      <c r="C2880" s="18">
        <v>0.33333333333333331</v>
      </c>
    </row>
    <row r="2881" spans="1:3" x14ac:dyDescent="0.25">
      <c r="A2881" s="17">
        <v>94104</v>
      </c>
      <c r="B2881">
        <v>2</v>
      </c>
      <c r="C2881" s="18">
        <v>0.66666666666666663</v>
      </c>
    </row>
    <row r="2882" spans="1:3" x14ac:dyDescent="0.25">
      <c r="A2882" s="17">
        <v>96104</v>
      </c>
      <c r="B2882">
        <v>0</v>
      </c>
      <c r="C2882" s="18">
        <v>0.33333333333333331</v>
      </c>
    </row>
    <row r="2883" spans="1:3" x14ac:dyDescent="0.25">
      <c r="A2883" s="17">
        <v>104104</v>
      </c>
      <c r="B2883">
        <v>0</v>
      </c>
      <c r="C2883" s="18">
        <v>0.33333333333333331</v>
      </c>
    </row>
    <row r="2885" spans="1:3" x14ac:dyDescent="0.25">
      <c r="A2885" s="17" t="s">
        <v>274</v>
      </c>
      <c r="B2885" s="18">
        <v>9.0000000000000018</v>
      </c>
    </row>
    <row r="2886" spans="1:3" x14ac:dyDescent="0.25">
      <c r="A2886" s="17" t="s">
        <v>275</v>
      </c>
      <c r="B2886">
        <v>6</v>
      </c>
    </row>
    <row r="2887" spans="1:3" x14ac:dyDescent="0.25">
      <c r="A2887" s="17" t="s">
        <v>276</v>
      </c>
      <c r="B2887" s="18">
        <v>0.17357807091003596</v>
      </c>
      <c r="C2887" t="s">
        <v>277</v>
      </c>
    </row>
    <row r="2889" spans="1:3" x14ac:dyDescent="0.25">
      <c r="A2889" s="17" t="s">
        <v>214</v>
      </c>
      <c r="B2889" t="s">
        <v>41</v>
      </c>
    </row>
    <row r="2890" spans="1:3" x14ac:dyDescent="0.25">
      <c r="A2890" s="17" t="s">
        <v>176</v>
      </c>
      <c r="B2890" t="s">
        <v>161</v>
      </c>
    </row>
    <row r="2892" spans="1:3" x14ac:dyDescent="0.25">
      <c r="A2892" s="17" t="s">
        <v>270</v>
      </c>
    </row>
    <row r="2893" spans="1:3" x14ac:dyDescent="0.25">
      <c r="A2893" s="17" t="s">
        <v>271</v>
      </c>
      <c r="B2893" s="17" t="s">
        <v>272</v>
      </c>
      <c r="C2893" s="17" t="s">
        <v>273</v>
      </c>
    </row>
    <row r="2894" spans="1:3" x14ac:dyDescent="0.25">
      <c r="A2894" s="17">
        <v>104104</v>
      </c>
      <c r="B2894">
        <v>0</v>
      </c>
      <c r="C2894" s="18">
        <v>0.75</v>
      </c>
    </row>
    <row r="2895" spans="1:3" x14ac:dyDescent="0.25">
      <c r="A2895" s="17">
        <v>104106</v>
      </c>
      <c r="B2895">
        <v>3</v>
      </c>
      <c r="C2895" s="18">
        <v>1.5</v>
      </c>
    </row>
    <row r="2896" spans="1:3" x14ac:dyDescent="0.25">
      <c r="A2896" s="17">
        <v>106106</v>
      </c>
      <c r="B2896">
        <v>0</v>
      </c>
      <c r="C2896" s="18">
        <v>0.75</v>
      </c>
    </row>
    <row r="2898" spans="1:3" x14ac:dyDescent="0.25">
      <c r="A2898" s="17" t="s">
        <v>274</v>
      </c>
      <c r="B2898" s="18">
        <v>3</v>
      </c>
    </row>
    <row r="2899" spans="1:3" x14ac:dyDescent="0.25">
      <c r="A2899" s="17" t="s">
        <v>275</v>
      </c>
      <c r="B2899">
        <v>1</v>
      </c>
    </row>
    <row r="2900" spans="1:3" x14ac:dyDescent="0.25">
      <c r="A2900" s="17" t="s">
        <v>276</v>
      </c>
      <c r="B2900" s="18">
        <v>8.3264516663550447E-2</v>
      </c>
      <c r="C2900" t="s">
        <v>277</v>
      </c>
    </row>
    <row r="2902" spans="1:3" x14ac:dyDescent="0.25">
      <c r="A2902" s="17" t="s">
        <v>214</v>
      </c>
      <c r="B2902" t="s">
        <v>41</v>
      </c>
    </row>
    <row r="2903" spans="1:3" x14ac:dyDescent="0.25">
      <c r="A2903" s="17" t="s">
        <v>176</v>
      </c>
      <c r="B2903" t="s">
        <v>162</v>
      </c>
    </row>
    <row r="2905" spans="1:3" x14ac:dyDescent="0.25">
      <c r="A2905" s="17" t="s">
        <v>270</v>
      </c>
    </row>
    <row r="2906" spans="1:3" x14ac:dyDescent="0.25">
      <c r="A2906" s="17" t="s">
        <v>271</v>
      </c>
      <c r="B2906" s="17" t="s">
        <v>272</v>
      </c>
      <c r="C2906" s="17" t="s">
        <v>273</v>
      </c>
    </row>
    <row r="2907" spans="1:3" x14ac:dyDescent="0.25">
      <c r="A2907" s="17">
        <v>208208</v>
      </c>
      <c r="B2907">
        <v>0</v>
      </c>
      <c r="C2907" s="18">
        <v>8.3333333333333329E-2</v>
      </c>
    </row>
    <row r="2908" spans="1:3" x14ac:dyDescent="0.25">
      <c r="A2908" s="17">
        <v>208210</v>
      </c>
      <c r="B2908">
        <v>1</v>
      </c>
      <c r="C2908" s="18">
        <v>0.5</v>
      </c>
    </row>
    <row r="2909" spans="1:3" x14ac:dyDescent="0.25">
      <c r="A2909" s="17">
        <v>210210</v>
      </c>
      <c r="B2909">
        <v>0</v>
      </c>
      <c r="C2909" s="18">
        <v>0.75</v>
      </c>
    </row>
    <row r="2910" spans="1:3" x14ac:dyDescent="0.25">
      <c r="A2910" s="17">
        <v>208212</v>
      </c>
      <c r="B2910">
        <v>0</v>
      </c>
      <c r="C2910" s="18">
        <v>0.33333333333333331</v>
      </c>
    </row>
    <row r="2911" spans="1:3" x14ac:dyDescent="0.25">
      <c r="A2911" s="17">
        <v>210212</v>
      </c>
      <c r="B2911">
        <v>2</v>
      </c>
      <c r="C2911" s="18">
        <v>1</v>
      </c>
    </row>
    <row r="2912" spans="1:3" x14ac:dyDescent="0.25">
      <c r="A2912" s="17">
        <v>212212</v>
      </c>
      <c r="B2912">
        <v>0</v>
      </c>
      <c r="C2912" s="18">
        <v>0.33333333333333331</v>
      </c>
    </row>
    <row r="2914" spans="1:3" x14ac:dyDescent="0.25">
      <c r="A2914" s="17" t="s">
        <v>274</v>
      </c>
      <c r="B2914" s="18">
        <v>3.0000000000000004</v>
      </c>
    </row>
    <row r="2915" spans="1:3" x14ac:dyDescent="0.25">
      <c r="A2915" s="17" t="s">
        <v>275</v>
      </c>
      <c r="B2915">
        <v>3</v>
      </c>
    </row>
    <row r="2916" spans="1:3" x14ac:dyDescent="0.25">
      <c r="A2916" s="17" t="s">
        <v>276</v>
      </c>
      <c r="B2916" s="18">
        <v>0.39162517627108884</v>
      </c>
      <c r="C2916" t="s">
        <v>277</v>
      </c>
    </row>
    <row r="2918" spans="1:3" x14ac:dyDescent="0.25">
      <c r="A2918" s="17" t="s">
        <v>214</v>
      </c>
      <c r="B2918" t="s">
        <v>41</v>
      </c>
    </row>
    <row r="2919" spans="1:3" x14ac:dyDescent="0.25">
      <c r="A2919" s="17" t="s">
        <v>176</v>
      </c>
      <c r="B2919" t="s">
        <v>163</v>
      </c>
    </row>
    <row r="2921" spans="1:3" x14ac:dyDescent="0.25">
      <c r="A2921" s="17" t="s">
        <v>270</v>
      </c>
    </row>
    <row r="2922" spans="1:3" x14ac:dyDescent="0.25">
      <c r="A2922" s="17" t="s">
        <v>271</v>
      </c>
      <c r="B2922" s="17" t="s">
        <v>272</v>
      </c>
      <c r="C2922" s="17" t="s">
        <v>273</v>
      </c>
    </row>
    <row r="2923" spans="1:3" x14ac:dyDescent="0.25">
      <c r="A2923" s="17">
        <v>170170</v>
      </c>
      <c r="B2923">
        <v>0</v>
      </c>
      <c r="C2923" s="18">
        <v>8.3333333333333329E-2</v>
      </c>
    </row>
    <row r="2924" spans="1:3" x14ac:dyDescent="0.25">
      <c r="A2924" s="17">
        <v>170174</v>
      </c>
      <c r="B2924">
        <v>1</v>
      </c>
      <c r="C2924" s="18">
        <v>0.33333333333333331</v>
      </c>
    </row>
    <row r="2925" spans="1:3" x14ac:dyDescent="0.25">
      <c r="A2925" s="17">
        <v>174174</v>
      </c>
      <c r="B2925">
        <v>0</v>
      </c>
      <c r="C2925" s="18">
        <v>0.33333333333333331</v>
      </c>
    </row>
    <row r="2926" spans="1:3" x14ac:dyDescent="0.25">
      <c r="A2926" s="17">
        <v>170180</v>
      </c>
      <c r="B2926">
        <v>0</v>
      </c>
      <c r="C2926" s="18">
        <v>0.5</v>
      </c>
    </row>
    <row r="2927" spans="1:3" x14ac:dyDescent="0.25">
      <c r="A2927" s="17">
        <v>174180</v>
      </c>
      <c r="B2927">
        <v>1</v>
      </c>
      <c r="C2927" s="18">
        <v>1</v>
      </c>
    </row>
    <row r="2928" spans="1:3" x14ac:dyDescent="0.25">
      <c r="A2928" s="17">
        <v>180180</v>
      </c>
      <c r="B2928">
        <v>1</v>
      </c>
      <c r="C2928" s="18">
        <v>0.75</v>
      </c>
    </row>
    <row r="2930" spans="1:3" x14ac:dyDescent="0.25">
      <c r="A2930" s="17" t="s">
        <v>274</v>
      </c>
      <c r="B2930" s="18">
        <v>2.3333333333333335</v>
      </c>
    </row>
    <row r="2931" spans="1:3" x14ac:dyDescent="0.25">
      <c r="A2931" s="17" t="s">
        <v>275</v>
      </c>
      <c r="B2931">
        <v>3</v>
      </c>
    </row>
    <row r="2932" spans="1:3" x14ac:dyDescent="0.25">
      <c r="A2932" s="17" t="s">
        <v>276</v>
      </c>
      <c r="B2932" s="18">
        <v>0.50616521909390833</v>
      </c>
      <c r="C2932" t="s">
        <v>277</v>
      </c>
    </row>
    <row r="2934" spans="1:3" x14ac:dyDescent="0.25">
      <c r="A2934" s="17" t="s">
        <v>214</v>
      </c>
      <c r="B2934" t="s">
        <v>41</v>
      </c>
    </row>
    <row r="2935" spans="1:3" x14ac:dyDescent="0.25">
      <c r="A2935" s="17" t="s">
        <v>176</v>
      </c>
      <c r="B2935" t="s">
        <v>164</v>
      </c>
    </row>
    <row r="2937" spans="1:3" x14ac:dyDescent="0.25">
      <c r="A2937" s="17" t="s">
        <v>270</v>
      </c>
    </row>
    <row r="2938" spans="1:3" x14ac:dyDescent="0.25">
      <c r="A2938" s="17" t="s">
        <v>271</v>
      </c>
      <c r="B2938" s="17" t="s">
        <v>272</v>
      </c>
      <c r="C2938" s="17" t="s">
        <v>273</v>
      </c>
    </row>
    <row r="2939" spans="1:3" x14ac:dyDescent="0.25">
      <c r="A2939" s="17">
        <v>320320</v>
      </c>
      <c r="B2939">
        <v>0</v>
      </c>
      <c r="C2939" s="18">
        <v>0.33333333333333331</v>
      </c>
    </row>
    <row r="2940" spans="1:3" x14ac:dyDescent="0.25">
      <c r="A2940" s="17">
        <v>320322</v>
      </c>
      <c r="B2940">
        <v>1</v>
      </c>
      <c r="C2940" s="18">
        <v>0.66666666666666663</v>
      </c>
    </row>
    <row r="2941" spans="1:3" x14ac:dyDescent="0.25">
      <c r="A2941" s="17">
        <v>322322</v>
      </c>
      <c r="B2941">
        <v>0</v>
      </c>
      <c r="C2941" s="18">
        <v>0.33333333333333331</v>
      </c>
    </row>
    <row r="2942" spans="1:3" x14ac:dyDescent="0.25">
      <c r="A2942" s="17">
        <v>320324</v>
      </c>
      <c r="B2942">
        <v>1</v>
      </c>
      <c r="C2942" s="18">
        <v>0.66666666666666663</v>
      </c>
    </row>
    <row r="2943" spans="1:3" x14ac:dyDescent="0.25">
      <c r="A2943" s="17">
        <v>322324</v>
      </c>
      <c r="B2943">
        <v>1</v>
      </c>
      <c r="C2943" s="18">
        <v>0.66666666666666663</v>
      </c>
    </row>
    <row r="2944" spans="1:3" x14ac:dyDescent="0.25">
      <c r="A2944" s="17">
        <v>324324</v>
      </c>
      <c r="B2944">
        <v>0</v>
      </c>
      <c r="C2944" s="18">
        <v>0.33333333333333331</v>
      </c>
    </row>
    <row r="2946" spans="1:5" x14ac:dyDescent="0.25">
      <c r="A2946" s="17" t="s">
        <v>274</v>
      </c>
      <c r="B2946" s="18">
        <v>1.5</v>
      </c>
    </row>
    <row r="2947" spans="1:5" x14ac:dyDescent="0.25">
      <c r="A2947" s="17" t="s">
        <v>275</v>
      </c>
      <c r="B2947">
        <v>3</v>
      </c>
    </row>
    <row r="2948" spans="1:5" x14ac:dyDescent="0.25">
      <c r="A2948" s="17" t="s">
        <v>276</v>
      </c>
      <c r="B2948" s="18">
        <v>0.68227033033621254</v>
      </c>
      <c r="C2948" t="s">
        <v>277</v>
      </c>
    </row>
    <row r="2950" spans="1:5" x14ac:dyDescent="0.25">
      <c r="A2950" s="17" t="s">
        <v>287</v>
      </c>
    </row>
    <row r="2951" spans="1:5" x14ac:dyDescent="0.25">
      <c r="A2951" s="17" t="s">
        <v>176</v>
      </c>
      <c r="B2951" s="17" t="s">
        <v>274</v>
      </c>
      <c r="C2951" s="17" t="s">
        <v>275</v>
      </c>
      <c r="D2951" t="s">
        <v>276</v>
      </c>
    </row>
    <row r="2952" spans="1:5" x14ac:dyDescent="0.25">
      <c r="A2952" s="17" t="s">
        <v>1</v>
      </c>
      <c r="B2952" s="18">
        <v>0.75</v>
      </c>
      <c r="C2952">
        <v>1</v>
      </c>
      <c r="D2952" s="18">
        <v>0.38647623077123272</v>
      </c>
      <c r="E2952" s="18" t="s">
        <v>277</v>
      </c>
    </row>
    <row r="2953" spans="1:5" x14ac:dyDescent="0.25">
      <c r="A2953" s="17" t="s">
        <v>153</v>
      </c>
      <c r="B2953" s="18">
        <v>4</v>
      </c>
      <c r="C2953">
        <v>3</v>
      </c>
      <c r="D2953" s="18">
        <v>0.26146412994911056</v>
      </c>
      <c r="E2953" s="18" t="s">
        <v>277</v>
      </c>
    </row>
    <row r="2954" spans="1:5" x14ac:dyDescent="0.25">
      <c r="A2954" s="17" t="s">
        <v>154</v>
      </c>
      <c r="B2954" s="18">
        <v>3</v>
      </c>
      <c r="C2954">
        <v>1</v>
      </c>
      <c r="D2954" s="18">
        <v>8.3264516663550447E-2</v>
      </c>
      <c r="E2954" s="18" t="s">
        <v>277</v>
      </c>
    </row>
    <row r="2955" spans="1:5" x14ac:dyDescent="0.25">
      <c r="A2955" s="17" t="s">
        <v>155</v>
      </c>
      <c r="B2955" s="18">
        <v>9.0000000000000018</v>
      </c>
      <c r="C2955">
        <v>6</v>
      </c>
      <c r="D2955" s="18">
        <v>0.17357807091003596</v>
      </c>
      <c r="E2955" s="18" t="s">
        <v>277</v>
      </c>
    </row>
    <row r="2956" spans="1:5" x14ac:dyDescent="0.25">
      <c r="A2956" s="17" t="s">
        <v>156</v>
      </c>
      <c r="B2956" s="18">
        <v>3</v>
      </c>
      <c r="C2956">
        <v>3</v>
      </c>
      <c r="D2956" s="18">
        <v>0.39162517627108884</v>
      </c>
      <c r="E2956" s="18" t="s">
        <v>277</v>
      </c>
    </row>
    <row r="2957" spans="1:5" x14ac:dyDescent="0.25">
      <c r="A2957" s="17" t="s">
        <v>157</v>
      </c>
      <c r="B2957" s="18">
        <v>0.75</v>
      </c>
      <c r="C2957">
        <v>1</v>
      </c>
      <c r="D2957" s="18">
        <v>0.38647623077123272</v>
      </c>
      <c r="E2957" s="18" t="s">
        <v>277</v>
      </c>
    </row>
    <row r="2958" spans="1:5" x14ac:dyDescent="0.25">
      <c r="A2958" s="17" t="s">
        <v>158</v>
      </c>
      <c r="B2958" s="18">
        <v>3</v>
      </c>
      <c r="C2958">
        <v>3</v>
      </c>
      <c r="D2958" s="18">
        <v>0.39162517627108884</v>
      </c>
      <c r="E2958" s="18" t="s">
        <v>277</v>
      </c>
    </row>
    <row r="2959" spans="1:5" x14ac:dyDescent="0.25">
      <c r="A2959" s="17" t="s">
        <v>159</v>
      </c>
      <c r="B2959" s="18">
        <v>3</v>
      </c>
      <c r="C2959">
        <v>3</v>
      </c>
      <c r="D2959" s="18">
        <v>0.39162517627108884</v>
      </c>
      <c r="E2959" s="18" t="s">
        <v>277</v>
      </c>
    </row>
    <row r="2960" spans="1:5" x14ac:dyDescent="0.25">
      <c r="A2960" s="17" t="s">
        <v>160</v>
      </c>
      <c r="B2960" s="18">
        <v>9.0000000000000018</v>
      </c>
      <c r="C2960">
        <v>6</v>
      </c>
      <c r="D2960" s="18">
        <v>0.17357807091003596</v>
      </c>
      <c r="E2960" s="18" t="s">
        <v>277</v>
      </c>
    </row>
    <row r="2961" spans="1:5" x14ac:dyDescent="0.25">
      <c r="A2961" s="17" t="s">
        <v>161</v>
      </c>
      <c r="B2961" s="18">
        <v>3</v>
      </c>
      <c r="C2961">
        <v>1</v>
      </c>
      <c r="D2961" s="18">
        <v>8.3264516663550447E-2</v>
      </c>
      <c r="E2961" s="18" t="s">
        <v>277</v>
      </c>
    </row>
    <row r="2962" spans="1:5" x14ac:dyDescent="0.25">
      <c r="A2962" s="17" t="s">
        <v>162</v>
      </c>
      <c r="B2962" s="18">
        <v>3.0000000000000004</v>
      </c>
      <c r="C2962">
        <v>3</v>
      </c>
      <c r="D2962" s="18">
        <v>0.39162517627108884</v>
      </c>
      <c r="E2962" s="18" t="s">
        <v>277</v>
      </c>
    </row>
    <row r="2963" spans="1:5" x14ac:dyDescent="0.25">
      <c r="A2963" s="17" t="s">
        <v>163</v>
      </c>
      <c r="B2963" s="18">
        <v>2.3333333333333335</v>
      </c>
      <c r="C2963">
        <v>3</v>
      </c>
      <c r="D2963" s="18">
        <v>0.50616521909390833</v>
      </c>
      <c r="E2963" s="18" t="s">
        <v>277</v>
      </c>
    </row>
    <row r="2964" spans="1:5" x14ac:dyDescent="0.25">
      <c r="A2964" s="17" t="s">
        <v>164</v>
      </c>
      <c r="B2964" s="18">
        <v>1.5</v>
      </c>
      <c r="C2964">
        <v>3</v>
      </c>
      <c r="D2964" s="18">
        <v>0.68227033033621254</v>
      </c>
      <c r="E2964" s="18" t="s">
        <v>277</v>
      </c>
    </row>
    <row r="2966" spans="1:5" x14ac:dyDescent="0.25">
      <c r="A2966" s="17" t="s">
        <v>214</v>
      </c>
      <c r="B2966" t="s">
        <v>165</v>
      </c>
    </row>
    <row r="2967" spans="1:5" x14ac:dyDescent="0.25">
      <c r="A2967" s="17" t="s">
        <v>176</v>
      </c>
      <c r="B2967" t="s">
        <v>1</v>
      </c>
    </row>
    <row r="2969" spans="1:5" x14ac:dyDescent="0.25">
      <c r="A2969" s="17" t="s">
        <v>270</v>
      </c>
    </row>
    <row r="2970" spans="1:5" x14ac:dyDescent="0.25">
      <c r="A2970" s="17" t="s">
        <v>271</v>
      </c>
      <c r="B2970" s="17" t="s">
        <v>272</v>
      </c>
      <c r="C2970" s="17" t="s">
        <v>273</v>
      </c>
    </row>
    <row r="2971" spans="1:5" x14ac:dyDescent="0.25">
      <c r="A2971" s="17">
        <v>164164</v>
      </c>
      <c r="B2971">
        <v>0</v>
      </c>
      <c r="C2971" s="18">
        <v>0.33333333333333331</v>
      </c>
    </row>
    <row r="2972" spans="1:5" x14ac:dyDescent="0.25">
      <c r="A2972" s="17">
        <v>164174</v>
      </c>
      <c r="B2972">
        <v>1</v>
      </c>
      <c r="C2972" s="18">
        <v>0.33333333333333331</v>
      </c>
    </row>
    <row r="2973" spans="1:5" x14ac:dyDescent="0.25">
      <c r="A2973" s="17">
        <v>174174</v>
      </c>
      <c r="B2973">
        <v>0</v>
      </c>
      <c r="C2973" s="18">
        <v>8.3333333333333329E-2</v>
      </c>
    </row>
    <row r="2974" spans="1:5" x14ac:dyDescent="0.25">
      <c r="A2974" s="17">
        <v>164176</v>
      </c>
      <c r="B2974">
        <v>0</v>
      </c>
      <c r="C2974" s="18">
        <v>0.33333333333333331</v>
      </c>
    </row>
    <row r="2975" spans="1:5" x14ac:dyDescent="0.25">
      <c r="A2975" s="17">
        <v>174176</v>
      </c>
      <c r="B2975">
        <v>0</v>
      </c>
      <c r="C2975" s="18">
        <v>0.16666666666666666</v>
      </c>
    </row>
    <row r="2976" spans="1:5" x14ac:dyDescent="0.25">
      <c r="A2976" s="17">
        <v>176176</v>
      </c>
      <c r="B2976">
        <v>0</v>
      </c>
      <c r="C2976" s="18">
        <v>8.3333333333333329E-2</v>
      </c>
    </row>
    <row r="2977" spans="1:3" x14ac:dyDescent="0.25">
      <c r="A2977" s="17">
        <v>164180</v>
      </c>
      <c r="B2977">
        <v>1</v>
      </c>
      <c r="C2977" s="18">
        <v>0.66666666666666663</v>
      </c>
    </row>
    <row r="2978" spans="1:3" x14ac:dyDescent="0.25">
      <c r="A2978" s="17">
        <v>174180</v>
      </c>
      <c r="B2978">
        <v>0</v>
      </c>
      <c r="C2978" s="18">
        <v>0.33333333333333331</v>
      </c>
    </row>
    <row r="2979" spans="1:3" x14ac:dyDescent="0.25">
      <c r="A2979" s="17">
        <v>176180</v>
      </c>
      <c r="B2979">
        <v>1</v>
      </c>
      <c r="C2979" s="18">
        <v>0.33333333333333331</v>
      </c>
    </row>
    <row r="2980" spans="1:3" x14ac:dyDescent="0.25">
      <c r="A2980" s="17">
        <v>180180</v>
      </c>
      <c r="B2980">
        <v>0</v>
      </c>
      <c r="C2980" s="18">
        <v>0.33333333333333331</v>
      </c>
    </row>
    <row r="2982" spans="1:3" x14ac:dyDescent="0.25">
      <c r="A2982" s="17" t="s">
        <v>274</v>
      </c>
      <c r="B2982" s="18">
        <v>4.5</v>
      </c>
    </row>
    <row r="2983" spans="1:3" x14ac:dyDescent="0.25">
      <c r="A2983" s="17" t="s">
        <v>275</v>
      </c>
      <c r="B2983">
        <v>6</v>
      </c>
    </row>
    <row r="2984" spans="1:3" x14ac:dyDescent="0.25">
      <c r="A2984" s="17" t="s">
        <v>276</v>
      </c>
      <c r="B2984" s="18">
        <v>0.60933926699827801</v>
      </c>
      <c r="C2984" t="s">
        <v>277</v>
      </c>
    </row>
    <row r="2986" spans="1:3" x14ac:dyDescent="0.25">
      <c r="A2986" s="17" t="s">
        <v>214</v>
      </c>
      <c r="B2986" t="s">
        <v>165</v>
      </c>
    </row>
    <row r="2987" spans="1:3" x14ac:dyDescent="0.25">
      <c r="A2987" s="17" t="s">
        <v>176</v>
      </c>
      <c r="B2987" t="s">
        <v>153</v>
      </c>
    </row>
    <row r="2989" spans="1:3" x14ac:dyDescent="0.25">
      <c r="A2989" s="17" t="s">
        <v>270</v>
      </c>
    </row>
    <row r="2990" spans="1:3" x14ac:dyDescent="0.25">
      <c r="A2990" s="17" t="s">
        <v>271</v>
      </c>
      <c r="B2990" s="17" t="s">
        <v>272</v>
      </c>
      <c r="C2990" s="17" t="s">
        <v>273</v>
      </c>
    </row>
    <row r="2991" spans="1:3" x14ac:dyDescent="0.25">
      <c r="A2991" s="17">
        <v>156156</v>
      </c>
      <c r="B2991">
        <v>0</v>
      </c>
      <c r="C2991" s="18">
        <v>0.5</v>
      </c>
    </row>
    <row r="2992" spans="1:3" x14ac:dyDescent="0.25">
      <c r="A2992" s="17">
        <v>156158</v>
      </c>
      <c r="B2992">
        <v>2</v>
      </c>
      <c r="C2992" s="18">
        <v>1</v>
      </c>
    </row>
    <row r="2993" spans="1:3" x14ac:dyDescent="0.25">
      <c r="A2993" s="17">
        <v>158158</v>
      </c>
      <c r="B2993">
        <v>0</v>
      </c>
      <c r="C2993" s="18">
        <v>0.5</v>
      </c>
    </row>
    <row r="2995" spans="1:3" x14ac:dyDescent="0.25">
      <c r="A2995" s="17" t="s">
        <v>274</v>
      </c>
      <c r="B2995" s="18">
        <v>2</v>
      </c>
    </row>
    <row r="2996" spans="1:3" x14ac:dyDescent="0.25">
      <c r="A2996" s="17" t="s">
        <v>275</v>
      </c>
      <c r="B2996">
        <v>1</v>
      </c>
    </row>
    <row r="2997" spans="1:3" x14ac:dyDescent="0.25">
      <c r="A2997" s="17" t="s">
        <v>276</v>
      </c>
      <c r="B2997" s="18">
        <v>0.15729920705028513</v>
      </c>
      <c r="C2997" t="s">
        <v>277</v>
      </c>
    </row>
    <row r="2999" spans="1:3" x14ac:dyDescent="0.25">
      <c r="A2999" s="17" t="s">
        <v>214</v>
      </c>
      <c r="B2999" t="s">
        <v>165</v>
      </c>
    </row>
    <row r="3000" spans="1:3" x14ac:dyDescent="0.25">
      <c r="A3000" s="17" t="s">
        <v>176</v>
      </c>
      <c r="B3000" t="s">
        <v>154</v>
      </c>
    </row>
    <row r="3002" spans="1:3" x14ac:dyDescent="0.25">
      <c r="A3002" s="17" t="s">
        <v>270</v>
      </c>
    </row>
    <row r="3003" spans="1:3" x14ac:dyDescent="0.25">
      <c r="A3003" s="17" t="s">
        <v>271</v>
      </c>
      <c r="B3003" s="17" t="s">
        <v>272</v>
      </c>
      <c r="C3003" s="17" t="s">
        <v>273</v>
      </c>
    </row>
    <row r="3004" spans="1:3" x14ac:dyDescent="0.25">
      <c r="A3004" s="17">
        <v>170170</v>
      </c>
      <c r="B3004">
        <v>0</v>
      </c>
      <c r="C3004" s="18">
        <v>0.75</v>
      </c>
    </row>
    <row r="3005" spans="1:3" x14ac:dyDescent="0.25">
      <c r="A3005" s="17">
        <v>170172</v>
      </c>
      <c r="B3005">
        <v>1</v>
      </c>
      <c r="C3005" s="18">
        <v>0.5</v>
      </c>
    </row>
    <row r="3006" spans="1:3" x14ac:dyDescent="0.25">
      <c r="A3006" s="17">
        <v>172172</v>
      </c>
      <c r="B3006">
        <v>0</v>
      </c>
      <c r="C3006" s="18">
        <v>8.3333333333333329E-2</v>
      </c>
    </row>
    <row r="3007" spans="1:3" x14ac:dyDescent="0.25">
      <c r="A3007" s="17">
        <v>170176</v>
      </c>
      <c r="B3007">
        <v>2</v>
      </c>
      <c r="C3007" s="18">
        <v>1</v>
      </c>
    </row>
    <row r="3008" spans="1:3" x14ac:dyDescent="0.25">
      <c r="A3008" s="17">
        <v>172176</v>
      </c>
      <c r="B3008">
        <v>0</v>
      </c>
      <c r="C3008" s="18">
        <v>0.33333333333333331</v>
      </c>
    </row>
    <row r="3009" spans="1:3" x14ac:dyDescent="0.25">
      <c r="A3009" s="17">
        <v>176176</v>
      </c>
      <c r="B3009">
        <v>0</v>
      </c>
      <c r="C3009" s="18">
        <v>0.33333333333333331</v>
      </c>
    </row>
    <row r="3011" spans="1:3" x14ac:dyDescent="0.25">
      <c r="A3011" s="17" t="s">
        <v>274</v>
      </c>
      <c r="B3011" s="18">
        <v>3</v>
      </c>
    </row>
    <row r="3012" spans="1:3" x14ac:dyDescent="0.25">
      <c r="A3012" s="17" t="s">
        <v>275</v>
      </c>
      <c r="B3012">
        <v>3</v>
      </c>
    </row>
    <row r="3013" spans="1:3" x14ac:dyDescent="0.25">
      <c r="A3013" s="17" t="s">
        <v>276</v>
      </c>
      <c r="B3013" s="18">
        <v>0.39162517627108884</v>
      </c>
      <c r="C3013" t="s">
        <v>277</v>
      </c>
    </row>
    <row r="3015" spans="1:3" x14ac:dyDescent="0.25">
      <c r="A3015" s="17" t="s">
        <v>214</v>
      </c>
      <c r="B3015" t="s">
        <v>165</v>
      </c>
    </row>
    <row r="3016" spans="1:3" x14ac:dyDescent="0.25">
      <c r="A3016" s="17" t="s">
        <v>176</v>
      </c>
      <c r="B3016" t="s">
        <v>155</v>
      </c>
    </row>
    <row r="3018" spans="1:3" x14ac:dyDescent="0.25">
      <c r="A3018" s="17" t="s">
        <v>270</v>
      </c>
    </row>
    <row r="3019" spans="1:3" x14ac:dyDescent="0.25">
      <c r="A3019" s="17" t="s">
        <v>271</v>
      </c>
      <c r="B3019" s="17" t="s">
        <v>272</v>
      </c>
      <c r="C3019" s="17" t="s">
        <v>273</v>
      </c>
    </row>
    <row r="3020" spans="1:3" x14ac:dyDescent="0.25">
      <c r="A3020" s="17">
        <v>7474</v>
      </c>
      <c r="B3020">
        <v>0</v>
      </c>
      <c r="C3020" s="18">
        <v>0.75</v>
      </c>
    </row>
    <row r="3021" spans="1:3" x14ac:dyDescent="0.25">
      <c r="A3021" s="17">
        <v>7476</v>
      </c>
      <c r="B3021">
        <v>2</v>
      </c>
      <c r="C3021" s="18">
        <v>1</v>
      </c>
    </row>
    <row r="3022" spans="1:3" x14ac:dyDescent="0.25">
      <c r="A3022" s="17">
        <v>7676</v>
      </c>
      <c r="B3022">
        <v>0</v>
      </c>
      <c r="C3022" s="18">
        <v>0.33333333333333331</v>
      </c>
    </row>
    <row r="3023" spans="1:3" x14ac:dyDescent="0.25">
      <c r="A3023" s="17">
        <v>7480</v>
      </c>
      <c r="B3023">
        <v>1</v>
      </c>
      <c r="C3023" s="18">
        <v>0.5</v>
      </c>
    </row>
    <row r="3024" spans="1:3" x14ac:dyDescent="0.25">
      <c r="A3024" s="17">
        <v>7680</v>
      </c>
      <c r="B3024">
        <v>0</v>
      </c>
      <c r="C3024" s="18">
        <v>0.33333333333333331</v>
      </c>
    </row>
    <row r="3025" spans="1:3" x14ac:dyDescent="0.25">
      <c r="A3025" s="17">
        <v>8080</v>
      </c>
      <c r="B3025">
        <v>0</v>
      </c>
      <c r="C3025" s="18">
        <v>8.3333333333333329E-2</v>
      </c>
    </row>
    <row r="3027" spans="1:3" x14ac:dyDescent="0.25">
      <c r="A3027" s="17" t="s">
        <v>274</v>
      </c>
      <c r="B3027" s="18">
        <v>3.0000000000000004</v>
      </c>
    </row>
    <row r="3028" spans="1:3" x14ac:dyDescent="0.25">
      <c r="A3028" s="17" t="s">
        <v>275</v>
      </c>
      <c r="B3028">
        <v>3</v>
      </c>
    </row>
    <row r="3029" spans="1:3" x14ac:dyDescent="0.25">
      <c r="A3029" s="17" t="s">
        <v>276</v>
      </c>
      <c r="B3029" s="18">
        <v>0.39162517627108884</v>
      </c>
      <c r="C3029" t="s">
        <v>277</v>
      </c>
    </row>
    <row r="3031" spans="1:3" x14ac:dyDescent="0.25">
      <c r="A3031" s="17" t="s">
        <v>214</v>
      </c>
      <c r="B3031" t="s">
        <v>165</v>
      </c>
    </row>
    <row r="3032" spans="1:3" x14ac:dyDescent="0.25">
      <c r="A3032" s="17" t="s">
        <v>176</v>
      </c>
      <c r="B3032" t="s">
        <v>156</v>
      </c>
    </row>
    <row r="3034" spans="1:3" x14ac:dyDescent="0.25">
      <c r="A3034" s="17" t="s">
        <v>270</v>
      </c>
    </row>
    <row r="3035" spans="1:3" x14ac:dyDescent="0.25">
      <c r="A3035" s="17" t="s">
        <v>271</v>
      </c>
      <c r="B3035" s="17" t="s">
        <v>272</v>
      </c>
      <c r="C3035" s="17" t="s">
        <v>273</v>
      </c>
    </row>
    <row r="3036" spans="1:3" x14ac:dyDescent="0.25">
      <c r="A3036" s="17">
        <v>144144</v>
      </c>
      <c r="B3036">
        <v>1</v>
      </c>
      <c r="C3036" s="18">
        <v>1.3333333333333333</v>
      </c>
    </row>
    <row r="3037" spans="1:3" x14ac:dyDescent="0.25">
      <c r="A3037" s="17">
        <v>144160</v>
      </c>
      <c r="B3037">
        <v>2</v>
      </c>
      <c r="C3037" s="18">
        <v>1.3333333333333333</v>
      </c>
    </row>
    <row r="3038" spans="1:3" x14ac:dyDescent="0.25">
      <c r="A3038" s="17">
        <v>160160</v>
      </c>
      <c r="B3038">
        <v>0</v>
      </c>
      <c r="C3038" s="18">
        <v>0.33333333333333331</v>
      </c>
    </row>
    <row r="3040" spans="1:3" x14ac:dyDescent="0.25">
      <c r="A3040" s="17" t="s">
        <v>274</v>
      </c>
      <c r="B3040" s="18">
        <v>0.75</v>
      </c>
    </row>
    <row r="3041" spans="1:3" x14ac:dyDescent="0.25">
      <c r="A3041" s="17" t="s">
        <v>275</v>
      </c>
      <c r="B3041">
        <v>1</v>
      </c>
    </row>
    <row r="3042" spans="1:3" x14ac:dyDescent="0.25">
      <c r="A3042" s="17" t="s">
        <v>276</v>
      </c>
      <c r="B3042" s="18">
        <v>0.38647623077123272</v>
      </c>
      <c r="C3042" t="s">
        <v>277</v>
      </c>
    </row>
    <row r="3044" spans="1:3" x14ac:dyDescent="0.25">
      <c r="A3044" s="17" t="s">
        <v>214</v>
      </c>
      <c r="B3044" t="s">
        <v>165</v>
      </c>
    </row>
    <row r="3045" spans="1:3" x14ac:dyDescent="0.25">
      <c r="A3045" s="17" t="s">
        <v>176</v>
      </c>
      <c r="B3045" t="s">
        <v>157</v>
      </c>
    </row>
    <row r="3047" spans="1:3" x14ac:dyDescent="0.25">
      <c r="A3047" s="17" t="s">
        <v>270</v>
      </c>
    </row>
    <row r="3048" spans="1:3" x14ac:dyDescent="0.25">
      <c r="A3048" s="17" t="s">
        <v>271</v>
      </c>
      <c r="B3048" s="17" t="s">
        <v>272</v>
      </c>
      <c r="C3048" s="17" t="s">
        <v>273</v>
      </c>
    </row>
    <row r="3049" spans="1:3" x14ac:dyDescent="0.25">
      <c r="A3049" s="17">
        <v>200200</v>
      </c>
      <c r="B3049">
        <v>1</v>
      </c>
      <c r="C3049" s="18">
        <v>0.75</v>
      </c>
    </row>
    <row r="3050" spans="1:3" x14ac:dyDescent="0.25">
      <c r="A3050" s="17">
        <v>200202</v>
      </c>
      <c r="B3050">
        <v>0</v>
      </c>
      <c r="C3050" s="18">
        <v>0.5</v>
      </c>
    </row>
    <row r="3051" spans="1:3" x14ac:dyDescent="0.25">
      <c r="A3051" s="17">
        <v>202202</v>
      </c>
      <c r="B3051">
        <v>0</v>
      </c>
      <c r="C3051" s="18">
        <v>8.3333333333333329E-2</v>
      </c>
    </row>
    <row r="3052" spans="1:3" x14ac:dyDescent="0.25">
      <c r="A3052" s="17">
        <v>200206</v>
      </c>
      <c r="B3052">
        <v>1</v>
      </c>
      <c r="C3052" s="18">
        <v>1</v>
      </c>
    </row>
    <row r="3053" spans="1:3" x14ac:dyDescent="0.25">
      <c r="A3053" s="17">
        <v>202206</v>
      </c>
      <c r="B3053">
        <v>1</v>
      </c>
      <c r="C3053" s="18">
        <v>0.33333333333333331</v>
      </c>
    </row>
    <row r="3054" spans="1:3" x14ac:dyDescent="0.25">
      <c r="A3054" s="17">
        <v>206206</v>
      </c>
      <c r="B3054">
        <v>0</v>
      </c>
      <c r="C3054" s="18">
        <v>0.33333333333333331</v>
      </c>
    </row>
    <row r="3056" spans="1:3" x14ac:dyDescent="0.25">
      <c r="A3056" s="17" t="s">
        <v>274</v>
      </c>
      <c r="B3056" s="18">
        <v>2.3333333333333339</v>
      </c>
    </row>
    <row r="3057" spans="1:3" x14ac:dyDescent="0.25">
      <c r="A3057" s="17" t="s">
        <v>275</v>
      </c>
      <c r="B3057">
        <v>3</v>
      </c>
    </row>
    <row r="3058" spans="1:3" x14ac:dyDescent="0.25">
      <c r="A3058" s="17" t="s">
        <v>276</v>
      </c>
      <c r="B3058" s="18">
        <v>0.50616521909390833</v>
      </c>
      <c r="C3058" t="s">
        <v>277</v>
      </c>
    </row>
    <row r="3060" spans="1:3" x14ac:dyDescent="0.25">
      <c r="A3060" s="17" t="s">
        <v>214</v>
      </c>
      <c r="B3060" t="s">
        <v>165</v>
      </c>
    </row>
    <row r="3061" spans="1:3" x14ac:dyDescent="0.25">
      <c r="A3061" s="17" t="s">
        <v>176</v>
      </c>
      <c r="B3061" t="s">
        <v>158</v>
      </c>
    </row>
    <row r="3063" spans="1:3" x14ac:dyDescent="0.25">
      <c r="A3063" s="17" t="s">
        <v>270</v>
      </c>
    </row>
    <row r="3064" spans="1:3" x14ac:dyDescent="0.25">
      <c r="A3064" s="17" t="s">
        <v>271</v>
      </c>
      <c r="B3064" s="17" t="s">
        <v>272</v>
      </c>
      <c r="C3064" s="17" t="s">
        <v>273</v>
      </c>
    </row>
    <row r="3065" spans="1:3" x14ac:dyDescent="0.25">
      <c r="A3065" s="17">
        <v>140140</v>
      </c>
      <c r="B3065">
        <v>0</v>
      </c>
      <c r="C3065" s="18">
        <v>0.33333333333333331</v>
      </c>
    </row>
    <row r="3066" spans="1:3" x14ac:dyDescent="0.25">
      <c r="A3066" s="17">
        <v>140150</v>
      </c>
      <c r="B3066">
        <v>1</v>
      </c>
      <c r="C3066" s="18">
        <v>1</v>
      </c>
    </row>
    <row r="3067" spans="1:3" x14ac:dyDescent="0.25">
      <c r="A3067" s="17">
        <v>150150</v>
      </c>
      <c r="B3067">
        <v>1</v>
      </c>
      <c r="C3067" s="18">
        <v>0.75</v>
      </c>
    </row>
    <row r="3068" spans="1:3" x14ac:dyDescent="0.25">
      <c r="A3068" s="17">
        <v>140152</v>
      </c>
      <c r="B3068">
        <v>1</v>
      </c>
      <c r="C3068" s="18">
        <v>0.33333333333333331</v>
      </c>
    </row>
    <row r="3069" spans="1:3" x14ac:dyDescent="0.25">
      <c r="A3069" s="17">
        <v>150152</v>
      </c>
      <c r="B3069">
        <v>0</v>
      </c>
      <c r="C3069" s="18">
        <v>0.5</v>
      </c>
    </row>
    <row r="3070" spans="1:3" x14ac:dyDescent="0.25">
      <c r="A3070" s="17">
        <v>152152</v>
      </c>
      <c r="B3070">
        <v>0</v>
      </c>
      <c r="C3070" s="18">
        <v>8.3333333333333329E-2</v>
      </c>
    </row>
    <row r="3072" spans="1:3" x14ac:dyDescent="0.25">
      <c r="A3072" s="17" t="s">
        <v>274</v>
      </c>
      <c r="B3072" s="18">
        <v>2.3333333333333339</v>
      </c>
    </row>
    <row r="3073" spans="1:3" x14ac:dyDescent="0.25">
      <c r="A3073" s="17" t="s">
        <v>275</v>
      </c>
      <c r="B3073">
        <v>3</v>
      </c>
    </row>
    <row r="3074" spans="1:3" x14ac:dyDescent="0.25">
      <c r="A3074" s="17" t="s">
        <v>276</v>
      </c>
      <c r="B3074" s="18">
        <v>0.50616521909390833</v>
      </c>
      <c r="C3074" t="s">
        <v>277</v>
      </c>
    </row>
    <row r="3076" spans="1:3" x14ac:dyDescent="0.25">
      <c r="A3076" s="17" t="s">
        <v>214</v>
      </c>
      <c r="B3076" t="s">
        <v>165</v>
      </c>
    </row>
    <row r="3077" spans="1:3" x14ac:dyDescent="0.25">
      <c r="A3077" s="17" t="s">
        <v>176</v>
      </c>
      <c r="B3077" t="s">
        <v>159</v>
      </c>
    </row>
    <row r="3079" spans="1:3" x14ac:dyDescent="0.25">
      <c r="A3079" s="17" t="s">
        <v>270</v>
      </c>
    </row>
    <row r="3080" spans="1:3" x14ac:dyDescent="0.25">
      <c r="A3080" s="17" t="s">
        <v>271</v>
      </c>
      <c r="B3080" s="17" t="s">
        <v>272</v>
      </c>
      <c r="C3080" s="17" t="s">
        <v>273</v>
      </c>
    </row>
    <row r="3081" spans="1:3" x14ac:dyDescent="0.25">
      <c r="A3081" s="17">
        <v>136136</v>
      </c>
      <c r="B3081">
        <v>0</v>
      </c>
      <c r="C3081" s="18">
        <v>0.33333333333333331</v>
      </c>
    </row>
    <row r="3082" spans="1:3" x14ac:dyDescent="0.25">
      <c r="A3082" s="17">
        <v>136140</v>
      </c>
      <c r="B3082">
        <v>2</v>
      </c>
      <c r="C3082" s="18">
        <v>1.3333333333333333</v>
      </c>
    </row>
    <row r="3083" spans="1:3" x14ac:dyDescent="0.25">
      <c r="A3083" s="17">
        <v>140140</v>
      </c>
      <c r="B3083">
        <v>1</v>
      </c>
      <c r="C3083" s="18">
        <v>1.3333333333333333</v>
      </c>
    </row>
    <row r="3085" spans="1:3" x14ac:dyDescent="0.25">
      <c r="A3085" s="17" t="s">
        <v>274</v>
      </c>
      <c r="B3085" s="18">
        <v>0.75</v>
      </c>
    </row>
    <row r="3086" spans="1:3" x14ac:dyDescent="0.25">
      <c r="A3086" s="17" t="s">
        <v>275</v>
      </c>
      <c r="B3086">
        <v>1</v>
      </c>
    </row>
    <row r="3087" spans="1:3" x14ac:dyDescent="0.25">
      <c r="A3087" s="17" t="s">
        <v>276</v>
      </c>
      <c r="B3087" s="18">
        <v>0.38647623077123272</v>
      </c>
      <c r="C3087" t="s">
        <v>277</v>
      </c>
    </row>
    <row r="3089" spans="1:3" x14ac:dyDescent="0.25">
      <c r="A3089" s="17" t="s">
        <v>214</v>
      </c>
      <c r="B3089" t="s">
        <v>165</v>
      </c>
    </row>
    <row r="3090" spans="1:3" x14ac:dyDescent="0.25">
      <c r="A3090" s="17" t="s">
        <v>176</v>
      </c>
      <c r="B3090" t="s">
        <v>160</v>
      </c>
    </row>
    <row r="3092" spans="1:3" x14ac:dyDescent="0.25">
      <c r="A3092" s="17" t="s">
        <v>270</v>
      </c>
    </row>
    <row r="3093" spans="1:3" x14ac:dyDescent="0.25">
      <c r="A3093" s="17" t="s">
        <v>271</v>
      </c>
      <c r="B3093" s="17" t="s">
        <v>272</v>
      </c>
      <c r="C3093" s="17" t="s">
        <v>273</v>
      </c>
    </row>
    <row r="3094" spans="1:3" x14ac:dyDescent="0.25">
      <c r="A3094" s="17">
        <v>8686</v>
      </c>
      <c r="B3094">
        <v>0</v>
      </c>
      <c r="C3094" s="18">
        <v>0.125</v>
      </c>
    </row>
    <row r="3095" spans="1:3" x14ac:dyDescent="0.25">
      <c r="A3095" s="17">
        <v>86102</v>
      </c>
      <c r="B3095">
        <v>1</v>
      </c>
      <c r="C3095" s="18">
        <v>0.75</v>
      </c>
    </row>
    <row r="3096" spans="1:3" x14ac:dyDescent="0.25">
      <c r="A3096" s="17">
        <v>102102</v>
      </c>
      <c r="B3096">
        <v>1</v>
      </c>
      <c r="C3096" s="18">
        <v>1.125</v>
      </c>
    </row>
    <row r="3098" spans="1:3" x14ac:dyDescent="0.25">
      <c r="A3098" s="17" t="s">
        <v>274</v>
      </c>
      <c r="B3098" s="18">
        <v>0.22222222222222221</v>
      </c>
    </row>
    <row r="3099" spans="1:3" x14ac:dyDescent="0.25">
      <c r="A3099" s="17" t="s">
        <v>275</v>
      </c>
      <c r="B3099">
        <v>1</v>
      </c>
    </row>
    <row r="3100" spans="1:3" x14ac:dyDescent="0.25">
      <c r="A3100" s="17" t="s">
        <v>276</v>
      </c>
      <c r="B3100" s="18">
        <v>0.63735188823393707</v>
      </c>
      <c r="C3100" t="s">
        <v>277</v>
      </c>
    </row>
    <row r="3102" spans="1:3" x14ac:dyDescent="0.25">
      <c r="A3102" s="17" t="s">
        <v>214</v>
      </c>
      <c r="B3102" t="s">
        <v>165</v>
      </c>
    </row>
    <row r="3103" spans="1:3" x14ac:dyDescent="0.25">
      <c r="A3103" s="17" t="s">
        <v>176</v>
      </c>
      <c r="B3103" t="s">
        <v>161</v>
      </c>
    </row>
    <row r="3105" spans="1:3" x14ac:dyDescent="0.25">
      <c r="A3105" s="17" t="s">
        <v>270</v>
      </c>
    </row>
    <row r="3106" spans="1:3" x14ac:dyDescent="0.25">
      <c r="A3106" s="17" t="s">
        <v>271</v>
      </c>
      <c r="B3106" s="17" t="s">
        <v>272</v>
      </c>
      <c r="C3106" s="17" t="s">
        <v>273</v>
      </c>
    </row>
    <row r="3107" spans="1:3" x14ac:dyDescent="0.25">
      <c r="A3107" s="17">
        <v>104104</v>
      </c>
      <c r="B3107">
        <v>1</v>
      </c>
      <c r="C3107" s="18">
        <v>1.3333333333333333</v>
      </c>
    </row>
    <row r="3108" spans="1:3" x14ac:dyDescent="0.25">
      <c r="A3108" s="17">
        <v>104106</v>
      </c>
      <c r="B3108">
        <v>1</v>
      </c>
      <c r="C3108" s="18">
        <v>0.66666666666666663</v>
      </c>
    </row>
    <row r="3109" spans="1:3" x14ac:dyDescent="0.25">
      <c r="A3109" s="17">
        <v>106106</v>
      </c>
      <c r="B3109">
        <v>0</v>
      </c>
      <c r="C3109" s="18">
        <v>8.3333333333333329E-2</v>
      </c>
    </row>
    <row r="3110" spans="1:3" x14ac:dyDescent="0.25">
      <c r="A3110" s="17">
        <v>104108</v>
      </c>
      <c r="B3110">
        <v>1</v>
      </c>
      <c r="C3110" s="18">
        <v>0.66666666666666663</v>
      </c>
    </row>
    <row r="3111" spans="1:3" x14ac:dyDescent="0.25">
      <c r="A3111" s="17">
        <v>106108</v>
      </c>
      <c r="B3111">
        <v>0</v>
      </c>
      <c r="C3111" s="18">
        <v>0.16666666666666666</v>
      </c>
    </row>
    <row r="3112" spans="1:3" x14ac:dyDescent="0.25">
      <c r="A3112" s="17">
        <v>108108</v>
      </c>
      <c r="B3112">
        <v>0</v>
      </c>
      <c r="C3112" s="18">
        <v>8.3333333333333329E-2</v>
      </c>
    </row>
    <row r="3114" spans="1:3" x14ac:dyDescent="0.25">
      <c r="A3114" s="17" t="s">
        <v>274</v>
      </c>
      <c r="B3114" s="18">
        <v>0.75</v>
      </c>
    </row>
    <row r="3115" spans="1:3" x14ac:dyDescent="0.25">
      <c r="A3115" s="17" t="s">
        <v>275</v>
      </c>
      <c r="B3115">
        <v>3</v>
      </c>
    </row>
    <row r="3116" spans="1:3" x14ac:dyDescent="0.25">
      <c r="A3116" s="17" t="s">
        <v>276</v>
      </c>
      <c r="B3116" s="18">
        <v>0.86138508040454165</v>
      </c>
      <c r="C3116" t="s">
        <v>277</v>
      </c>
    </row>
    <row r="3118" spans="1:3" x14ac:dyDescent="0.25">
      <c r="A3118" s="17" t="s">
        <v>214</v>
      </c>
      <c r="B3118" t="s">
        <v>165</v>
      </c>
    </row>
    <row r="3119" spans="1:3" x14ac:dyDescent="0.25">
      <c r="A3119" s="17" t="s">
        <v>176</v>
      </c>
      <c r="B3119" t="s">
        <v>162</v>
      </c>
    </row>
    <row r="3121" spans="1:3" x14ac:dyDescent="0.25">
      <c r="A3121" s="17" t="s">
        <v>270</v>
      </c>
    </row>
    <row r="3122" spans="1:3" x14ac:dyDescent="0.25">
      <c r="A3122" s="17" t="s">
        <v>271</v>
      </c>
      <c r="B3122" s="17" t="s">
        <v>272</v>
      </c>
      <c r="C3122" s="17" t="s">
        <v>273</v>
      </c>
    </row>
    <row r="3123" spans="1:3" x14ac:dyDescent="0.25">
      <c r="A3123" s="17">
        <v>208208</v>
      </c>
      <c r="B3123">
        <v>1</v>
      </c>
      <c r="C3123" s="18">
        <v>1.3333333333333333</v>
      </c>
    </row>
    <row r="3124" spans="1:3" x14ac:dyDescent="0.25">
      <c r="A3124" s="17">
        <v>208210</v>
      </c>
      <c r="B3124">
        <v>2</v>
      </c>
      <c r="C3124" s="18">
        <v>1.3333333333333333</v>
      </c>
    </row>
    <row r="3125" spans="1:3" x14ac:dyDescent="0.25">
      <c r="A3125" s="17">
        <v>210210</v>
      </c>
      <c r="B3125">
        <v>0</v>
      </c>
      <c r="C3125" s="18">
        <v>0.33333333333333331</v>
      </c>
    </row>
    <row r="3127" spans="1:3" x14ac:dyDescent="0.25">
      <c r="A3127" s="17" t="s">
        <v>274</v>
      </c>
      <c r="B3127" s="18">
        <v>0.75</v>
      </c>
    </row>
    <row r="3128" spans="1:3" x14ac:dyDescent="0.25">
      <c r="A3128" s="17" t="s">
        <v>275</v>
      </c>
      <c r="B3128">
        <v>1</v>
      </c>
    </row>
    <row r="3129" spans="1:3" x14ac:dyDescent="0.25">
      <c r="A3129" s="17" t="s">
        <v>276</v>
      </c>
      <c r="B3129" s="18">
        <v>0.38647623077123272</v>
      </c>
      <c r="C3129" t="s">
        <v>277</v>
      </c>
    </row>
    <row r="3131" spans="1:3" x14ac:dyDescent="0.25">
      <c r="A3131" s="17" t="s">
        <v>214</v>
      </c>
      <c r="B3131" t="s">
        <v>165</v>
      </c>
    </row>
    <row r="3132" spans="1:3" x14ac:dyDescent="0.25">
      <c r="A3132" s="17" t="s">
        <v>176</v>
      </c>
      <c r="B3132" t="s">
        <v>163</v>
      </c>
    </row>
    <row r="3134" spans="1:3" x14ac:dyDescent="0.25">
      <c r="A3134" s="17" t="s">
        <v>270</v>
      </c>
    </row>
    <row r="3135" spans="1:3" x14ac:dyDescent="0.25">
      <c r="A3135" s="17" t="s">
        <v>271</v>
      </c>
      <c r="B3135" s="17" t="s">
        <v>272</v>
      </c>
      <c r="C3135" s="17" t="s">
        <v>273</v>
      </c>
    </row>
    <row r="3136" spans="1:3" x14ac:dyDescent="0.25">
      <c r="A3136" s="17">
        <v>170170</v>
      </c>
      <c r="B3136">
        <v>0</v>
      </c>
      <c r="C3136" s="18">
        <v>8.3333333333333329E-2</v>
      </c>
    </row>
    <row r="3137" spans="1:3" x14ac:dyDescent="0.25">
      <c r="A3137" s="17">
        <v>170172</v>
      </c>
      <c r="B3137">
        <v>1</v>
      </c>
      <c r="C3137" s="18">
        <v>0.16666666666666666</v>
      </c>
    </row>
    <row r="3138" spans="1:3" x14ac:dyDescent="0.25">
      <c r="A3138" s="17">
        <v>172172</v>
      </c>
      <c r="B3138">
        <v>0</v>
      </c>
      <c r="C3138" s="18">
        <v>8.3333333333333329E-2</v>
      </c>
    </row>
    <row r="3139" spans="1:3" x14ac:dyDescent="0.25">
      <c r="A3139" s="17">
        <v>170174</v>
      </c>
      <c r="B3139">
        <v>0</v>
      </c>
      <c r="C3139" s="18">
        <v>0.33333333333333331</v>
      </c>
    </row>
    <row r="3140" spans="1:3" x14ac:dyDescent="0.25">
      <c r="A3140" s="17">
        <v>172174</v>
      </c>
      <c r="B3140">
        <v>0</v>
      </c>
      <c r="C3140" s="18">
        <v>0.33333333333333331</v>
      </c>
    </row>
    <row r="3141" spans="1:3" x14ac:dyDescent="0.25">
      <c r="A3141" s="17">
        <v>174174</v>
      </c>
      <c r="B3141">
        <v>0</v>
      </c>
      <c r="C3141" s="18">
        <v>0.33333333333333331</v>
      </c>
    </row>
    <row r="3142" spans="1:3" x14ac:dyDescent="0.25">
      <c r="A3142" s="17">
        <v>170182</v>
      </c>
      <c r="B3142">
        <v>0</v>
      </c>
      <c r="C3142" s="18">
        <v>0.33333333333333331</v>
      </c>
    </row>
    <row r="3143" spans="1:3" x14ac:dyDescent="0.25">
      <c r="A3143" s="17">
        <v>172182</v>
      </c>
      <c r="B3143">
        <v>0</v>
      </c>
      <c r="C3143" s="18">
        <v>0.33333333333333331</v>
      </c>
    </row>
    <row r="3144" spans="1:3" x14ac:dyDescent="0.25">
      <c r="A3144" s="17">
        <v>174182</v>
      </c>
      <c r="B3144">
        <v>2</v>
      </c>
      <c r="C3144" s="18">
        <v>0.66666666666666663</v>
      </c>
    </row>
    <row r="3145" spans="1:3" x14ac:dyDescent="0.25">
      <c r="A3145" s="17">
        <v>182182</v>
      </c>
      <c r="B3145">
        <v>0</v>
      </c>
      <c r="C3145" s="18">
        <v>0.33333333333333331</v>
      </c>
    </row>
    <row r="3147" spans="1:3" x14ac:dyDescent="0.25">
      <c r="A3147" s="17" t="s">
        <v>274</v>
      </c>
      <c r="B3147" s="18">
        <v>9</v>
      </c>
    </row>
    <row r="3148" spans="1:3" x14ac:dyDescent="0.25">
      <c r="A3148" s="17" t="s">
        <v>275</v>
      </c>
      <c r="B3148">
        <v>6</v>
      </c>
    </row>
    <row r="3149" spans="1:3" x14ac:dyDescent="0.25">
      <c r="A3149" s="17" t="s">
        <v>276</v>
      </c>
      <c r="B3149" s="18">
        <v>0.17357807091003602</v>
      </c>
      <c r="C3149" t="s">
        <v>277</v>
      </c>
    </row>
    <row r="3151" spans="1:3" x14ac:dyDescent="0.25">
      <c r="A3151" s="17" t="s">
        <v>214</v>
      </c>
      <c r="B3151" t="s">
        <v>165</v>
      </c>
    </row>
    <row r="3152" spans="1:3" x14ac:dyDescent="0.25">
      <c r="A3152" s="17" t="s">
        <v>176</v>
      </c>
      <c r="B3152" t="s">
        <v>164</v>
      </c>
    </row>
    <row r="3154" spans="1:4" x14ac:dyDescent="0.25">
      <c r="A3154" s="17" t="s">
        <v>270</v>
      </c>
    </row>
    <row r="3155" spans="1:4" x14ac:dyDescent="0.25">
      <c r="A3155" s="17" t="s">
        <v>271</v>
      </c>
      <c r="B3155" s="17" t="s">
        <v>272</v>
      </c>
      <c r="C3155" s="17" t="s">
        <v>273</v>
      </c>
    </row>
    <row r="3156" spans="1:4" x14ac:dyDescent="0.25">
      <c r="A3156" s="17">
        <v>316316</v>
      </c>
      <c r="B3156">
        <v>0</v>
      </c>
      <c r="C3156" s="18">
        <v>0.125</v>
      </c>
    </row>
    <row r="3157" spans="1:4" x14ac:dyDescent="0.25">
      <c r="A3157" s="17">
        <v>316318</v>
      </c>
      <c r="B3157">
        <v>1</v>
      </c>
      <c r="C3157" s="18">
        <v>0.5</v>
      </c>
    </row>
    <row r="3158" spans="1:4" x14ac:dyDescent="0.25">
      <c r="A3158" s="17">
        <v>318318</v>
      </c>
      <c r="B3158">
        <v>0</v>
      </c>
      <c r="C3158" s="18">
        <v>0.5</v>
      </c>
    </row>
    <row r="3159" spans="1:4" x14ac:dyDescent="0.25">
      <c r="A3159" s="17">
        <v>316320</v>
      </c>
      <c r="B3159">
        <v>0</v>
      </c>
      <c r="C3159" s="18">
        <v>0.25</v>
      </c>
    </row>
    <row r="3160" spans="1:4" x14ac:dyDescent="0.25">
      <c r="A3160" s="17">
        <v>318320</v>
      </c>
      <c r="B3160">
        <v>1</v>
      </c>
      <c r="C3160" s="18">
        <v>0.5</v>
      </c>
    </row>
    <row r="3161" spans="1:4" x14ac:dyDescent="0.25">
      <c r="A3161" s="17">
        <v>320320</v>
      </c>
      <c r="B3161">
        <v>0</v>
      </c>
      <c r="C3161" s="18">
        <v>0.125</v>
      </c>
    </row>
    <row r="3163" spans="1:4" x14ac:dyDescent="0.25">
      <c r="A3163" s="17" t="s">
        <v>274</v>
      </c>
      <c r="B3163" s="18">
        <v>2</v>
      </c>
    </row>
    <row r="3164" spans="1:4" x14ac:dyDescent="0.25">
      <c r="A3164" s="17" t="s">
        <v>275</v>
      </c>
      <c r="B3164">
        <v>3</v>
      </c>
    </row>
    <row r="3165" spans="1:4" x14ac:dyDescent="0.25">
      <c r="A3165" s="17" t="s">
        <v>276</v>
      </c>
      <c r="B3165" s="18">
        <v>0.57240670447087982</v>
      </c>
      <c r="C3165" t="s">
        <v>277</v>
      </c>
    </row>
    <row r="3167" spans="1:4" x14ac:dyDescent="0.25">
      <c r="A3167" s="17" t="s">
        <v>288</v>
      </c>
    </row>
    <row r="3168" spans="1:4" x14ac:dyDescent="0.25">
      <c r="A3168" s="17" t="s">
        <v>176</v>
      </c>
      <c r="B3168" s="17" t="s">
        <v>274</v>
      </c>
      <c r="C3168" s="17" t="s">
        <v>275</v>
      </c>
      <c r="D3168" t="s">
        <v>276</v>
      </c>
    </row>
    <row r="3169" spans="1:5" x14ac:dyDescent="0.25">
      <c r="A3169" s="17" t="s">
        <v>1</v>
      </c>
      <c r="B3169" s="18">
        <v>4.5</v>
      </c>
      <c r="C3169">
        <v>6</v>
      </c>
      <c r="D3169" s="18">
        <v>0.60933926699827801</v>
      </c>
      <c r="E3169" s="18" t="s">
        <v>277</v>
      </c>
    </row>
    <row r="3170" spans="1:5" x14ac:dyDescent="0.25">
      <c r="A3170" s="17" t="s">
        <v>153</v>
      </c>
      <c r="B3170" s="18">
        <v>2</v>
      </c>
      <c r="C3170">
        <v>1</v>
      </c>
      <c r="D3170" s="18">
        <v>0.15729920705028513</v>
      </c>
      <c r="E3170" s="18" t="s">
        <v>277</v>
      </c>
    </row>
    <row r="3171" spans="1:5" x14ac:dyDescent="0.25">
      <c r="A3171" s="17" t="s">
        <v>154</v>
      </c>
      <c r="B3171" s="18">
        <v>3</v>
      </c>
      <c r="C3171">
        <v>3</v>
      </c>
      <c r="D3171" s="18">
        <v>0.39162517627108884</v>
      </c>
      <c r="E3171" s="18" t="s">
        <v>277</v>
      </c>
    </row>
    <row r="3172" spans="1:5" x14ac:dyDescent="0.25">
      <c r="A3172" s="17" t="s">
        <v>155</v>
      </c>
      <c r="B3172" s="18">
        <v>3.0000000000000004</v>
      </c>
      <c r="C3172">
        <v>3</v>
      </c>
      <c r="D3172" s="18">
        <v>0.39162517627108884</v>
      </c>
      <c r="E3172" s="18" t="s">
        <v>277</v>
      </c>
    </row>
    <row r="3173" spans="1:5" x14ac:dyDescent="0.25">
      <c r="A3173" s="17" t="s">
        <v>156</v>
      </c>
      <c r="B3173" s="18">
        <v>0.75</v>
      </c>
      <c r="C3173">
        <v>1</v>
      </c>
      <c r="D3173" s="18">
        <v>0.38647623077123272</v>
      </c>
      <c r="E3173" s="18" t="s">
        <v>277</v>
      </c>
    </row>
    <row r="3174" spans="1:5" x14ac:dyDescent="0.25">
      <c r="A3174" s="17" t="s">
        <v>157</v>
      </c>
      <c r="B3174" s="18">
        <v>2.3333333333333339</v>
      </c>
      <c r="C3174">
        <v>3</v>
      </c>
      <c r="D3174" s="18">
        <v>0.50616521909390833</v>
      </c>
      <c r="E3174" s="18" t="s">
        <v>277</v>
      </c>
    </row>
    <row r="3175" spans="1:5" x14ac:dyDescent="0.25">
      <c r="A3175" s="17" t="s">
        <v>158</v>
      </c>
      <c r="B3175" s="18">
        <v>2.3333333333333339</v>
      </c>
      <c r="C3175">
        <v>3</v>
      </c>
      <c r="D3175" s="18">
        <v>0.50616521909390833</v>
      </c>
      <c r="E3175" s="18" t="s">
        <v>277</v>
      </c>
    </row>
    <row r="3176" spans="1:5" x14ac:dyDescent="0.25">
      <c r="A3176" s="17" t="s">
        <v>159</v>
      </c>
      <c r="B3176" s="18">
        <v>0.75</v>
      </c>
      <c r="C3176">
        <v>1</v>
      </c>
      <c r="D3176" s="18">
        <v>0.38647623077123272</v>
      </c>
      <c r="E3176" s="18" t="s">
        <v>277</v>
      </c>
    </row>
    <row r="3177" spans="1:5" x14ac:dyDescent="0.25">
      <c r="A3177" s="17" t="s">
        <v>160</v>
      </c>
      <c r="B3177" s="18">
        <v>0.22222222222222221</v>
      </c>
      <c r="C3177">
        <v>1</v>
      </c>
      <c r="D3177" s="18">
        <v>0.63735188823393707</v>
      </c>
      <c r="E3177" s="18" t="s">
        <v>277</v>
      </c>
    </row>
    <row r="3178" spans="1:5" x14ac:dyDescent="0.25">
      <c r="A3178" s="17" t="s">
        <v>161</v>
      </c>
      <c r="B3178" s="18">
        <v>0.75</v>
      </c>
      <c r="C3178">
        <v>3</v>
      </c>
      <c r="D3178" s="18">
        <v>0.86138508040454165</v>
      </c>
      <c r="E3178" s="18" t="s">
        <v>277</v>
      </c>
    </row>
    <row r="3179" spans="1:5" x14ac:dyDescent="0.25">
      <c r="A3179" s="17" t="s">
        <v>162</v>
      </c>
      <c r="B3179" s="18">
        <v>0.75</v>
      </c>
      <c r="C3179">
        <v>1</v>
      </c>
      <c r="D3179" s="18">
        <v>0.38647623077123272</v>
      </c>
      <c r="E3179" s="18" t="s">
        <v>277</v>
      </c>
    </row>
    <row r="3180" spans="1:5" x14ac:dyDescent="0.25">
      <c r="A3180" s="17" t="s">
        <v>163</v>
      </c>
      <c r="B3180" s="18">
        <v>9</v>
      </c>
      <c r="C3180">
        <v>6</v>
      </c>
      <c r="D3180" s="18">
        <v>0.17357807091003602</v>
      </c>
      <c r="E3180" s="18" t="s">
        <v>277</v>
      </c>
    </row>
    <row r="3181" spans="1:5" x14ac:dyDescent="0.25">
      <c r="A3181" s="17" t="s">
        <v>164</v>
      </c>
      <c r="B3181" s="18">
        <v>2</v>
      </c>
      <c r="C3181">
        <v>3</v>
      </c>
      <c r="D3181" s="18">
        <v>0.57240670447087982</v>
      </c>
      <c r="E3181" s="18" t="s">
        <v>277</v>
      </c>
    </row>
    <row r="3183" spans="1:5" x14ac:dyDescent="0.25">
      <c r="A3183" s="17" t="s">
        <v>214</v>
      </c>
      <c r="B3183" t="s">
        <v>40</v>
      </c>
    </row>
    <row r="3184" spans="1:5" x14ac:dyDescent="0.25">
      <c r="A3184" s="17" t="s">
        <v>176</v>
      </c>
      <c r="B3184" t="s">
        <v>1</v>
      </c>
    </row>
    <row r="3186" spans="1:3" x14ac:dyDescent="0.25">
      <c r="A3186" s="17" t="s">
        <v>270</v>
      </c>
    </row>
    <row r="3187" spans="1:3" x14ac:dyDescent="0.25">
      <c r="A3187" s="17" t="s">
        <v>271</v>
      </c>
      <c r="B3187" s="17" t="s">
        <v>272</v>
      </c>
      <c r="C3187" s="17" t="s">
        <v>273</v>
      </c>
    </row>
    <row r="3188" spans="1:3" x14ac:dyDescent="0.25">
      <c r="A3188" s="17">
        <v>152152</v>
      </c>
      <c r="B3188">
        <v>1</v>
      </c>
      <c r="C3188" s="18">
        <v>7.5000000000000011E-2</v>
      </c>
    </row>
    <row r="3189" spans="1:3" x14ac:dyDescent="0.25">
      <c r="A3189" s="17">
        <v>152160</v>
      </c>
      <c r="B3189">
        <v>0</v>
      </c>
      <c r="C3189" s="18">
        <v>0.05</v>
      </c>
    </row>
    <row r="3190" spans="1:3" x14ac:dyDescent="0.25">
      <c r="A3190" s="17">
        <v>160160</v>
      </c>
      <c r="B3190">
        <v>0</v>
      </c>
      <c r="C3190" s="18">
        <v>8.3333333333333332E-3</v>
      </c>
    </row>
    <row r="3191" spans="1:3" x14ac:dyDescent="0.25">
      <c r="A3191" s="17">
        <v>152164</v>
      </c>
      <c r="B3191">
        <v>0</v>
      </c>
      <c r="C3191" s="18">
        <v>0.30000000000000004</v>
      </c>
    </row>
    <row r="3192" spans="1:3" x14ac:dyDescent="0.25">
      <c r="A3192" s="17">
        <v>160164</v>
      </c>
      <c r="B3192">
        <v>0</v>
      </c>
      <c r="C3192" s="18">
        <v>0.1</v>
      </c>
    </row>
    <row r="3193" spans="1:3" x14ac:dyDescent="0.25">
      <c r="A3193" s="17">
        <v>164164</v>
      </c>
      <c r="B3193">
        <v>1</v>
      </c>
      <c r="C3193" s="18">
        <v>0.30000000000000004</v>
      </c>
    </row>
    <row r="3194" spans="1:3" x14ac:dyDescent="0.25">
      <c r="A3194" s="17">
        <v>152168</v>
      </c>
      <c r="B3194">
        <v>0</v>
      </c>
      <c r="C3194" s="18">
        <v>0.85000000000000009</v>
      </c>
    </row>
    <row r="3195" spans="1:3" x14ac:dyDescent="0.25">
      <c r="A3195" s="17">
        <v>160168</v>
      </c>
      <c r="B3195">
        <v>0</v>
      </c>
      <c r="C3195" s="18">
        <v>0.28333333333333333</v>
      </c>
    </row>
    <row r="3196" spans="1:3" x14ac:dyDescent="0.25">
      <c r="A3196" s="17">
        <v>164168</v>
      </c>
      <c r="B3196">
        <v>3</v>
      </c>
      <c r="C3196" s="18">
        <v>1.7000000000000002</v>
      </c>
    </row>
    <row r="3197" spans="1:3" x14ac:dyDescent="0.25">
      <c r="A3197" s="17">
        <v>168168</v>
      </c>
      <c r="B3197">
        <v>2</v>
      </c>
      <c r="C3197" s="18">
        <v>2.4083333333333332</v>
      </c>
    </row>
    <row r="3198" spans="1:3" x14ac:dyDescent="0.25">
      <c r="A3198" s="17">
        <v>152170</v>
      </c>
      <c r="B3198">
        <v>0</v>
      </c>
      <c r="C3198" s="18">
        <v>0.05</v>
      </c>
    </row>
    <row r="3199" spans="1:3" x14ac:dyDescent="0.25">
      <c r="A3199" s="17">
        <v>160170</v>
      </c>
      <c r="B3199">
        <v>0</v>
      </c>
      <c r="C3199" s="18">
        <v>1.6666666666666666E-2</v>
      </c>
    </row>
    <row r="3200" spans="1:3" x14ac:dyDescent="0.25">
      <c r="A3200" s="17">
        <v>164170</v>
      </c>
      <c r="B3200">
        <v>0</v>
      </c>
      <c r="C3200" s="18">
        <v>0.1</v>
      </c>
    </row>
    <row r="3201" spans="1:3" x14ac:dyDescent="0.25">
      <c r="A3201" s="17">
        <v>168170</v>
      </c>
      <c r="B3201">
        <v>0</v>
      </c>
      <c r="C3201" s="18">
        <v>0.28333333333333333</v>
      </c>
    </row>
    <row r="3202" spans="1:3" x14ac:dyDescent="0.25">
      <c r="A3202" s="17">
        <v>170170</v>
      </c>
      <c r="B3202">
        <v>0</v>
      </c>
      <c r="C3202" s="18">
        <v>8.3333333333333332E-3</v>
      </c>
    </row>
    <row r="3203" spans="1:3" x14ac:dyDescent="0.25">
      <c r="A3203" s="17">
        <v>152172</v>
      </c>
      <c r="B3203">
        <v>0</v>
      </c>
      <c r="C3203" s="18">
        <v>0.4</v>
      </c>
    </row>
    <row r="3204" spans="1:3" x14ac:dyDescent="0.25">
      <c r="A3204" s="17">
        <v>160172</v>
      </c>
      <c r="B3204">
        <v>1</v>
      </c>
      <c r="C3204" s="18">
        <v>0.13333333333333333</v>
      </c>
    </row>
    <row r="3205" spans="1:3" x14ac:dyDescent="0.25">
      <c r="A3205" s="17">
        <v>164172</v>
      </c>
      <c r="B3205">
        <v>1</v>
      </c>
      <c r="C3205" s="18">
        <v>0.8</v>
      </c>
    </row>
    <row r="3206" spans="1:3" x14ac:dyDescent="0.25">
      <c r="A3206" s="17">
        <v>168172</v>
      </c>
      <c r="B3206">
        <v>1</v>
      </c>
      <c r="C3206" s="18">
        <v>2.2666666666666666</v>
      </c>
    </row>
    <row r="3207" spans="1:3" x14ac:dyDescent="0.25">
      <c r="A3207" s="17">
        <v>170172</v>
      </c>
      <c r="B3207">
        <v>1</v>
      </c>
      <c r="C3207" s="18">
        <v>0.13333333333333333</v>
      </c>
    </row>
    <row r="3208" spans="1:3" x14ac:dyDescent="0.25">
      <c r="A3208" s="17">
        <v>172172</v>
      </c>
      <c r="B3208">
        <v>1</v>
      </c>
      <c r="C3208" s="18">
        <v>0.53333333333333333</v>
      </c>
    </row>
    <row r="3209" spans="1:3" x14ac:dyDescent="0.25">
      <c r="A3209" s="17">
        <v>152174</v>
      </c>
      <c r="B3209">
        <v>0</v>
      </c>
      <c r="C3209" s="18">
        <v>0.1</v>
      </c>
    </row>
    <row r="3210" spans="1:3" x14ac:dyDescent="0.25">
      <c r="A3210" s="17">
        <v>160174</v>
      </c>
      <c r="B3210">
        <v>0</v>
      </c>
      <c r="C3210" s="18">
        <v>3.3333333333333333E-2</v>
      </c>
    </row>
    <row r="3211" spans="1:3" x14ac:dyDescent="0.25">
      <c r="A3211" s="17">
        <v>164174</v>
      </c>
      <c r="B3211">
        <v>0</v>
      </c>
      <c r="C3211" s="18">
        <v>0.2</v>
      </c>
    </row>
    <row r="3212" spans="1:3" x14ac:dyDescent="0.25">
      <c r="A3212" s="17">
        <v>168174</v>
      </c>
      <c r="B3212">
        <v>1</v>
      </c>
      <c r="C3212" s="18">
        <v>0.56666666666666665</v>
      </c>
    </row>
    <row r="3213" spans="1:3" x14ac:dyDescent="0.25">
      <c r="A3213" s="17">
        <v>170174</v>
      </c>
      <c r="B3213">
        <v>0</v>
      </c>
      <c r="C3213" s="18">
        <v>3.3333333333333333E-2</v>
      </c>
    </row>
    <row r="3214" spans="1:3" x14ac:dyDescent="0.25">
      <c r="A3214" s="17">
        <v>172174</v>
      </c>
      <c r="B3214">
        <v>0</v>
      </c>
      <c r="C3214" s="18">
        <v>0.26666666666666666</v>
      </c>
    </row>
    <row r="3215" spans="1:3" x14ac:dyDescent="0.25">
      <c r="A3215" s="17">
        <v>174174</v>
      </c>
      <c r="B3215">
        <v>0</v>
      </c>
      <c r="C3215" s="18">
        <v>3.3333333333333333E-2</v>
      </c>
    </row>
    <row r="3216" spans="1:3" x14ac:dyDescent="0.25">
      <c r="A3216" s="17">
        <v>152176</v>
      </c>
      <c r="B3216">
        <v>1</v>
      </c>
      <c r="C3216" s="18">
        <v>0.65</v>
      </c>
    </row>
    <row r="3217" spans="1:3" x14ac:dyDescent="0.25">
      <c r="A3217" s="17">
        <v>160176</v>
      </c>
      <c r="B3217">
        <v>0</v>
      </c>
      <c r="C3217" s="18">
        <v>0.21666666666666667</v>
      </c>
    </row>
    <row r="3218" spans="1:3" x14ac:dyDescent="0.25">
      <c r="A3218" s="17">
        <v>164176</v>
      </c>
      <c r="B3218">
        <v>0</v>
      </c>
      <c r="C3218" s="18">
        <v>1.3</v>
      </c>
    </row>
    <row r="3219" spans="1:3" x14ac:dyDescent="0.25">
      <c r="A3219" s="17">
        <v>168176</v>
      </c>
      <c r="B3219">
        <v>5</v>
      </c>
      <c r="C3219" s="18">
        <v>3.6833333333333331</v>
      </c>
    </row>
    <row r="3220" spans="1:3" x14ac:dyDescent="0.25">
      <c r="A3220" s="17">
        <v>170176</v>
      </c>
      <c r="B3220">
        <v>0</v>
      </c>
      <c r="C3220" s="18">
        <v>0.21666666666666667</v>
      </c>
    </row>
    <row r="3221" spans="1:3" x14ac:dyDescent="0.25">
      <c r="A3221" s="17">
        <v>172176</v>
      </c>
      <c r="B3221">
        <v>0</v>
      </c>
      <c r="C3221" s="18">
        <v>1.7333333333333334</v>
      </c>
    </row>
    <row r="3222" spans="1:3" x14ac:dyDescent="0.25">
      <c r="A3222" s="17">
        <v>174176</v>
      </c>
      <c r="B3222">
        <v>0</v>
      </c>
      <c r="C3222" s="18">
        <v>0.43333333333333335</v>
      </c>
    </row>
    <row r="3223" spans="1:3" x14ac:dyDescent="0.25">
      <c r="A3223" s="17">
        <v>176176</v>
      </c>
      <c r="B3223">
        <v>3</v>
      </c>
      <c r="C3223" s="18">
        <v>1.4083333333333334</v>
      </c>
    </row>
    <row r="3224" spans="1:3" x14ac:dyDescent="0.25">
      <c r="A3224" s="17">
        <v>152178</v>
      </c>
      <c r="B3224">
        <v>0</v>
      </c>
      <c r="C3224" s="18">
        <v>0.30000000000000004</v>
      </c>
    </row>
    <row r="3225" spans="1:3" x14ac:dyDescent="0.25">
      <c r="A3225" s="17">
        <v>160178</v>
      </c>
      <c r="B3225">
        <v>0</v>
      </c>
      <c r="C3225" s="18">
        <v>0.1</v>
      </c>
    </row>
    <row r="3226" spans="1:3" x14ac:dyDescent="0.25">
      <c r="A3226" s="17">
        <v>164178</v>
      </c>
      <c r="B3226">
        <v>0</v>
      </c>
      <c r="C3226" s="18">
        <v>0.60000000000000009</v>
      </c>
    </row>
    <row r="3227" spans="1:3" x14ac:dyDescent="0.25">
      <c r="A3227" s="17">
        <v>168178</v>
      </c>
      <c r="B3227">
        <v>2</v>
      </c>
      <c r="C3227" s="18">
        <v>1.7000000000000002</v>
      </c>
    </row>
    <row r="3228" spans="1:3" x14ac:dyDescent="0.25">
      <c r="A3228" s="17">
        <v>170178</v>
      </c>
      <c r="B3228">
        <v>0</v>
      </c>
      <c r="C3228" s="18">
        <v>0.1</v>
      </c>
    </row>
    <row r="3229" spans="1:3" x14ac:dyDescent="0.25">
      <c r="A3229" s="17">
        <v>172178</v>
      </c>
      <c r="B3229">
        <v>1</v>
      </c>
      <c r="C3229" s="18">
        <v>0.8</v>
      </c>
    </row>
    <row r="3230" spans="1:3" x14ac:dyDescent="0.25">
      <c r="A3230" s="17">
        <v>174178</v>
      </c>
      <c r="B3230">
        <v>1</v>
      </c>
      <c r="C3230" s="18">
        <v>0.2</v>
      </c>
    </row>
    <row r="3231" spans="1:3" x14ac:dyDescent="0.25">
      <c r="A3231" s="17">
        <v>176178</v>
      </c>
      <c r="B3231">
        <v>0</v>
      </c>
      <c r="C3231" s="18">
        <v>1.3</v>
      </c>
    </row>
    <row r="3232" spans="1:3" x14ac:dyDescent="0.25">
      <c r="A3232" s="17">
        <v>178178</v>
      </c>
      <c r="B3232">
        <v>1</v>
      </c>
      <c r="C3232" s="18">
        <v>0.30000000000000004</v>
      </c>
    </row>
    <row r="3233" spans="1:3" x14ac:dyDescent="0.25">
      <c r="A3233" s="17">
        <v>152180</v>
      </c>
      <c r="B3233">
        <v>0</v>
      </c>
      <c r="C3233" s="18">
        <v>0.15000000000000002</v>
      </c>
    </row>
    <row r="3234" spans="1:3" x14ac:dyDescent="0.25">
      <c r="A3234" s="17">
        <v>160180</v>
      </c>
      <c r="B3234">
        <v>0</v>
      </c>
      <c r="C3234" s="18">
        <v>0.05</v>
      </c>
    </row>
    <row r="3235" spans="1:3" x14ac:dyDescent="0.25">
      <c r="A3235" s="17">
        <v>164180</v>
      </c>
      <c r="B3235">
        <v>0</v>
      </c>
      <c r="C3235" s="18">
        <v>0.30000000000000004</v>
      </c>
    </row>
    <row r="3236" spans="1:3" x14ac:dyDescent="0.25">
      <c r="A3236" s="17">
        <v>168180</v>
      </c>
      <c r="B3236">
        <v>1</v>
      </c>
      <c r="C3236" s="18">
        <v>0.85000000000000009</v>
      </c>
    </row>
    <row r="3237" spans="1:3" x14ac:dyDescent="0.25">
      <c r="A3237" s="17">
        <v>170180</v>
      </c>
      <c r="B3237">
        <v>0</v>
      </c>
      <c r="C3237" s="18">
        <v>0.05</v>
      </c>
    </row>
    <row r="3238" spans="1:3" x14ac:dyDescent="0.25">
      <c r="A3238" s="17">
        <v>172180</v>
      </c>
      <c r="B3238">
        <v>1</v>
      </c>
      <c r="C3238" s="18">
        <v>0.4</v>
      </c>
    </row>
    <row r="3239" spans="1:3" x14ac:dyDescent="0.25">
      <c r="A3239" s="17">
        <v>174180</v>
      </c>
      <c r="B3239">
        <v>0</v>
      </c>
      <c r="C3239" s="18">
        <v>0.1</v>
      </c>
    </row>
    <row r="3240" spans="1:3" x14ac:dyDescent="0.25">
      <c r="A3240" s="17">
        <v>176180</v>
      </c>
      <c r="B3240">
        <v>1</v>
      </c>
      <c r="C3240" s="18">
        <v>0.65</v>
      </c>
    </row>
    <row r="3241" spans="1:3" x14ac:dyDescent="0.25">
      <c r="A3241" s="17">
        <v>178180</v>
      </c>
      <c r="B3241">
        <v>0</v>
      </c>
      <c r="C3241" s="18">
        <v>0.30000000000000004</v>
      </c>
    </row>
    <row r="3242" spans="1:3" x14ac:dyDescent="0.25">
      <c r="A3242" s="17">
        <v>180180</v>
      </c>
      <c r="B3242">
        <v>0</v>
      </c>
      <c r="C3242" s="18">
        <v>7.5000000000000011E-2</v>
      </c>
    </row>
    <row r="3244" spans="1:3" x14ac:dyDescent="0.25">
      <c r="A3244" s="17" t="s">
        <v>274</v>
      </c>
      <c r="B3244" s="18">
        <v>45.820097356728972</v>
      </c>
    </row>
    <row r="3245" spans="1:3" x14ac:dyDescent="0.25">
      <c r="A3245" s="17" t="s">
        <v>275</v>
      </c>
      <c r="B3245">
        <v>45</v>
      </c>
    </row>
    <row r="3246" spans="1:3" x14ac:dyDescent="0.25">
      <c r="A3246" s="17" t="s">
        <v>276</v>
      </c>
      <c r="B3246" s="18">
        <v>0.43795067073163485</v>
      </c>
      <c r="C3246" t="s">
        <v>277</v>
      </c>
    </row>
    <row r="3248" spans="1:3" x14ac:dyDescent="0.25">
      <c r="A3248" s="17" t="s">
        <v>214</v>
      </c>
      <c r="B3248" t="s">
        <v>40</v>
      </c>
    </row>
    <row r="3249" spans="1:3" x14ac:dyDescent="0.25">
      <c r="A3249" s="17" t="s">
        <v>176</v>
      </c>
      <c r="B3249" t="s">
        <v>153</v>
      </c>
    </row>
    <row r="3251" spans="1:3" x14ac:dyDescent="0.25">
      <c r="A3251" s="17" t="s">
        <v>270</v>
      </c>
    </row>
    <row r="3252" spans="1:3" x14ac:dyDescent="0.25">
      <c r="A3252" s="17" t="s">
        <v>271</v>
      </c>
      <c r="B3252" s="17" t="s">
        <v>272</v>
      </c>
      <c r="C3252" s="17" t="s">
        <v>273</v>
      </c>
    </row>
    <row r="3253" spans="1:3" x14ac:dyDescent="0.25">
      <c r="A3253" s="17">
        <v>150150</v>
      </c>
      <c r="B3253">
        <v>0</v>
      </c>
      <c r="C3253" s="18">
        <v>1.0869565217391304E-2</v>
      </c>
    </row>
    <row r="3254" spans="1:3" x14ac:dyDescent="0.25">
      <c r="A3254" s="17">
        <v>150154</v>
      </c>
      <c r="B3254">
        <v>0</v>
      </c>
      <c r="C3254" s="18">
        <v>4.3478260869565216E-2</v>
      </c>
    </row>
    <row r="3255" spans="1:3" x14ac:dyDescent="0.25">
      <c r="A3255" s="17">
        <v>154154</v>
      </c>
      <c r="B3255">
        <v>0</v>
      </c>
      <c r="C3255" s="18">
        <v>4.3478260869565216E-2</v>
      </c>
    </row>
    <row r="3256" spans="1:3" x14ac:dyDescent="0.25">
      <c r="A3256" s="17">
        <v>150156</v>
      </c>
      <c r="B3256">
        <v>1</v>
      </c>
      <c r="C3256" s="18">
        <v>0.41304347826086951</v>
      </c>
    </row>
    <row r="3257" spans="1:3" x14ac:dyDescent="0.25">
      <c r="A3257" s="17">
        <v>154156</v>
      </c>
      <c r="B3257">
        <v>1</v>
      </c>
      <c r="C3257" s="18">
        <v>0.82608695652173902</v>
      </c>
    </row>
    <row r="3258" spans="1:3" x14ac:dyDescent="0.25">
      <c r="A3258" s="17">
        <v>156156</v>
      </c>
      <c r="B3258">
        <v>4</v>
      </c>
      <c r="C3258" s="18">
        <v>3.9239130434782608</v>
      </c>
    </row>
    <row r="3259" spans="1:3" x14ac:dyDescent="0.25">
      <c r="A3259" s="17">
        <v>150158</v>
      </c>
      <c r="B3259">
        <v>0</v>
      </c>
      <c r="C3259" s="18">
        <v>0.2608695652173913</v>
      </c>
    </row>
    <row r="3260" spans="1:3" x14ac:dyDescent="0.25">
      <c r="A3260" s="17">
        <v>154158</v>
      </c>
      <c r="B3260">
        <v>1</v>
      </c>
      <c r="C3260" s="18">
        <v>0.52173913043478259</v>
      </c>
    </row>
    <row r="3261" spans="1:3" x14ac:dyDescent="0.25">
      <c r="A3261" s="17">
        <v>156158</v>
      </c>
      <c r="B3261">
        <v>7</v>
      </c>
      <c r="C3261" s="18">
        <v>4.9565217391304346</v>
      </c>
    </row>
    <row r="3262" spans="1:3" x14ac:dyDescent="0.25">
      <c r="A3262" s="17">
        <v>158158</v>
      </c>
      <c r="B3262">
        <v>1</v>
      </c>
      <c r="C3262" s="18">
        <v>1.5652173913043477</v>
      </c>
    </row>
    <row r="3263" spans="1:3" x14ac:dyDescent="0.25">
      <c r="A3263" s="17">
        <v>150160</v>
      </c>
      <c r="B3263">
        <v>0</v>
      </c>
      <c r="C3263" s="18">
        <v>8.6956521739130432E-2</v>
      </c>
    </row>
    <row r="3264" spans="1:3" x14ac:dyDescent="0.25">
      <c r="A3264" s="17">
        <v>154160</v>
      </c>
      <c r="B3264">
        <v>0</v>
      </c>
      <c r="C3264" s="18">
        <v>0.17391304347826086</v>
      </c>
    </row>
    <row r="3265" spans="1:3" x14ac:dyDescent="0.25">
      <c r="A3265" s="17">
        <v>156160</v>
      </c>
      <c r="B3265">
        <v>0</v>
      </c>
      <c r="C3265" s="18">
        <v>1.652173913043478</v>
      </c>
    </row>
    <row r="3266" spans="1:3" x14ac:dyDescent="0.25">
      <c r="A3266" s="17">
        <v>158160</v>
      </c>
      <c r="B3266">
        <v>1</v>
      </c>
      <c r="C3266" s="18">
        <v>1.0434782608695652</v>
      </c>
    </row>
    <row r="3267" spans="1:3" x14ac:dyDescent="0.25">
      <c r="A3267" s="17">
        <v>160160</v>
      </c>
      <c r="B3267">
        <v>0</v>
      </c>
      <c r="C3267" s="18">
        <v>0.17391304347826086</v>
      </c>
    </row>
    <row r="3268" spans="1:3" x14ac:dyDescent="0.25">
      <c r="A3268" s="17">
        <v>150162</v>
      </c>
      <c r="B3268">
        <v>0</v>
      </c>
      <c r="C3268" s="18">
        <v>0.13043478260869565</v>
      </c>
    </row>
    <row r="3269" spans="1:3" x14ac:dyDescent="0.25">
      <c r="A3269" s="17">
        <v>154162</v>
      </c>
      <c r="B3269">
        <v>0</v>
      </c>
      <c r="C3269" s="18">
        <v>0.2608695652173913</v>
      </c>
    </row>
    <row r="3270" spans="1:3" x14ac:dyDescent="0.25">
      <c r="A3270" s="17">
        <v>156162</v>
      </c>
      <c r="B3270">
        <v>2</v>
      </c>
      <c r="C3270" s="18">
        <v>2.4782608695652173</v>
      </c>
    </row>
    <row r="3271" spans="1:3" x14ac:dyDescent="0.25">
      <c r="A3271" s="17">
        <v>158162</v>
      </c>
      <c r="B3271">
        <v>1</v>
      </c>
      <c r="C3271" s="18">
        <v>1.5652173913043477</v>
      </c>
    </row>
    <row r="3272" spans="1:3" x14ac:dyDescent="0.25">
      <c r="A3272" s="17">
        <v>160162</v>
      </c>
      <c r="B3272">
        <v>3</v>
      </c>
      <c r="C3272" s="18">
        <v>0.52173913043478259</v>
      </c>
    </row>
    <row r="3273" spans="1:3" x14ac:dyDescent="0.25">
      <c r="A3273" s="17">
        <v>162162</v>
      </c>
      <c r="B3273">
        <v>0</v>
      </c>
      <c r="C3273" s="18">
        <v>0.39130434782608692</v>
      </c>
    </row>
    <row r="3274" spans="1:3" x14ac:dyDescent="0.25">
      <c r="A3274" s="17">
        <v>150170</v>
      </c>
      <c r="B3274">
        <v>0</v>
      </c>
      <c r="C3274" s="18">
        <v>2.1739130434782608E-2</v>
      </c>
    </row>
    <row r="3275" spans="1:3" x14ac:dyDescent="0.25">
      <c r="A3275" s="17">
        <v>154170</v>
      </c>
      <c r="B3275">
        <v>0</v>
      </c>
      <c r="C3275" s="18">
        <v>4.3478260869565216E-2</v>
      </c>
    </row>
    <row r="3276" spans="1:3" x14ac:dyDescent="0.25">
      <c r="A3276" s="17">
        <v>156170</v>
      </c>
      <c r="B3276">
        <v>0</v>
      </c>
      <c r="C3276" s="18">
        <v>0.41304347826086951</v>
      </c>
    </row>
    <row r="3277" spans="1:3" x14ac:dyDescent="0.25">
      <c r="A3277" s="17">
        <v>158170</v>
      </c>
      <c r="B3277">
        <v>0</v>
      </c>
      <c r="C3277" s="18">
        <v>0.2608695652173913</v>
      </c>
    </row>
    <row r="3278" spans="1:3" x14ac:dyDescent="0.25">
      <c r="A3278" s="17">
        <v>160170</v>
      </c>
      <c r="B3278">
        <v>0</v>
      </c>
      <c r="C3278" s="18">
        <v>8.6956521739130432E-2</v>
      </c>
    </row>
    <row r="3279" spans="1:3" x14ac:dyDescent="0.25">
      <c r="A3279" s="17">
        <v>162170</v>
      </c>
      <c r="B3279">
        <v>0</v>
      </c>
      <c r="C3279" s="18">
        <v>0.13043478260869565</v>
      </c>
    </row>
    <row r="3280" spans="1:3" x14ac:dyDescent="0.25">
      <c r="A3280" s="17">
        <v>170170</v>
      </c>
      <c r="B3280">
        <v>0</v>
      </c>
      <c r="C3280" s="18">
        <v>1.0869565217391304E-2</v>
      </c>
    </row>
    <row r="3281" spans="1:3" x14ac:dyDescent="0.25">
      <c r="A3281" s="17">
        <v>150178</v>
      </c>
      <c r="B3281">
        <v>0</v>
      </c>
      <c r="C3281" s="18">
        <v>2.1739130434782608E-2</v>
      </c>
    </row>
    <row r="3282" spans="1:3" x14ac:dyDescent="0.25">
      <c r="A3282" s="17">
        <v>154178</v>
      </c>
      <c r="B3282">
        <v>0</v>
      </c>
      <c r="C3282" s="18">
        <v>4.3478260869565216E-2</v>
      </c>
    </row>
    <row r="3283" spans="1:3" x14ac:dyDescent="0.25">
      <c r="A3283" s="17">
        <v>156178</v>
      </c>
      <c r="B3283">
        <v>0</v>
      </c>
      <c r="C3283" s="18">
        <v>0.41304347826086951</v>
      </c>
    </row>
    <row r="3284" spans="1:3" x14ac:dyDescent="0.25">
      <c r="A3284" s="17">
        <v>158178</v>
      </c>
      <c r="B3284">
        <v>0</v>
      </c>
      <c r="C3284" s="18">
        <v>0.2608695652173913</v>
      </c>
    </row>
    <row r="3285" spans="1:3" x14ac:dyDescent="0.25">
      <c r="A3285" s="17">
        <v>160178</v>
      </c>
      <c r="B3285">
        <v>0</v>
      </c>
      <c r="C3285" s="18">
        <v>8.6956521739130432E-2</v>
      </c>
    </row>
    <row r="3286" spans="1:3" x14ac:dyDescent="0.25">
      <c r="A3286" s="17">
        <v>162178</v>
      </c>
      <c r="B3286">
        <v>0</v>
      </c>
      <c r="C3286" s="18">
        <v>0.13043478260869565</v>
      </c>
    </row>
    <row r="3287" spans="1:3" x14ac:dyDescent="0.25">
      <c r="A3287" s="17">
        <v>170178</v>
      </c>
      <c r="B3287">
        <v>1</v>
      </c>
      <c r="C3287" s="18">
        <v>2.1739130434782608E-2</v>
      </c>
    </row>
    <row r="3288" spans="1:3" x14ac:dyDescent="0.25">
      <c r="A3288" s="17">
        <v>178178</v>
      </c>
      <c r="B3288">
        <v>0</v>
      </c>
      <c r="C3288" s="18">
        <v>1.0869565217391304E-2</v>
      </c>
    </row>
    <row r="3290" spans="1:3" x14ac:dyDescent="0.25">
      <c r="A3290" s="17" t="s">
        <v>274</v>
      </c>
      <c r="B3290" s="18">
        <v>63.611919052015999</v>
      </c>
    </row>
    <row r="3291" spans="1:3" x14ac:dyDescent="0.25">
      <c r="A3291" s="17" t="s">
        <v>275</v>
      </c>
      <c r="B3291">
        <v>28</v>
      </c>
    </row>
    <row r="3292" spans="1:3" x14ac:dyDescent="0.25">
      <c r="A3292" s="17" t="s">
        <v>276</v>
      </c>
      <c r="B3292" s="18">
        <v>1.3798599718224314E-4</v>
      </c>
      <c r="C3292" t="s">
        <v>279</v>
      </c>
    </row>
    <row r="3294" spans="1:3" x14ac:dyDescent="0.25">
      <c r="A3294" s="17" t="s">
        <v>214</v>
      </c>
      <c r="B3294" t="s">
        <v>40</v>
      </c>
    </row>
    <row r="3295" spans="1:3" x14ac:dyDescent="0.25">
      <c r="A3295" s="17" t="s">
        <v>176</v>
      </c>
      <c r="B3295" t="s">
        <v>154</v>
      </c>
    </row>
    <row r="3297" spans="1:3" x14ac:dyDescent="0.25">
      <c r="A3297" s="17" t="s">
        <v>270</v>
      </c>
    </row>
    <row r="3298" spans="1:3" x14ac:dyDescent="0.25">
      <c r="A3298" s="17" t="s">
        <v>271</v>
      </c>
      <c r="B3298" s="17" t="s">
        <v>272</v>
      </c>
      <c r="C3298" s="17" t="s">
        <v>273</v>
      </c>
    </row>
    <row r="3299" spans="1:3" x14ac:dyDescent="0.25">
      <c r="A3299" s="17">
        <v>170170</v>
      </c>
      <c r="B3299">
        <v>9</v>
      </c>
      <c r="C3299" s="18">
        <v>6.125</v>
      </c>
    </row>
    <row r="3300" spans="1:3" x14ac:dyDescent="0.25">
      <c r="A3300" s="17">
        <v>170172</v>
      </c>
      <c r="B3300">
        <v>2</v>
      </c>
      <c r="C3300" s="18">
        <v>5.6875</v>
      </c>
    </row>
    <row r="3301" spans="1:3" x14ac:dyDescent="0.25">
      <c r="A3301" s="17">
        <v>172172</v>
      </c>
      <c r="B3301">
        <v>4</v>
      </c>
      <c r="C3301" s="18">
        <v>1.3203125</v>
      </c>
    </row>
    <row r="3302" spans="1:3" x14ac:dyDescent="0.25">
      <c r="A3302" s="17">
        <v>170174</v>
      </c>
      <c r="B3302">
        <v>2</v>
      </c>
      <c r="C3302" s="18">
        <v>0.875</v>
      </c>
    </row>
    <row r="3303" spans="1:3" x14ac:dyDescent="0.25">
      <c r="A3303" s="17">
        <v>172174</v>
      </c>
      <c r="B3303">
        <v>0</v>
      </c>
      <c r="C3303" s="18">
        <v>0.40625</v>
      </c>
    </row>
    <row r="3304" spans="1:3" x14ac:dyDescent="0.25">
      <c r="A3304" s="17">
        <v>174174</v>
      </c>
      <c r="B3304">
        <v>0</v>
      </c>
      <c r="C3304" s="18">
        <v>3.125E-2</v>
      </c>
    </row>
    <row r="3305" spans="1:3" x14ac:dyDescent="0.25">
      <c r="A3305" s="17">
        <v>170176</v>
      </c>
      <c r="B3305">
        <v>3</v>
      </c>
      <c r="C3305" s="18">
        <v>4.375</v>
      </c>
    </row>
    <row r="3306" spans="1:3" x14ac:dyDescent="0.25">
      <c r="A3306" s="17">
        <v>172176</v>
      </c>
      <c r="B3306">
        <v>2</v>
      </c>
      <c r="C3306" s="18">
        <v>2.03125</v>
      </c>
    </row>
    <row r="3307" spans="1:3" x14ac:dyDescent="0.25">
      <c r="A3307" s="17">
        <v>174176</v>
      </c>
      <c r="B3307">
        <v>0</v>
      </c>
      <c r="C3307" s="18">
        <v>0.3125</v>
      </c>
    </row>
    <row r="3308" spans="1:3" x14ac:dyDescent="0.25">
      <c r="A3308" s="17">
        <v>176176</v>
      </c>
      <c r="B3308">
        <v>2</v>
      </c>
      <c r="C3308" s="18">
        <v>0.78125</v>
      </c>
    </row>
    <row r="3309" spans="1:3" x14ac:dyDescent="0.25">
      <c r="A3309" s="17">
        <v>170178</v>
      </c>
      <c r="B3309">
        <v>3</v>
      </c>
      <c r="C3309" s="18">
        <v>4.375</v>
      </c>
    </row>
    <row r="3310" spans="1:3" x14ac:dyDescent="0.25">
      <c r="A3310" s="17">
        <v>172178</v>
      </c>
      <c r="B3310">
        <v>0</v>
      </c>
      <c r="C3310" s="18">
        <v>2.03125</v>
      </c>
    </row>
    <row r="3311" spans="1:3" x14ac:dyDescent="0.25">
      <c r="A3311" s="17">
        <v>174178</v>
      </c>
      <c r="B3311">
        <v>0</v>
      </c>
      <c r="C3311" s="18">
        <v>0.3125</v>
      </c>
    </row>
    <row r="3312" spans="1:3" x14ac:dyDescent="0.25">
      <c r="A3312" s="17">
        <v>176178</v>
      </c>
      <c r="B3312">
        <v>1</v>
      </c>
      <c r="C3312" s="18">
        <v>1.5625</v>
      </c>
    </row>
    <row r="3313" spans="1:3" x14ac:dyDescent="0.25">
      <c r="A3313" s="17">
        <v>178178</v>
      </c>
      <c r="B3313">
        <v>3</v>
      </c>
      <c r="C3313" s="18">
        <v>0.78125</v>
      </c>
    </row>
    <row r="3314" spans="1:3" x14ac:dyDescent="0.25">
      <c r="A3314" s="17">
        <v>170180</v>
      </c>
      <c r="B3314">
        <v>0</v>
      </c>
      <c r="C3314" s="18">
        <v>0.4375</v>
      </c>
    </row>
    <row r="3315" spans="1:3" x14ac:dyDescent="0.25">
      <c r="A3315" s="17">
        <v>172180</v>
      </c>
      <c r="B3315">
        <v>1</v>
      </c>
      <c r="C3315" s="18">
        <v>0.203125</v>
      </c>
    </row>
    <row r="3316" spans="1:3" x14ac:dyDescent="0.25">
      <c r="A3316" s="17">
        <v>174180</v>
      </c>
      <c r="B3316">
        <v>0</v>
      </c>
      <c r="C3316" s="18">
        <v>3.125E-2</v>
      </c>
    </row>
    <row r="3317" spans="1:3" x14ac:dyDescent="0.25">
      <c r="A3317" s="17">
        <v>176180</v>
      </c>
      <c r="B3317">
        <v>0</v>
      </c>
      <c r="C3317" s="18">
        <v>0.15625</v>
      </c>
    </row>
    <row r="3318" spans="1:3" x14ac:dyDescent="0.25">
      <c r="A3318" s="17">
        <v>178180</v>
      </c>
      <c r="B3318">
        <v>0</v>
      </c>
      <c r="C3318" s="18">
        <v>0.15625</v>
      </c>
    </row>
    <row r="3319" spans="1:3" x14ac:dyDescent="0.25">
      <c r="A3319" s="17">
        <v>180180</v>
      </c>
      <c r="B3319">
        <v>0</v>
      </c>
      <c r="C3319" s="18">
        <v>7.8125E-3</v>
      </c>
    </row>
    <row r="3321" spans="1:3" x14ac:dyDescent="0.25">
      <c r="A3321" s="17" t="s">
        <v>274</v>
      </c>
      <c r="B3321" s="18">
        <v>26.904151672503321</v>
      </c>
    </row>
    <row r="3322" spans="1:3" x14ac:dyDescent="0.25">
      <c r="A3322" s="17" t="s">
        <v>275</v>
      </c>
      <c r="B3322">
        <v>15</v>
      </c>
    </row>
    <row r="3323" spans="1:3" x14ac:dyDescent="0.25">
      <c r="A3323" s="17" t="s">
        <v>276</v>
      </c>
      <c r="B3323" s="18">
        <v>2.9527059566305341E-2</v>
      </c>
      <c r="C3323" t="s">
        <v>281</v>
      </c>
    </row>
    <row r="3325" spans="1:3" x14ac:dyDescent="0.25">
      <c r="A3325" s="17" t="s">
        <v>214</v>
      </c>
      <c r="B3325" t="s">
        <v>40</v>
      </c>
    </row>
    <row r="3326" spans="1:3" x14ac:dyDescent="0.25">
      <c r="A3326" s="17" t="s">
        <v>176</v>
      </c>
      <c r="B3326" t="s">
        <v>155</v>
      </c>
    </row>
    <row r="3328" spans="1:3" x14ac:dyDescent="0.25">
      <c r="A3328" s="17" t="s">
        <v>270</v>
      </c>
    </row>
    <row r="3329" spans="1:3" x14ac:dyDescent="0.25">
      <c r="A3329" s="17" t="s">
        <v>271</v>
      </c>
      <c r="B3329" s="17" t="s">
        <v>272</v>
      </c>
      <c r="C3329" s="17" t="s">
        <v>273</v>
      </c>
    </row>
    <row r="3330" spans="1:3" x14ac:dyDescent="0.25">
      <c r="A3330" s="17">
        <v>7474</v>
      </c>
      <c r="B3330">
        <v>2</v>
      </c>
      <c r="C3330" s="18">
        <v>1.53125</v>
      </c>
    </row>
    <row r="3331" spans="1:3" x14ac:dyDescent="0.25">
      <c r="A3331" s="17">
        <v>7476</v>
      </c>
      <c r="B3331">
        <v>3</v>
      </c>
      <c r="C3331" s="18">
        <v>3.5</v>
      </c>
    </row>
    <row r="3332" spans="1:3" x14ac:dyDescent="0.25">
      <c r="A3332" s="17">
        <v>7676</v>
      </c>
      <c r="B3332">
        <v>5</v>
      </c>
      <c r="C3332" s="18">
        <v>2</v>
      </c>
    </row>
    <row r="3333" spans="1:3" x14ac:dyDescent="0.25">
      <c r="A3333" s="17">
        <v>7480</v>
      </c>
      <c r="B3333">
        <v>3</v>
      </c>
      <c r="C3333" s="18">
        <v>1.09375</v>
      </c>
    </row>
    <row r="3334" spans="1:3" x14ac:dyDescent="0.25">
      <c r="A3334" s="17">
        <v>7680</v>
      </c>
      <c r="B3334">
        <v>0</v>
      </c>
      <c r="C3334" s="18">
        <v>1.25</v>
      </c>
    </row>
    <row r="3335" spans="1:3" x14ac:dyDescent="0.25">
      <c r="A3335" s="17">
        <v>8080</v>
      </c>
      <c r="B3335">
        <v>0</v>
      </c>
      <c r="C3335" s="18">
        <v>0.1953125</v>
      </c>
    </row>
    <row r="3336" spans="1:3" x14ac:dyDescent="0.25">
      <c r="A3336" s="17">
        <v>7482</v>
      </c>
      <c r="B3336">
        <v>2</v>
      </c>
      <c r="C3336" s="18">
        <v>3.28125</v>
      </c>
    </row>
    <row r="3337" spans="1:3" x14ac:dyDescent="0.25">
      <c r="A3337" s="17">
        <v>7682</v>
      </c>
      <c r="B3337">
        <v>1</v>
      </c>
      <c r="C3337" s="18">
        <v>3.75</v>
      </c>
    </row>
    <row r="3338" spans="1:3" x14ac:dyDescent="0.25">
      <c r="A3338" s="17">
        <v>8082</v>
      </c>
      <c r="B3338">
        <v>1</v>
      </c>
      <c r="C3338" s="18">
        <v>1.171875</v>
      </c>
    </row>
    <row r="3339" spans="1:3" x14ac:dyDescent="0.25">
      <c r="A3339" s="17">
        <v>8282</v>
      </c>
      <c r="B3339">
        <v>2</v>
      </c>
      <c r="C3339" s="18">
        <v>1.7578125</v>
      </c>
    </row>
    <row r="3340" spans="1:3" x14ac:dyDescent="0.25">
      <c r="A3340" s="17">
        <v>7486</v>
      </c>
      <c r="B3340">
        <v>0</v>
      </c>
      <c r="C3340" s="18">
        <v>1.09375</v>
      </c>
    </row>
    <row r="3341" spans="1:3" x14ac:dyDescent="0.25">
      <c r="A3341" s="17">
        <v>7686</v>
      </c>
      <c r="B3341">
        <v>0</v>
      </c>
      <c r="C3341" s="18">
        <v>1.25</v>
      </c>
    </row>
    <row r="3342" spans="1:3" x14ac:dyDescent="0.25">
      <c r="A3342" s="17">
        <v>8086</v>
      </c>
      <c r="B3342">
        <v>0</v>
      </c>
      <c r="C3342" s="18">
        <v>0.390625</v>
      </c>
    </row>
    <row r="3343" spans="1:3" x14ac:dyDescent="0.25">
      <c r="A3343" s="17">
        <v>8286</v>
      </c>
      <c r="B3343">
        <v>5</v>
      </c>
      <c r="C3343" s="18">
        <v>1.171875</v>
      </c>
    </row>
    <row r="3344" spans="1:3" x14ac:dyDescent="0.25">
      <c r="A3344" s="17">
        <v>8686</v>
      </c>
      <c r="B3344">
        <v>0</v>
      </c>
      <c r="C3344" s="18">
        <v>0.1953125</v>
      </c>
    </row>
    <row r="3345" spans="1:3" x14ac:dyDescent="0.25">
      <c r="A3345" s="17">
        <v>7488</v>
      </c>
      <c r="B3345">
        <v>2</v>
      </c>
      <c r="C3345" s="18">
        <v>1.09375</v>
      </c>
    </row>
    <row r="3346" spans="1:3" x14ac:dyDescent="0.25">
      <c r="A3346" s="17">
        <v>7688</v>
      </c>
      <c r="B3346">
        <v>1</v>
      </c>
      <c r="C3346" s="18">
        <v>1.25</v>
      </c>
    </row>
    <row r="3347" spans="1:3" x14ac:dyDescent="0.25">
      <c r="A3347" s="17">
        <v>8088</v>
      </c>
      <c r="B3347">
        <v>1</v>
      </c>
      <c r="C3347" s="18">
        <v>0.390625</v>
      </c>
    </row>
    <row r="3348" spans="1:3" x14ac:dyDescent="0.25">
      <c r="A3348" s="17">
        <v>8288</v>
      </c>
      <c r="B3348">
        <v>1</v>
      </c>
      <c r="C3348" s="18">
        <v>1.171875</v>
      </c>
    </row>
    <row r="3349" spans="1:3" x14ac:dyDescent="0.25">
      <c r="A3349" s="17">
        <v>8688</v>
      </c>
      <c r="B3349">
        <v>0</v>
      </c>
      <c r="C3349" s="18">
        <v>0.390625</v>
      </c>
    </row>
    <row r="3350" spans="1:3" x14ac:dyDescent="0.25">
      <c r="A3350" s="17">
        <v>8888</v>
      </c>
      <c r="B3350">
        <v>0</v>
      </c>
      <c r="C3350" s="18">
        <v>0.1953125</v>
      </c>
    </row>
    <row r="3351" spans="1:3" x14ac:dyDescent="0.25">
      <c r="A3351" s="17">
        <v>7494</v>
      </c>
      <c r="B3351">
        <v>0</v>
      </c>
      <c r="C3351" s="18">
        <v>0.4375</v>
      </c>
    </row>
    <row r="3352" spans="1:3" x14ac:dyDescent="0.25">
      <c r="A3352" s="17">
        <v>7694</v>
      </c>
      <c r="B3352">
        <v>0</v>
      </c>
      <c r="C3352" s="18">
        <v>0.5</v>
      </c>
    </row>
    <row r="3353" spans="1:3" x14ac:dyDescent="0.25">
      <c r="A3353" s="17">
        <v>8094</v>
      </c>
      <c r="B3353">
        <v>0</v>
      </c>
      <c r="C3353" s="18">
        <v>0.15625</v>
      </c>
    </row>
    <row r="3354" spans="1:3" x14ac:dyDescent="0.25">
      <c r="A3354" s="17">
        <v>8294</v>
      </c>
      <c r="B3354">
        <v>0</v>
      </c>
      <c r="C3354" s="18">
        <v>0.46875</v>
      </c>
    </row>
    <row r="3355" spans="1:3" x14ac:dyDescent="0.25">
      <c r="A3355" s="17">
        <v>8694</v>
      </c>
      <c r="B3355">
        <v>0</v>
      </c>
      <c r="C3355" s="18">
        <v>0.15625</v>
      </c>
    </row>
    <row r="3356" spans="1:3" x14ac:dyDescent="0.25">
      <c r="A3356" s="17">
        <v>8894</v>
      </c>
      <c r="B3356">
        <v>0</v>
      </c>
      <c r="C3356" s="18">
        <v>0.15625</v>
      </c>
    </row>
    <row r="3357" spans="1:3" x14ac:dyDescent="0.25">
      <c r="A3357" s="17">
        <v>9494</v>
      </c>
      <c r="B3357">
        <v>1</v>
      </c>
      <c r="C3357" s="18">
        <v>3.125E-2</v>
      </c>
    </row>
    <row r="3358" spans="1:3" x14ac:dyDescent="0.25">
      <c r="A3358" s="17">
        <v>7498</v>
      </c>
      <c r="B3358">
        <v>0</v>
      </c>
      <c r="C3358" s="18">
        <v>0.4375</v>
      </c>
    </row>
    <row r="3359" spans="1:3" x14ac:dyDescent="0.25">
      <c r="A3359" s="17">
        <v>7698</v>
      </c>
      <c r="B3359">
        <v>1</v>
      </c>
      <c r="C3359" s="18">
        <v>0.5</v>
      </c>
    </row>
    <row r="3360" spans="1:3" x14ac:dyDescent="0.25">
      <c r="A3360" s="17">
        <v>8098</v>
      </c>
      <c r="B3360">
        <v>0</v>
      </c>
      <c r="C3360" s="18">
        <v>0.15625</v>
      </c>
    </row>
    <row r="3361" spans="1:3" x14ac:dyDescent="0.25">
      <c r="A3361" s="17">
        <v>8298</v>
      </c>
      <c r="B3361">
        <v>1</v>
      </c>
      <c r="C3361" s="18">
        <v>0.46875</v>
      </c>
    </row>
    <row r="3362" spans="1:3" x14ac:dyDescent="0.25">
      <c r="A3362" s="17">
        <v>8698</v>
      </c>
      <c r="B3362">
        <v>0</v>
      </c>
      <c r="C3362" s="18">
        <v>0.15625</v>
      </c>
    </row>
    <row r="3363" spans="1:3" x14ac:dyDescent="0.25">
      <c r="A3363" s="17">
        <v>8898</v>
      </c>
      <c r="B3363">
        <v>0</v>
      </c>
      <c r="C3363" s="18">
        <v>0.15625</v>
      </c>
    </row>
    <row r="3364" spans="1:3" x14ac:dyDescent="0.25">
      <c r="A3364" s="17">
        <v>9498</v>
      </c>
      <c r="B3364">
        <v>0</v>
      </c>
      <c r="C3364" s="18">
        <v>6.25E-2</v>
      </c>
    </row>
    <row r="3365" spans="1:3" x14ac:dyDescent="0.25">
      <c r="A3365" s="17">
        <v>9898</v>
      </c>
      <c r="B3365">
        <v>0</v>
      </c>
      <c r="C3365" s="18">
        <v>3.125E-2</v>
      </c>
    </row>
    <row r="3367" spans="1:3" x14ac:dyDescent="0.25">
      <c r="A3367" s="17" t="s">
        <v>274</v>
      </c>
      <c r="B3367" s="18">
        <v>63.863990929705217</v>
      </c>
    </row>
    <row r="3368" spans="1:3" x14ac:dyDescent="0.25">
      <c r="A3368" s="17" t="s">
        <v>275</v>
      </c>
      <c r="B3368">
        <v>28</v>
      </c>
    </row>
    <row r="3369" spans="1:3" x14ac:dyDescent="0.25">
      <c r="A3369" s="17" t="s">
        <v>276</v>
      </c>
      <c r="B3369" s="18">
        <v>1.2776305790621547E-4</v>
      </c>
      <c r="C3369" t="s">
        <v>279</v>
      </c>
    </row>
    <row r="3371" spans="1:3" x14ac:dyDescent="0.25">
      <c r="A3371" s="17" t="s">
        <v>214</v>
      </c>
      <c r="B3371" t="s">
        <v>40</v>
      </c>
    </row>
    <row r="3372" spans="1:3" x14ac:dyDescent="0.25">
      <c r="A3372" s="17" t="s">
        <v>176</v>
      </c>
      <c r="B3372" t="s">
        <v>156</v>
      </c>
    </row>
    <row r="3374" spans="1:3" x14ac:dyDescent="0.25">
      <c r="A3374" s="17" t="s">
        <v>270</v>
      </c>
    </row>
    <row r="3375" spans="1:3" x14ac:dyDescent="0.25">
      <c r="A3375" s="17" t="s">
        <v>271</v>
      </c>
      <c r="B3375" s="17" t="s">
        <v>272</v>
      </c>
      <c r="C3375" s="17" t="s">
        <v>273</v>
      </c>
    </row>
    <row r="3376" spans="1:3" x14ac:dyDescent="0.25">
      <c r="A3376" s="17">
        <v>130130</v>
      </c>
      <c r="B3376">
        <v>0</v>
      </c>
      <c r="C3376" s="18">
        <v>7.8125E-3</v>
      </c>
    </row>
    <row r="3377" spans="1:3" x14ac:dyDescent="0.25">
      <c r="A3377" s="17">
        <v>130138</v>
      </c>
      <c r="B3377">
        <v>1</v>
      </c>
      <c r="C3377" s="18">
        <v>3.125E-2</v>
      </c>
    </row>
    <row r="3378" spans="1:3" x14ac:dyDescent="0.25">
      <c r="A3378" s="17">
        <v>138138</v>
      </c>
      <c r="B3378">
        <v>0</v>
      </c>
      <c r="C3378" s="18">
        <v>3.125E-2</v>
      </c>
    </row>
    <row r="3379" spans="1:3" x14ac:dyDescent="0.25">
      <c r="A3379" s="17">
        <v>130144</v>
      </c>
      <c r="B3379">
        <v>0</v>
      </c>
      <c r="C3379" s="18">
        <v>0.40625</v>
      </c>
    </row>
    <row r="3380" spans="1:3" x14ac:dyDescent="0.25">
      <c r="A3380" s="17">
        <v>138144</v>
      </c>
      <c r="B3380">
        <v>1</v>
      </c>
      <c r="C3380" s="18">
        <v>0.8125</v>
      </c>
    </row>
    <row r="3381" spans="1:3" x14ac:dyDescent="0.25">
      <c r="A3381" s="17">
        <v>144144</v>
      </c>
      <c r="B3381">
        <v>7</v>
      </c>
      <c r="C3381" s="18">
        <v>5.28125</v>
      </c>
    </row>
    <row r="3382" spans="1:3" x14ac:dyDescent="0.25">
      <c r="A3382" s="17">
        <v>130146</v>
      </c>
      <c r="B3382">
        <v>0</v>
      </c>
      <c r="C3382" s="18">
        <v>0.21875</v>
      </c>
    </row>
    <row r="3383" spans="1:3" x14ac:dyDescent="0.25">
      <c r="A3383" s="17">
        <v>138146</v>
      </c>
      <c r="B3383">
        <v>0</v>
      </c>
      <c r="C3383" s="18">
        <v>0.4375</v>
      </c>
    </row>
    <row r="3384" spans="1:3" x14ac:dyDescent="0.25">
      <c r="A3384" s="17">
        <v>144146</v>
      </c>
      <c r="B3384">
        <v>2</v>
      </c>
      <c r="C3384" s="18">
        <v>5.6875</v>
      </c>
    </row>
    <row r="3385" spans="1:3" x14ac:dyDescent="0.25">
      <c r="A3385" s="17">
        <v>146146</v>
      </c>
      <c r="B3385">
        <v>1</v>
      </c>
      <c r="C3385" s="18">
        <v>1.53125</v>
      </c>
    </row>
    <row r="3386" spans="1:3" x14ac:dyDescent="0.25">
      <c r="A3386" s="17">
        <v>130148</v>
      </c>
      <c r="B3386">
        <v>0</v>
      </c>
      <c r="C3386" s="18">
        <v>0.125</v>
      </c>
    </row>
    <row r="3387" spans="1:3" x14ac:dyDescent="0.25">
      <c r="A3387" s="17">
        <v>138148</v>
      </c>
      <c r="B3387">
        <v>0</v>
      </c>
      <c r="C3387" s="18">
        <v>0.25</v>
      </c>
    </row>
    <row r="3388" spans="1:3" x14ac:dyDescent="0.25">
      <c r="A3388" s="17">
        <v>144148</v>
      </c>
      <c r="B3388">
        <v>5</v>
      </c>
      <c r="C3388" s="18">
        <v>3.25</v>
      </c>
    </row>
    <row r="3389" spans="1:3" x14ac:dyDescent="0.25">
      <c r="A3389" s="17">
        <v>146148</v>
      </c>
      <c r="B3389">
        <v>1</v>
      </c>
      <c r="C3389" s="18">
        <v>1.75</v>
      </c>
    </row>
    <row r="3390" spans="1:3" x14ac:dyDescent="0.25">
      <c r="A3390" s="17">
        <v>148148</v>
      </c>
      <c r="B3390">
        <v>1</v>
      </c>
      <c r="C3390" s="18">
        <v>0.5</v>
      </c>
    </row>
    <row r="3391" spans="1:3" x14ac:dyDescent="0.25">
      <c r="A3391" s="17">
        <v>130150</v>
      </c>
      <c r="B3391">
        <v>0</v>
      </c>
      <c r="C3391" s="18">
        <v>1.5625E-2</v>
      </c>
    </row>
    <row r="3392" spans="1:3" x14ac:dyDescent="0.25">
      <c r="A3392" s="17">
        <v>138150</v>
      </c>
      <c r="B3392">
        <v>0</v>
      </c>
      <c r="C3392" s="18">
        <v>3.125E-2</v>
      </c>
    </row>
    <row r="3393" spans="1:3" x14ac:dyDescent="0.25">
      <c r="A3393" s="17">
        <v>144150</v>
      </c>
      <c r="B3393">
        <v>1</v>
      </c>
      <c r="C3393" s="18">
        <v>0.40625</v>
      </c>
    </row>
    <row r="3394" spans="1:3" x14ac:dyDescent="0.25">
      <c r="A3394" s="17">
        <v>146150</v>
      </c>
      <c r="B3394">
        <v>0</v>
      </c>
      <c r="C3394" s="18">
        <v>0.21875</v>
      </c>
    </row>
    <row r="3395" spans="1:3" x14ac:dyDescent="0.25">
      <c r="A3395" s="17">
        <v>148150</v>
      </c>
      <c r="B3395">
        <v>0</v>
      </c>
      <c r="C3395" s="18">
        <v>0.125</v>
      </c>
    </row>
    <row r="3396" spans="1:3" x14ac:dyDescent="0.25">
      <c r="A3396" s="17">
        <v>150150</v>
      </c>
      <c r="B3396">
        <v>0</v>
      </c>
      <c r="C3396" s="18">
        <v>7.8125E-3</v>
      </c>
    </row>
    <row r="3397" spans="1:3" x14ac:dyDescent="0.25">
      <c r="A3397" s="17">
        <v>130152</v>
      </c>
      <c r="B3397">
        <v>0</v>
      </c>
      <c r="C3397" s="18">
        <v>4.6875E-2</v>
      </c>
    </row>
    <row r="3398" spans="1:3" x14ac:dyDescent="0.25">
      <c r="A3398" s="17">
        <v>138152</v>
      </c>
      <c r="B3398">
        <v>0</v>
      </c>
      <c r="C3398" s="18">
        <v>9.375E-2</v>
      </c>
    </row>
    <row r="3399" spans="1:3" x14ac:dyDescent="0.25">
      <c r="A3399" s="17">
        <v>144152</v>
      </c>
      <c r="B3399">
        <v>0</v>
      </c>
      <c r="C3399" s="18">
        <v>1.21875</v>
      </c>
    </row>
    <row r="3400" spans="1:3" x14ac:dyDescent="0.25">
      <c r="A3400" s="17">
        <v>146152</v>
      </c>
      <c r="B3400">
        <v>3</v>
      </c>
      <c r="C3400" s="18">
        <v>0.65625</v>
      </c>
    </row>
    <row r="3401" spans="1:3" x14ac:dyDescent="0.25">
      <c r="A3401" s="17">
        <v>148152</v>
      </c>
      <c r="B3401">
        <v>0</v>
      </c>
      <c r="C3401" s="18">
        <v>0.375</v>
      </c>
    </row>
    <row r="3402" spans="1:3" x14ac:dyDescent="0.25">
      <c r="A3402" s="17">
        <v>150152</v>
      </c>
      <c r="B3402">
        <v>0</v>
      </c>
      <c r="C3402" s="18">
        <v>4.6875E-2</v>
      </c>
    </row>
    <row r="3403" spans="1:3" x14ac:dyDescent="0.25">
      <c r="A3403" s="17">
        <v>152152</v>
      </c>
      <c r="B3403">
        <v>0</v>
      </c>
      <c r="C3403" s="18">
        <v>7.03125E-2</v>
      </c>
    </row>
    <row r="3404" spans="1:3" x14ac:dyDescent="0.25">
      <c r="A3404" s="17">
        <v>130158</v>
      </c>
      <c r="B3404">
        <v>0</v>
      </c>
      <c r="C3404" s="18">
        <v>9.375E-2</v>
      </c>
    </row>
    <row r="3405" spans="1:3" x14ac:dyDescent="0.25">
      <c r="A3405" s="17">
        <v>138158</v>
      </c>
      <c r="B3405">
        <v>0</v>
      </c>
      <c r="C3405" s="18">
        <v>0.1875</v>
      </c>
    </row>
    <row r="3406" spans="1:3" x14ac:dyDescent="0.25">
      <c r="A3406" s="17">
        <v>144158</v>
      </c>
      <c r="B3406">
        <v>2</v>
      </c>
      <c r="C3406" s="18">
        <v>2.4375</v>
      </c>
    </row>
    <row r="3407" spans="1:3" x14ac:dyDescent="0.25">
      <c r="A3407" s="17">
        <v>146158</v>
      </c>
      <c r="B3407">
        <v>4</v>
      </c>
      <c r="C3407" s="18">
        <v>1.3125</v>
      </c>
    </row>
    <row r="3408" spans="1:3" x14ac:dyDescent="0.25">
      <c r="A3408" s="17">
        <v>148158</v>
      </c>
      <c r="B3408">
        <v>0</v>
      </c>
      <c r="C3408" s="18">
        <v>0.75</v>
      </c>
    </row>
    <row r="3409" spans="1:3" x14ac:dyDescent="0.25">
      <c r="A3409" s="17">
        <v>150158</v>
      </c>
      <c r="B3409">
        <v>0</v>
      </c>
      <c r="C3409" s="18">
        <v>9.375E-2</v>
      </c>
    </row>
    <row r="3410" spans="1:3" x14ac:dyDescent="0.25">
      <c r="A3410" s="17">
        <v>152158</v>
      </c>
      <c r="B3410">
        <v>0</v>
      </c>
      <c r="C3410" s="18">
        <v>0.28125</v>
      </c>
    </row>
    <row r="3411" spans="1:3" x14ac:dyDescent="0.25">
      <c r="A3411" s="17">
        <v>158158</v>
      </c>
      <c r="B3411">
        <v>0</v>
      </c>
      <c r="C3411" s="18">
        <v>0.28125</v>
      </c>
    </row>
    <row r="3412" spans="1:3" x14ac:dyDescent="0.25">
      <c r="A3412" s="17">
        <v>130164</v>
      </c>
      <c r="B3412">
        <v>0</v>
      </c>
      <c r="C3412" s="18">
        <v>1.5625E-2</v>
      </c>
    </row>
    <row r="3413" spans="1:3" x14ac:dyDescent="0.25">
      <c r="A3413" s="17">
        <v>138164</v>
      </c>
      <c r="B3413">
        <v>0</v>
      </c>
      <c r="C3413" s="18">
        <v>3.125E-2</v>
      </c>
    </row>
    <row r="3414" spans="1:3" x14ac:dyDescent="0.25">
      <c r="A3414" s="17">
        <v>144164</v>
      </c>
      <c r="B3414">
        <v>1</v>
      </c>
      <c r="C3414" s="18">
        <v>0.40625</v>
      </c>
    </row>
    <row r="3415" spans="1:3" x14ac:dyDescent="0.25">
      <c r="A3415" s="17">
        <v>146164</v>
      </c>
      <c r="B3415">
        <v>0</v>
      </c>
      <c r="C3415" s="18">
        <v>0.21875</v>
      </c>
    </row>
    <row r="3416" spans="1:3" x14ac:dyDescent="0.25">
      <c r="A3416" s="17">
        <v>148164</v>
      </c>
      <c r="B3416">
        <v>0</v>
      </c>
      <c r="C3416" s="18">
        <v>0.125</v>
      </c>
    </row>
    <row r="3417" spans="1:3" x14ac:dyDescent="0.25">
      <c r="A3417" s="17">
        <v>150164</v>
      </c>
      <c r="B3417">
        <v>0</v>
      </c>
      <c r="C3417" s="18">
        <v>1.5625E-2</v>
      </c>
    </row>
    <row r="3418" spans="1:3" x14ac:dyDescent="0.25">
      <c r="A3418" s="17">
        <v>152164</v>
      </c>
      <c r="B3418">
        <v>0</v>
      </c>
      <c r="C3418" s="18">
        <v>4.6875E-2</v>
      </c>
    </row>
    <row r="3419" spans="1:3" x14ac:dyDescent="0.25">
      <c r="A3419" s="17">
        <v>158164</v>
      </c>
      <c r="B3419">
        <v>0</v>
      </c>
      <c r="C3419" s="18">
        <v>9.375E-2</v>
      </c>
    </row>
    <row r="3420" spans="1:3" x14ac:dyDescent="0.25">
      <c r="A3420" s="17">
        <v>164164</v>
      </c>
      <c r="B3420">
        <v>0</v>
      </c>
      <c r="C3420" s="18">
        <v>7.8125E-3</v>
      </c>
    </row>
    <row r="3421" spans="1:3" x14ac:dyDescent="0.25">
      <c r="A3421" s="17">
        <v>130176</v>
      </c>
      <c r="B3421">
        <v>0</v>
      </c>
      <c r="C3421" s="18">
        <v>1.5625E-2</v>
      </c>
    </row>
    <row r="3422" spans="1:3" x14ac:dyDescent="0.25">
      <c r="A3422" s="17">
        <v>138176</v>
      </c>
      <c r="B3422">
        <v>0</v>
      </c>
      <c r="C3422" s="18">
        <v>3.125E-2</v>
      </c>
    </row>
    <row r="3423" spans="1:3" x14ac:dyDescent="0.25">
      <c r="A3423" s="17">
        <v>144176</v>
      </c>
      <c r="B3423">
        <v>0</v>
      </c>
      <c r="C3423" s="18">
        <v>0.40625</v>
      </c>
    </row>
    <row r="3424" spans="1:3" x14ac:dyDescent="0.25">
      <c r="A3424" s="17">
        <v>146176</v>
      </c>
      <c r="B3424">
        <v>1</v>
      </c>
      <c r="C3424" s="18">
        <v>0.21875</v>
      </c>
    </row>
    <row r="3425" spans="1:3" x14ac:dyDescent="0.25">
      <c r="A3425" s="17">
        <v>148176</v>
      </c>
      <c r="B3425">
        <v>0</v>
      </c>
      <c r="C3425" s="18">
        <v>0.125</v>
      </c>
    </row>
    <row r="3426" spans="1:3" x14ac:dyDescent="0.25">
      <c r="A3426" s="17">
        <v>150176</v>
      </c>
      <c r="B3426">
        <v>0</v>
      </c>
      <c r="C3426" s="18">
        <v>1.5625E-2</v>
      </c>
    </row>
    <row r="3427" spans="1:3" x14ac:dyDescent="0.25">
      <c r="A3427" s="17">
        <v>152176</v>
      </c>
      <c r="B3427">
        <v>0</v>
      </c>
      <c r="C3427" s="18">
        <v>4.6875E-2</v>
      </c>
    </row>
    <row r="3428" spans="1:3" x14ac:dyDescent="0.25">
      <c r="A3428" s="17">
        <v>158176</v>
      </c>
      <c r="B3428">
        <v>0</v>
      </c>
      <c r="C3428" s="18">
        <v>9.375E-2</v>
      </c>
    </row>
    <row r="3429" spans="1:3" x14ac:dyDescent="0.25">
      <c r="A3429" s="17">
        <v>164176</v>
      </c>
      <c r="B3429">
        <v>0</v>
      </c>
      <c r="C3429" s="18">
        <v>1.5625E-2</v>
      </c>
    </row>
    <row r="3430" spans="1:3" x14ac:dyDescent="0.25">
      <c r="A3430" s="17">
        <v>176176</v>
      </c>
      <c r="B3430">
        <v>0</v>
      </c>
      <c r="C3430" s="18">
        <v>7.8125E-3</v>
      </c>
    </row>
    <row r="3431" spans="1:3" x14ac:dyDescent="0.25">
      <c r="A3431" s="17">
        <v>130180</v>
      </c>
      <c r="B3431">
        <v>0</v>
      </c>
      <c r="C3431" s="18">
        <v>1.5625E-2</v>
      </c>
    </row>
    <row r="3432" spans="1:3" x14ac:dyDescent="0.25">
      <c r="A3432" s="17">
        <v>138180</v>
      </c>
      <c r="B3432">
        <v>0</v>
      </c>
      <c r="C3432" s="18">
        <v>3.125E-2</v>
      </c>
    </row>
    <row r="3433" spans="1:3" x14ac:dyDescent="0.25">
      <c r="A3433" s="17">
        <v>144180</v>
      </c>
      <c r="B3433">
        <v>0</v>
      </c>
      <c r="C3433" s="18">
        <v>0.40625</v>
      </c>
    </row>
    <row r="3434" spans="1:3" x14ac:dyDescent="0.25">
      <c r="A3434" s="17">
        <v>146180</v>
      </c>
      <c r="B3434">
        <v>1</v>
      </c>
      <c r="C3434" s="18">
        <v>0.21875</v>
      </c>
    </row>
    <row r="3435" spans="1:3" x14ac:dyDescent="0.25">
      <c r="A3435" s="17">
        <v>148180</v>
      </c>
      <c r="B3435">
        <v>0</v>
      </c>
      <c r="C3435" s="18">
        <v>0.125</v>
      </c>
    </row>
    <row r="3436" spans="1:3" x14ac:dyDescent="0.25">
      <c r="A3436" s="17">
        <v>150180</v>
      </c>
      <c r="B3436">
        <v>0</v>
      </c>
      <c r="C3436" s="18">
        <v>1.5625E-2</v>
      </c>
    </row>
    <row r="3437" spans="1:3" x14ac:dyDescent="0.25">
      <c r="A3437" s="17">
        <v>152180</v>
      </c>
      <c r="B3437">
        <v>0</v>
      </c>
      <c r="C3437" s="18">
        <v>4.6875E-2</v>
      </c>
    </row>
    <row r="3438" spans="1:3" x14ac:dyDescent="0.25">
      <c r="A3438" s="17">
        <v>158180</v>
      </c>
      <c r="B3438">
        <v>0</v>
      </c>
      <c r="C3438" s="18">
        <v>9.375E-2</v>
      </c>
    </row>
    <row r="3439" spans="1:3" x14ac:dyDescent="0.25">
      <c r="A3439" s="17">
        <v>164180</v>
      </c>
      <c r="B3439">
        <v>0</v>
      </c>
      <c r="C3439" s="18">
        <v>1.5625E-2</v>
      </c>
    </row>
    <row r="3440" spans="1:3" x14ac:dyDescent="0.25">
      <c r="A3440" s="17">
        <v>176180</v>
      </c>
      <c r="B3440">
        <v>0</v>
      </c>
      <c r="C3440" s="18">
        <v>1.5625E-2</v>
      </c>
    </row>
    <row r="3441" spans="1:3" x14ac:dyDescent="0.25">
      <c r="A3441" s="17">
        <v>180180</v>
      </c>
      <c r="B3441">
        <v>0</v>
      </c>
      <c r="C3441" s="18">
        <v>7.8125E-3</v>
      </c>
    </row>
    <row r="3443" spans="1:3" x14ac:dyDescent="0.25">
      <c r="A3443" s="17" t="s">
        <v>274</v>
      </c>
      <c r="B3443" s="18">
        <v>63.740691542889337</v>
      </c>
    </row>
    <row r="3444" spans="1:3" x14ac:dyDescent="0.25">
      <c r="A3444" s="17" t="s">
        <v>275</v>
      </c>
      <c r="B3444">
        <v>55</v>
      </c>
    </row>
    <row r="3445" spans="1:3" x14ac:dyDescent="0.25">
      <c r="A3445" s="17" t="s">
        <v>276</v>
      </c>
      <c r="B3445" s="18">
        <v>0.19606745289969557</v>
      </c>
      <c r="C3445" t="s">
        <v>277</v>
      </c>
    </row>
    <row r="3447" spans="1:3" x14ac:dyDescent="0.25">
      <c r="A3447" s="17" t="s">
        <v>214</v>
      </c>
      <c r="B3447" t="s">
        <v>40</v>
      </c>
    </row>
    <row r="3448" spans="1:3" x14ac:dyDescent="0.25">
      <c r="A3448" s="17" t="s">
        <v>176</v>
      </c>
      <c r="B3448" t="s">
        <v>157</v>
      </c>
    </row>
    <row r="3450" spans="1:3" x14ac:dyDescent="0.25">
      <c r="A3450" s="17" t="s">
        <v>270</v>
      </c>
    </row>
    <row r="3451" spans="1:3" x14ac:dyDescent="0.25">
      <c r="A3451" s="17" t="s">
        <v>271</v>
      </c>
      <c r="B3451" s="17" t="s">
        <v>272</v>
      </c>
      <c r="C3451" s="17" t="s">
        <v>273</v>
      </c>
    </row>
    <row r="3452" spans="1:3" x14ac:dyDescent="0.25">
      <c r="A3452" s="17">
        <v>196196</v>
      </c>
      <c r="B3452">
        <v>0</v>
      </c>
      <c r="C3452" s="18">
        <v>7.5757575757575768E-3</v>
      </c>
    </row>
    <row r="3453" spans="1:3" x14ac:dyDescent="0.25">
      <c r="A3453" s="17">
        <v>196198</v>
      </c>
      <c r="B3453">
        <v>1</v>
      </c>
      <c r="C3453" s="18">
        <v>0.31818181818181818</v>
      </c>
    </row>
    <row r="3454" spans="1:3" x14ac:dyDescent="0.25">
      <c r="A3454" s="17">
        <v>198198</v>
      </c>
      <c r="B3454">
        <v>5</v>
      </c>
      <c r="C3454" s="18">
        <v>3.3409090909090908</v>
      </c>
    </row>
    <row r="3455" spans="1:3" x14ac:dyDescent="0.25">
      <c r="A3455" s="17">
        <v>196200</v>
      </c>
      <c r="B3455">
        <v>0</v>
      </c>
      <c r="C3455" s="18">
        <v>0.18181818181818182</v>
      </c>
    </row>
    <row r="3456" spans="1:3" x14ac:dyDescent="0.25">
      <c r="A3456" s="17">
        <v>198200</v>
      </c>
      <c r="B3456">
        <v>2</v>
      </c>
      <c r="C3456" s="18">
        <v>3.8181818181818183</v>
      </c>
    </row>
    <row r="3457" spans="1:3" x14ac:dyDescent="0.25">
      <c r="A3457" s="17">
        <v>200200</v>
      </c>
      <c r="B3457">
        <v>3</v>
      </c>
      <c r="C3457" s="18">
        <v>1.0909090909090908</v>
      </c>
    </row>
    <row r="3458" spans="1:3" x14ac:dyDescent="0.25">
      <c r="A3458" s="17">
        <v>196202</v>
      </c>
      <c r="B3458">
        <v>0</v>
      </c>
      <c r="C3458" s="18">
        <v>0.15151515151515152</v>
      </c>
    </row>
    <row r="3459" spans="1:3" x14ac:dyDescent="0.25">
      <c r="A3459" s="17">
        <v>198202</v>
      </c>
      <c r="B3459">
        <v>6</v>
      </c>
      <c r="C3459" s="18">
        <v>3.1818181818181821</v>
      </c>
    </row>
    <row r="3460" spans="1:3" x14ac:dyDescent="0.25">
      <c r="A3460" s="17">
        <v>200202</v>
      </c>
      <c r="B3460">
        <v>0</v>
      </c>
      <c r="C3460" s="18">
        <v>1.8181818181818183</v>
      </c>
    </row>
    <row r="3461" spans="1:3" x14ac:dyDescent="0.25">
      <c r="A3461" s="17">
        <v>202202</v>
      </c>
      <c r="B3461">
        <v>0</v>
      </c>
      <c r="C3461" s="18">
        <v>0.75757575757575768</v>
      </c>
    </row>
    <row r="3462" spans="1:3" x14ac:dyDescent="0.25">
      <c r="A3462" s="17">
        <v>196204</v>
      </c>
      <c r="B3462">
        <v>0</v>
      </c>
      <c r="C3462" s="18">
        <v>0.19696969696969696</v>
      </c>
    </row>
    <row r="3463" spans="1:3" x14ac:dyDescent="0.25">
      <c r="A3463" s="17">
        <v>198204</v>
      </c>
      <c r="B3463">
        <v>0</v>
      </c>
      <c r="C3463" s="18">
        <v>4.1363636363636358</v>
      </c>
    </row>
    <row r="3464" spans="1:3" x14ac:dyDescent="0.25">
      <c r="A3464" s="17">
        <v>200204</v>
      </c>
      <c r="B3464">
        <v>2</v>
      </c>
      <c r="C3464" s="18">
        <v>2.3636363636363638</v>
      </c>
    </row>
    <row r="3465" spans="1:3" x14ac:dyDescent="0.25">
      <c r="A3465" s="17">
        <v>202204</v>
      </c>
      <c r="B3465">
        <v>2</v>
      </c>
      <c r="C3465" s="18">
        <v>1.9696969696969695</v>
      </c>
    </row>
    <row r="3466" spans="1:3" x14ac:dyDescent="0.25">
      <c r="A3466" s="17">
        <v>204204</v>
      </c>
      <c r="B3466">
        <v>3</v>
      </c>
      <c r="C3466" s="18">
        <v>1.2803030303030303</v>
      </c>
    </row>
    <row r="3467" spans="1:3" x14ac:dyDescent="0.25">
      <c r="A3467" s="17">
        <v>196206</v>
      </c>
      <c r="B3467">
        <v>0</v>
      </c>
      <c r="C3467" s="18">
        <v>7.575757575757576E-2</v>
      </c>
    </row>
    <row r="3468" spans="1:3" x14ac:dyDescent="0.25">
      <c r="A3468" s="17">
        <v>198206</v>
      </c>
      <c r="B3468">
        <v>1</v>
      </c>
      <c r="C3468" s="18">
        <v>1.5909090909090911</v>
      </c>
    </row>
    <row r="3469" spans="1:3" x14ac:dyDescent="0.25">
      <c r="A3469" s="17">
        <v>200206</v>
      </c>
      <c r="B3469">
        <v>2</v>
      </c>
      <c r="C3469" s="18">
        <v>0.90909090909090917</v>
      </c>
    </row>
    <row r="3470" spans="1:3" x14ac:dyDescent="0.25">
      <c r="A3470" s="17">
        <v>202206</v>
      </c>
      <c r="B3470">
        <v>2</v>
      </c>
      <c r="C3470" s="18">
        <v>0.75757575757575768</v>
      </c>
    </row>
    <row r="3471" spans="1:3" x14ac:dyDescent="0.25">
      <c r="A3471" s="17">
        <v>204206</v>
      </c>
      <c r="B3471">
        <v>0</v>
      </c>
      <c r="C3471" s="18">
        <v>0.98484848484848475</v>
      </c>
    </row>
    <row r="3472" spans="1:3" x14ac:dyDescent="0.25">
      <c r="A3472" s="17">
        <v>206206</v>
      </c>
      <c r="B3472">
        <v>0</v>
      </c>
      <c r="C3472" s="18">
        <v>0.18939393939393942</v>
      </c>
    </row>
    <row r="3473" spans="1:3" x14ac:dyDescent="0.25">
      <c r="A3473" s="17">
        <v>196208</v>
      </c>
      <c r="B3473">
        <v>0</v>
      </c>
      <c r="C3473" s="18">
        <v>4.5454545454545456E-2</v>
      </c>
    </row>
    <row r="3474" spans="1:3" x14ac:dyDescent="0.25">
      <c r="A3474" s="17">
        <v>198208</v>
      </c>
      <c r="B3474">
        <v>0</v>
      </c>
      <c r="C3474" s="18">
        <v>0.95454545454545459</v>
      </c>
    </row>
    <row r="3475" spans="1:3" x14ac:dyDescent="0.25">
      <c r="A3475" s="17">
        <v>200208</v>
      </c>
      <c r="B3475">
        <v>0</v>
      </c>
      <c r="C3475" s="18">
        <v>0.54545454545454541</v>
      </c>
    </row>
    <row r="3476" spans="1:3" x14ac:dyDescent="0.25">
      <c r="A3476" s="17">
        <v>202208</v>
      </c>
      <c r="B3476">
        <v>0</v>
      </c>
      <c r="C3476" s="18">
        <v>0.45454545454545459</v>
      </c>
    </row>
    <row r="3477" spans="1:3" x14ac:dyDescent="0.25">
      <c r="A3477" s="17">
        <v>204208</v>
      </c>
      <c r="B3477">
        <v>3</v>
      </c>
      <c r="C3477" s="18">
        <v>0.59090909090909094</v>
      </c>
    </row>
    <row r="3478" spans="1:3" x14ac:dyDescent="0.25">
      <c r="A3478" s="17">
        <v>206208</v>
      </c>
      <c r="B3478">
        <v>0</v>
      </c>
      <c r="C3478" s="18">
        <v>0.22727272727272729</v>
      </c>
    </row>
    <row r="3479" spans="1:3" x14ac:dyDescent="0.25">
      <c r="A3479" s="17">
        <v>208208</v>
      </c>
      <c r="B3479">
        <v>0</v>
      </c>
      <c r="C3479" s="18">
        <v>6.8181818181818177E-2</v>
      </c>
    </row>
    <row r="3480" spans="1:3" x14ac:dyDescent="0.25">
      <c r="A3480" s="17">
        <v>196222</v>
      </c>
      <c r="B3480">
        <v>0</v>
      </c>
      <c r="C3480" s="18">
        <v>1.5151515151515154E-2</v>
      </c>
    </row>
    <row r="3481" spans="1:3" x14ac:dyDescent="0.25">
      <c r="A3481" s="17">
        <v>198222</v>
      </c>
      <c r="B3481">
        <v>1</v>
      </c>
      <c r="C3481" s="18">
        <v>0.31818181818181818</v>
      </c>
    </row>
    <row r="3482" spans="1:3" x14ac:dyDescent="0.25">
      <c r="A3482" s="17">
        <v>200222</v>
      </c>
      <c r="B3482">
        <v>0</v>
      </c>
      <c r="C3482" s="18">
        <v>0.18181818181818182</v>
      </c>
    </row>
    <row r="3483" spans="1:3" x14ac:dyDescent="0.25">
      <c r="A3483" s="17">
        <v>202222</v>
      </c>
      <c r="B3483">
        <v>0</v>
      </c>
      <c r="C3483" s="18">
        <v>0.15151515151515152</v>
      </c>
    </row>
    <row r="3484" spans="1:3" x14ac:dyDescent="0.25">
      <c r="A3484" s="17">
        <v>204222</v>
      </c>
      <c r="B3484">
        <v>0</v>
      </c>
      <c r="C3484" s="18">
        <v>0.19696969696969696</v>
      </c>
    </row>
    <row r="3485" spans="1:3" x14ac:dyDescent="0.25">
      <c r="A3485" s="17">
        <v>206222</v>
      </c>
      <c r="B3485">
        <v>0</v>
      </c>
      <c r="C3485" s="18">
        <v>7.575757575757576E-2</v>
      </c>
    </row>
    <row r="3486" spans="1:3" x14ac:dyDescent="0.25">
      <c r="A3486" s="17">
        <v>208222</v>
      </c>
      <c r="B3486">
        <v>0</v>
      </c>
      <c r="C3486" s="18">
        <v>4.5454545454545456E-2</v>
      </c>
    </row>
    <row r="3487" spans="1:3" x14ac:dyDescent="0.25">
      <c r="A3487" s="17">
        <v>222222</v>
      </c>
      <c r="B3487">
        <v>0</v>
      </c>
      <c r="C3487" s="18">
        <v>7.5757575757575768E-3</v>
      </c>
    </row>
    <row r="3489" spans="1:3" x14ac:dyDescent="0.25">
      <c r="A3489" s="17" t="s">
        <v>274</v>
      </c>
      <c r="B3489" s="18">
        <v>37.672615626132099</v>
      </c>
    </row>
    <row r="3490" spans="1:3" x14ac:dyDescent="0.25">
      <c r="A3490" s="17" t="s">
        <v>275</v>
      </c>
      <c r="B3490">
        <v>28</v>
      </c>
    </row>
    <row r="3491" spans="1:3" x14ac:dyDescent="0.25">
      <c r="A3491" s="17" t="s">
        <v>276</v>
      </c>
      <c r="B3491" s="18">
        <v>0.10475430060311773</v>
      </c>
      <c r="C3491" t="s">
        <v>277</v>
      </c>
    </row>
    <row r="3493" spans="1:3" x14ac:dyDescent="0.25">
      <c r="A3493" s="17" t="s">
        <v>214</v>
      </c>
      <c r="B3493" t="s">
        <v>40</v>
      </c>
    </row>
    <row r="3494" spans="1:3" x14ac:dyDescent="0.25">
      <c r="A3494" s="17" t="s">
        <v>176</v>
      </c>
      <c r="B3494" t="s">
        <v>158</v>
      </c>
    </row>
    <row r="3496" spans="1:3" x14ac:dyDescent="0.25">
      <c r="A3496" s="17" t="s">
        <v>270</v>
      </c>
    </row>
    <row r="3497" spans="1:3" x14ac:dyDescent="0.25">
      <c r="A3497" s="17" t="s">
        <v>271</v>
      </c>
      <c r="B3497" s="17" t="s">
        <v>272</v>
      </c>
      <c r="C3497" s="17" t="s">
        <v>273</v>
      </c>
    </row>
    <row r="3498" spans="1:3" x14ac:dyDescent="0.25">
      <c r="A3498" s="17">
        <v>134134</v>
      </c>
      <c r="B3498">
        <v>0</v>
      </c>
      <c r="C3498" s="18">
        <v>6.8181818181818177E-2</v>
      </c>
    </row>
    <row r="3499" spans="1:3" x14ac:dyDescent="0.25">
      <c r="A3499" s="17">
        <v>134136</v>
      </c>
      <c r="B3499">
        <v>0</v>
      </c>
      <c r="C3499" s="18">
        <v>9.0909090909090912E-2</v>
      </c>
    </row>
    <row r="3500" spans="1:3" x14ac:dyDescent="0.25">
      <c r="A3500" s="17">
        <v>136136</v>
      </c>
      <c r="B3500">
        <v>0</v>
      </c>
      <c r="C3500" s="18">
        <v>3.0303030303030307E-2</v>
      </c>
    </row>
    <row r="3501" spans="1:3" x14ac:dyDescent="0.25">
      <c r="A3501" s="17">
        <v>134138</v>
      </c>
      <c r="B3501">
        <v>2</v>
      </c>
      <c r="C3501" s="18">
        <v>0.31818181818181818</v>
      </c>
    </row>
    <row r="3502" spans="1:3" x14ac:dyDescent="0.25">
      <c r="A3502" s="17">
        <v>136138</v>
      </c>
      <c r="B3502">
        <v>0</v>
      </c>
      <c r="C3502" s="18">
        <v>0.21212121212121213</v>
      </c>
    </row>
    <row r="3503" spans="1:3" x14ac:dyDescent="0.25">
      <c r="A3503" s="17">
        <v>138138</v>
      </c>
      <c r="B3503">
        <v>1</v>
      </c>
      <c r="C3503" s="18">
        <v>0.37121212121212127</v>
      </c>
    </row>
    <row r="3504" spans="1:3" x14ac:dyDescent="0.25">
      <c r="A3504" s="17">
        <v>134140</v>
      </c>
      <c r="B3504">
        <v>0</v>
      </c>
      <c r="C3504" s="18">
        <v>0.40909090909090906</v>
      </c>
    </row>
    <row r="3505" spans="1:3" x14ac:dyDescent="0.25">
      <c r="A3505" s="17">
        <v>136140</v>
      </c>
      <c r="B3505">
        <v>0</v>
      </c>
      <c r="C3505" s="18">
        <v>0.27272727272727271</v>
      </c>
    </row>
    <row r="3506" spans="1:3" x14ac:dyDescent="0.25">
      <c r="A3506" s="17">
        <v>138140</v>
      </c>
      <c r="B3506">
        <v>0</v>
      </c>
      <c r="C3506" s="18">
        <v>0.95454545454545447</v>
      </c>
    </row>
    <row r="3507" spans="1:3" x14ac:dyDescent="0.25">
      <c r="A3507" s="17">
        <v>140140</v>
      </c>
      <c r="B3507">
        <v>0</v>
      </c>
      <c r="C3507" s="18">
        <v>0.61363636363636354</v>
      </c>
    </row>
    <row r="3508" spans="1:3" x14ac:dyDescent="0.25">
      <c r="A3508" s="17">
        <v>134142</v>
      </c>
      <c r="B3508">
        <v>1</v>
      </c>
      <c r="C3508" s="18">
        <v>0.72727272727272729</v>
      </c>
    </row>
    <row r="3509" spans="1:3" x14ac:dyDescent="0.25">
      <c r="A3509" s="17">
        <v>136142</v>
      </c>
      <c r="B3509">
        <v>1</v>
      </c>
      <c r="C3509" s="18">
        <v>0.48484848484848492</v>
      </c>
    </row>
    <row r="3510" spans="1:3" x14ac:dyDescent="0.25">
      <c r="A3510" s="17">
        <v>138142</v>
      </c>
      <c r="B3510">
        <v>2</v>
      </c>
      <c r="C3510" s="18">
        <v>1.696969696969697</v>
      </c>
    </row>
    <row r="3511" spans="1:3" x14ac:dyDescent="0.25">
      <c r="A3511" s="17">
        <v>140142</v>
      </c>
      <c r="B3511">
        <v>3</v>
      </c>
      <c r="C3511" s="18">
        <v>2.1818181818181817</v>
      </c>
    </row>
    <row r="3512" spans="1:3" x14ac:dyDescent="0.25">
      <c r="A3512" s="17">
        <v>142142</v>
      </c>
      <c r="B3512">
        <v>2</v>
      </c>
      <c r="C3512" s="18">
        <v>1.9393939393939397</v>
      </c>
    </row>
    <row r="3513" spans="1:3" x14ac:dyDescent="0.25">
      <c r="A3513" s="17">
        <v>134144</v>
      </c>
      <c r="B3513">
        <v>0</v>
      </c>
      <c r="C3513" s="18">
        <v>9.0909090909090912E-2</v>
      </c>
    </row>
    <row r="3514" spans="1:3" x14ac:dyDescent="0.25">
      <c r="A3514" s="17">
        <v>136144</v>
      </c>
      <c r="B3514">
        <v>0</v>
      </c>
      <c r="C3514" s="18">
        <v>6.0606060606060615E-2</v>
      </c>
    </row>
    <row r="3515" spans="1:3" x14ac:dyDescent="0.25">
      <c r="A3515" s="17">
        <v>138144</v>
      </c>
      <c r="B3515">
        <v>0</v>
      </c>
      <c r="C3515" s="18">
        <v>0.21212121212121213</v>
      </c>
    </row>
    <row r="3516" spans="1:3" x14ac:dyDescent="0.25">
      <c r="A3516" s="17">
        <v>140144</v>
      </c>
      <c r="B3516">
        <v>1</v>
      </c>
      <c r="C3516" s="18">
        <v>0.27272727272727271</v>
      </c>
    </row>
    <row r="3517" spans="1:3" x14ac:dyDescent="0.25">
      <c r="A3517" s="17">
        <v>142144</v>
      </c>
      <c r="B3517">
        <v>0</v>
      </c>
      <c r="C3517" s="18">
        <v>0.48484848484848492</v>
      </c>
    </row>
    <row r="3518" spans="1:3" x14ac:dyDescent="0.25">
      <c r="A3518" s="17">
        <v>144144</v>
      </c>
      <c r="B3518">
        <v>0</v>
      </c>
      <c r="C3518" s="18">
        <v>3.0303030303030307E-2</v>
      </c>
    </row>
    <row r="3519" spans="1:3" x14ac:dyDescent="0.25">
      <c r="A3519" s="17">
        <v>134146</v>
      </c>
      <c r="B3519">
        <v>0</v>
      </c>
      <c r="C3519" s="18">
        <v>0.59090909090909094</v>
      </c>
    </row>
    <row r="3520" spans="1:3" x14ac:dyDescent="0.25">
      <c r="A3520" s="17">
        <v>136146</v>
      </c>
      <c r="B3520">
        <v>1</v>
      </c>
      <c r="C3520" s="18">
        <v>0.39393939393939392</v>
      </c>
    </row>
    <row r="3521" spans="1:3" x14ac:dyDescent="0.25">
      <c r="A3521" s="17">
        <v>138146</v>
      </c>
      <c r="B3521">
        <v>0</v>
      </c>
      <c r="C3521" s="18">
        <v>1.3787878787878787</v>
      </c>
    </row>
    <row r="3522" spans="1:3" x14ac:dyDescent="0.25">
      <c r="A3522" s="17">
        <v>140146</v>
      </c>
      <c r="B3522">
        <v>0</v>
      </c>
      <c r="C3522" s="18">
        <v>1.7727272727272725</v>
      </c>
    </row>
    <row r="3523" spans="1:3" x14ac:dyDescent="0.25">
      <c r="A3523" s="17">
        <v>142146</v>
      </c>
      <c r="B3523">
        <v>4</v>
      </c>
      <c r="C3523" s="18">
        <v>3.1515151515151514</v>
      </c>
    </row>
    <row r="3524" spans="1:3" x14ac:dyDescent="0.25">
      <c r="A3524" s="17">
        <v>144146</v>
      </c>
      <c r="B3524">
        <v>1</v>
      </c>
      <c r="C3524" s="18">
        <v>0.39393939393939392</v>
      </c>
    </row>
    <row r="3525" spans="1:3" x14ac:dyDescent="0.25">
      <c r="A3525" s="17">
        <v>146146</v>
      </c>
      <c r="B3525">
        <v>1</v>
      </c>
      <c r="C3525" s="18">
        <v>1.2803030303030303</v>
      </c>
    </row>
    <row r="3526" spans="1:3" x14ac:dyDescent="0.25">
      <c r="A3526" s="17">
        <v>134150</v>
      </c>
      <c r="B3526">
        <v>0</v>
      </c>
      <c r="C3526" s="18">
        <v>0.63636363636363635</v>
      </c>
    </row>
    <row r="3527" spans="1:3" x14ac:dyDescent="0.25">
      <c r="A3527" s="17">
        <v>136150</v>
      </c>
      <c r="B3527">
        <v>0</v>
      </c>
      <c r="C3527" s="18">
        <v>0.42424242424242425</v>
      </c>
    </row>
    <row r="3528" spans="1:3" x14ac:dyDescent="0.25">
      <c r="A3528" s="17">
        <v>138150</v>
      </c>
      <c r="B3528">
        <v>1</v>
      </c>
      <c r="C3528" s="18">
        <v>1.4848484848484851</v>
      </c>
    </row>
    <row r="3529" spans="1:3" x14ac:dyDescent="0.25">
      <c r="A3529" s="17">
        <v>140150</v>
      </c>
      <c r="B3529">
        <v>5</v>
      </c>
      <c r="C3529" s="18">
        <v>1.9090909090909089</v>
      </c>
    </row>
    <row r="3530" spans="1:3" x14ac:dyDescent="0.25">
      <c r="A3530" s="17">
        <v>142150</v>
      </c>
      <c r="B3530">
        <v>1</v>
      </c>
      <c r="C3530" s="18">
        <v>3.393939393939394</v>
      </c>
    </row>
    <row r="3531" spans="1:3" x14ac:dyDescent="0.25">
      <c r="A3531" s="17">
        <v>144150</v>
      </c>
      <c r="B3531">
        <v>0</v>
      </c>
      <c r="C3531" s="18">
        <v>0.42424242424242425</v>
      </c>
    </row>
    <row r="3532" spans="1:3" x14ac:dyDescent="0.25">
      <c r="A3532" s="17">
        <v>146150</v>
      </c>
      <c r="B3532">
        <v>5</v>
      </c>
      <c r="C3532" s="18">
        <v>2.7575757575757573</v>
      </c>
    </row>
    <row r="3533" spans="1:3" x14ac:dyDescent="0.25">
      <c r="A3533" s="17">
        <v>150150</v>
      </c>
      <c r="B3533">
        <v>1</v>
      </c>
      <c r="C3533" s="18">
        <v>1.4848484848484851</v>
      </c>
    </row>
    <row r="3535" spans="1:3" x14ac:dyDescent="0.25">
      <c r="A3535" s="17" t="s">
        <v>274</v>
      </c>
      <c r="B3535" s="18">
        <v>32.651780682687289</v>
      </c>
    </row>
    <row r="3536" spans="1:3" x14ac:dyDescent="0.25">
      <c r="A3536" s="17" t="s">
        <v>275</v>
      </c>
      <c r="B3536">
        <v>28</v>
      </c>
    </row>
    <row r="3537" spans="1:3" x14ac:dyDescent="0.25">
      <c r="A3537" s="17" t="s">
        <v>276</v>
      </c>
      <c r="B3537" s="18">
        <v>0.24880355028633591</v>
      </c>
      <c r="C3537" t="s">
        <v>277</v>
      </c>
    </row>
    <row r="3539" spans="1:3" x14ac:dyDescent="0.25">
      <c r="A3539" s="17" t="s">
        <v>214</v>
      </c>
      <c r="B3539" t="s">
        <v>40</v>
      </c>
    </row>
    <row r="3540" spans="1:3" x14ac:dyDescent="0.25">
      <c r="A3540" s="17" t="s">
        <v>176</v>
      </c>
      <c r="B3540" t="s">
        <v>159</v>
      </c>
    </row>
    <row r="3542" spans="1:3" x14ac:dyDescent="0.25">
      <c r="A3542" s="17" t="s">
        <v>270</v>
      </c>
    </row>
    <row r="3543" spans="1:3" x14ac:dyDescent="0.25">
      <c r="A3543" s="17" t="s">
        <v>271</v>
      </c>
      <c r="B3543" s="17" t="s">
        <v>272</v>
      </c>
      <c r="C3543" s="17" t="s">
        <v>273</v>
      </c>
    </row>
    <row r="3544" spans="1:3" x14ac:dyDescent="0.25">
      <c r="A3544" s="17">
        <v>124124</v>
      </c>
      <c r="B3544">
        <v>0</v>
      </c>
      <c r="C3544" s="18">
        <v>0.61363636363636354</v>
      </c>
    </row>
    <row r="3545" spans="1:3" x14ac:dyDescent="0.25">
      <c r="A3545" s="17">
        <v>124130</v>
      </c>
      <c r="B3545">
        <v>0</v>
      </c>
      <c r="C3545" s="18">
        <v>0.27272727272727271</v>
      </c>
    </row>
    <row r="3546" spans="1:3" x14ac:dyDescent="0.25">
      <c r="A3546" s="17">
        <v>130130</v>
      </c>
      <c r="B3546">
        <v>0</v>
      </c>
      <c r="C3546" s="18">
        <v>3.0303030303030307E-2</v>
      </c>
    </row>
    <row r="3547" spans="1:3" x14ac:dyDescent="0.25">
      <c r="A3547" s="17">
        <v>124132</v>
      </c>
      <c r="B3547">
        <v>0</v>
      </c>
      <c r="C3547" s="18">
        <v>1.3636363636363638</v>
      </c>
    </row>
    <row r="3548" spans="1:3" x14ac:dyDescent="0.25">
      <c r="A3548" s="17">
        <v>130132</v>
      </c>
      <c r="B3548">
        <v>0</v>
      </c>
      <c r="C3548" s="18">
        <v>0.30303030303030304</v>
      </c>
    </row>
    <row r="3549" spans="1:3" x14ac:dyDescent="0.25">
      <c r="A3549" s="17">
        <v>132132</v>
      </c>
      <c r="B3549">
        <v>2</v>
      </c>
      <c r="C3549" s="18">
        <v>0.75757575757575768</v>
      </c>
    </row>
    <row r="3550" spans="1:3" x14ac:dyDescent="0.25">
      <c r="A3550" s="17">
        <v>124134</v>
      </c>
      <c r="B3550">
        <v>5</v>
      </c>
      <c r="C3550" s="18">
        <v>2.9999999999999996</v>
      </c>
    </row>
    <row r="3551" spans="1:3" x14ac:dyDescent="0.25">
      <c r="A3551" s="17">
        <v>130134</v>
      </c>
      <c r="B3551">
        <v>1</v>
      </c>
      <c r="C3551" s="18">
        <v>0.66666666666666663</v>
      </c>
    </row>
    <row r="3552" spans="1:3" x14ac:dyDescent="0.25">
      <c r="A3552" s="17">
        <v>132134</v>
      </c>
      <c r="B3552">
        <v>1</v>
      </c>
      <c r="C3552" s="18">
        <v>3.3333333333333335</v>
      </c>
    </row>
    <row r="3553" spans="1:3" x14ac:dyDescent="0.25">
      <c r="A3553" s="17">
        <v>134134</v>
      </c>
      <c r="B3553">
        <v>3</v>
      </c>
      <c r="C3553" s="18">
        <v>3.6666666666666665</v>
      </c>
    </row>
    <row r="3554" spans="1:3" x14ac:dyDescent="0.25">
      <c r="A3554" s="17">
        <v>124136</v>
      </c>
      <c r="B3554">
        <v>0</v>
      </c>
      <c r="C3554" s="18">
        <v>0.40909090909090906</v>
      </c>
    </row>
    <row r="3555" spans="1:3" x14ac:dyDescent="0.25">
      <c r="A3555" s="17">
        <v>130136</v>
      </c>
      <c r="B3555">
        <v>0</v>
      </c>
      <c r="C3555" s="18">
        <v>9.0909090909090912E-2</v>
      </c>
    </row>
    <row r="3556" spans="1:3" x14ac:dyDescent="0.25">
      <c r="A3556" s="17">
        <v>132136</v>
      </c>
      <c r="B3556">
        <v>0</v>
      </c>
      <c r="C3556" s="18">
        <v>0.45454545454545459</v>
      </c>
    </row>
    <row r="3557" spans="1:3" x14ac:dyDescent="0.25">
      <c r="A3557" s="17">
        <v>134136</v>
      </c>
      <c r="B3557">
        <v>2</v>
      </c>
      <c r="C3557" s="18">
        <v>1</v>
      </c>
    </row>
    <row r="3558" spans="1:3" x14ac:dyDescent="0.25">
      <c r="A3558" s="17">
        <v>136136</v>
      </c>
      <c r="B3558">
        <v>0</v>
      </c>
      <c r="C3558" s="18">
        <v>6.8181818181818177E-2</v>
      </c>
    </row>
    <row r="3559" spans="1:3" x14ac:dyDescent="0.25">
      <c r="A3559" s="17">
        <v>124138</v>
      </c>
      <c r="B3559">
        <v>4</v>
      </c>
      <c r="C3559" s="18">
        <v>0.95454545454545447</v>
      </c>
    </row>
    <row r="3560" spans="1:3" x14ac:dyDescent="0.25">
      <c r="A3560" s="17">
        <v>130138</v>
      </c>
      <c r="B3560">
        <v>0</v>
      </c>
      <c r="C3560" s="18">
        <v>0.21212121212121213</v>
      </c>
    </row>
    <row r="3561" spans="1:3" x14ac:dyDescent="0.25">
      <c r="A3561" s="17">
        <v>132138</v>
      </c>
      <c r="B3561">
        <v>0</v>
      </c>
      <c r="C3561" s="18">
        <v>1.0606060606060608</v>
      </c>
    </row>
    <row r="3562" spans="1:3" x14ac:dyDescent="0.25">
      <c r="A3562" s="17">
        <v>134138</v>
      </c>
      <c r="B3562">
        <v>2</v>
      </c>
      <c r="C3562" s="18">
        <v>2.333333333333333</v>
      </c>
    </row>
    <row r="3563" spans="1:3" x14ac:dyDescent="0.25">
      <c r="A3563" s="17">
        <v>136138</v>
      </c>
      <c r="B3563">
        <v>0</v>
      </c>
      <c r="C3563" s="18">
        <v>0.31818181818181818</v>
      </c>
    </row>
    <row r="3564" spans="1:3" x14ac:dyDescent="0.25">
      <c r="A3564" s="17">
        <v>138138</v>
      </c>
      <c r="B3564">
        <v>0</v>
      </c>
      <c r="C3564" s="18">
        <v>0.37121212121212127</v>
      </c>
    </row>
    <row r="3565" spans="1:3" x14ac:dyDescent="0.25">
      <c r="A3565" s="17">
        <v>124140</v>
      </c>
      <c r="B3565">
        <v>0</v>
      </c>
      <c r="C3565" s="18">
        <v>1.3636363636363638</v>
      </c>
    </row>
    <row r="3566" spans="1:3" x14ac:dyDescent="0.25">
      <c r="A3566" s="17">
        <v>130140</v>
      </c>
      <c r="B3566">
        <v>1</v>
      </c>
      <c r="C3566" s="18">
        <v>0.30303030303030304</v>
      </c>
    </row>
    <row r="3567" spans="1:3" x14ac:dyDescent="0.25">
      <c r="A3567" s="17">
        <v>132140</v>
      </c>
      <c r="B3567">
        <v>4</v>
      </c>
      <c r="C3567" s="18">
        <v>1.5151515151515154</v>
      </c>
    </row>
    <row r="3568" spans="1:3" x14ac:dyDescent="0.25">
      <c r="A3568" s="17">
        <v>134140</v>
      </c>
      <c r="B3568">
        <v>4</v>
      </c>
      <c r="C3568" s="18">
        <v>3.3333333333333335</v>
      </c>
    </row>
    <row r="3569" spans="1:3" x14ac:dyDescent="0.25">
      <c r="A3569" s="17">
        <v>136140</v>
      </c>
      <c r="B3569">
        <v>0</v>
      </c>
      <c r="C3569" s="18">
        <v>0.45454545454545459</v>
      </c>
    </row>
    <row r="3570" spans="1:3" x14ac:dyDescent="0.25">
      <c r="A3570" s="17">
        <v>138140</v>
      </c>
      <c r="B3570">
        <v>1</v>
      </c>
      <c r="C3570" s="18">
        <v>1.0606060606060608</v>
      </c>
    </row>
    <row r="3571" spans="1:3" x14ac:dyDescent="0.25">
      <c r="A3571" s="17">
        <v>140140</v>
      </c>
      <c r="B3571">
        <v>0</v>
      </c>
      <c r="C3571" s="18">
        <v>0.75757575757575768</v>
      </c>
    </row>
    <row r="3572" spans="1:3" x14ac:dyDescent="0.25">
      <c r="A3572" s="17">
        <v>124142</v>
      </c>
      <c r="B3572">
        <v>0</v>
      </c>
      <c r="C3572" s="18">
        <v>0.27272727272727271</v>
      </c>
    </row>
    <row r="3573" spans="1:3" x14ac:dyDescent="0.25">
      <c r="A3573" s="17">
        <v>130142</v>
      </c>
      <c r="B3573">
        <v>0</v>
      </c>
      <c r="C3573" s="18">
        <v>6.0606060606060615E-2</v>
      </c>
    </row>
    <row r="3574" spans="1:3" x14ac:dyDescent="0.25">
      <c r="A3574" s="17">
        <v>132142</v>
      </c>
      <c r="B3574">
        <v>1</v>
      </c>
      <c r="C3574" s="18">
        <v>0.30303030303030304</v>
      </c>
    </row>
    <row r="3575" spans="1:3" x14ac:dyDescent="0.25">
      <c r="A3575" s="17">
        <v>134142</v>
      </c>
      <c r="B3575">
        <v>0</v>
      </c>
      <c r="C3575" s="18">
        <v>0.66666666666666663</v>
      </c>
    </row>
    <row r="3576" spans="1:3" x14ac:dyDescent="0.25">
      <c r="A3576" s="17">
        <v>136142</v>
      </c>
      <c r="B3576">
        <v>1</v>
      </c>
      <c r="C3576" s="18">
        <v>9.0909090909090912E-2</v>
      </c>
    </row>
    <row r="3577" spans="1:3" x14ac:dyDescent="0.25">
      <c r="A3577" s="17">
        <v>138142</v>
      </c>
      <c r="B3577">
        <v>0</v>
      </c>
      <c r="C3577" s="18">
        <v>0.21212121212121213</v>
      </c>
    </row>
    <row r="3578" spans="1:3" x14ac:dyDescent="0.25">
      <c r="A3578" s="17">
        <v>140142</v>
      </c>
      <c r="B3578">
        <v>0</v>
      </c>
      <c r="C3578" s="18">
        <v>0.30303030303030304</v>
      </c>
    </row>
    <row r="3579" spans="1:3" x14ac:dyDescent="0.25">
      <c r="A3579" s="17">
        <v>142142</v>
      </c>
      <c r="B3579">
        <v>0</v>
      </c>
      <c r="C3579" s="18">
        <v>3.0303030303030307E-2</v>
      </c>
    </row>
    <row r="3580" spans="1:3" x14ac:dyDescent="0.25">
      <c r="A3580" s="17">
        <v>124148</v>
      </c>
      <c r="B3580">
        <v>0</v>
      </c>
      <c r="C3580" s="18">
        <v>0.13636363636363635</v>
      </c>
    </row>
    <row r="3581" spans="1:3" x14ac:dyDescent="0.25">
      <c r="A3581" s="17">
        <v>130148</v>
      </c>
      <c r="B3581">
        <v>0</v>
      </c>
      <c r="C3581" s="18">
        <v>3.0303030303030307E-2</v>
      </c>
    </row>
    <row r="3582" spans="1:3" x14ac:dyDescent="0.25">
      <c r="A3582" s="17">
        <v>132148</v>
      </c>
      <c r="B3582">
        <v>0</v>
      </c>
      <c r="C3582" s="18">
        <v>0.15151515151515152</v>
      </c>
    </row>
    <row r="3583" spans="1:3" x14ac:dyDescent="0.25">
      <c r="A3583" s="17">
        <v>134148</v>
      </c>
      <c r="B3583">
        <v>1</v>
      </c>
      <c r="C3583" s="18">
        <v>0.33333333333333331</v>
      </c>
    </row>
    <row r="3584" spans="1:3" x14ac:dyDescent="0.25">
      <c r="A3584" s="17">
        <v>136148</v>
      </c>
      <c r="B3584">
        <v>0</v>
      </c>
      <c r="C3584" s="18">
        <v>4.5454545454545456E-2</v>
      </c>
    </row>
    <row r="3585" spans="1:3" x14ac:dyDescent="0.25">
      <c r="A3585" s="17">
        <v>138148</v>
      </c>
      <c r="B3585">
        <v>0</v>
      </c>
      <c r="C3585" s="18">
        <v>0.10606060606060606</v>
      </c>
    </row>
    <row r="3586" spans="1:3" x14ac:dyDescent="0.25">
      <c r="A3586" s="17">
        <v>140148</v>
      </c>
      <c r="B3586">
        <v>0</v>
      </c>
      <c r="C3586" s="18">
        <v>0.15151515151515152</v>
      </c>
    </row>
    <row r="3587" spans="1:3" x14ac:dyDescent="0.25">
      <c r="A3587" s="17">
        <v>142148</v>
      </c>
      <c r="B3587">
        <v>0</v>
      </c>
      <c r="C3587" s="18">
        <v>3.0303030303030307E-2</v>
      </c>
    </row>
    <row r="3588" spans="1:3" x14ac:dyDescent="0.25">
      <c r="A3588" s="17">
        <v>148148</v>
      </c>
      <c r="B3588">
        <v>0</v>
      </c>
      <c r="C3588" s="18">
        <v>7.5757575757575768E-3</v>
      </c>
    </row>
    <row r="3590" spans="1:3" x14ac:dyDescent="0.25">
      <c r="A3590" s="17" t="s">
        <v>274</v>
      </c>
      <c r="B3590" s="18">
        <v>44.246926406926399</v>
      </c>
    </row>
    <row r="3591" spans="1:3" x14ac:dyDescent="0.25">
      <c r="A3591" s="17" t="s">
        <v>275</v>
      </c>
      <c r="B3591">
        <v>36</v>
      </c>
    </row>
    <row r="3592" spans="1:3" x14ac:dyDescent="0.25">
      <c r="A3592" s="17" t="s">
        <v>276</v>
      </c>
      <c r="B3592" s="18">
        <v>0.16267102696550717</v>
      </c>
      <c r="C3592" t="s">
        <v>277</v>
      </c>
    </row>
    <row r="3594" spans="1:3" x14ac:dyDescent="0.25">
      <c r="A3594" s="17" t="s">
        <v>214</v>
      </c>
      <c r="B3594" t="s">
        <v>40</v>
      </c>
    </row>
    <row r="3595" spans="1:3" x14ac:dyDescent="0.25">
      <c r="A3595" s="17" t="s">
        <v>176</v>
      </c>
      <c r="B3595" t="s">
        <v>160</v>
      </c>
    </row>
    <row r="3597" spans="1:3" x14ac:dyDescent="0.25">
      <c r="A3597" s="17" t="s">
        <v>270</v>
      </c>
    </row>
    <row r="3598" spans="1:3" x14ac:dyDescent="0.25">
      <c r="A3598" s="17" t="s">
        <v>271</v>
      </c>
      <c r="B3598" s="17" t="s">
        <v>272</v>
      </c>
      <c r="C3598" s="17" t="s">
        <v>273</v>
      </c>
    </row>
    <row r="3599" spans="1:3" x14ac:dyDescent="0.25">
      <c r="A3599" s="17">
        <v>8686</v>
      </c>
      <c r="B3599">
        <v>1</v>
      </c>
      <c r="C3599" s="18">
        <v>0.40833333333333338</v>
      </c>
    </row>
    <row r="3600" spans="1:3" x14ac:dyDescent="0.25">
      <c r="A3600" s="17">
        <v>8696</v>
      </c>
      <c r="B3600">
        <v>2</v>
      </c>
      <c r="C3600" s="18">
        <v>1.6333333333333335</v>
      </c>
    </row>
    <row r="3601" spans="1:3" x14ac:dyDescent="0.25">
      <c r="A3601" s="17">
        <v>9696</v>
      </c>
      <c r="B3601">
        <v>1</v>
      </c>
      <c r="C3601" s="18">
        <v>1.6333333333333335</v>
      </c>
    </row>
    <row r="3602" spans="1:3" x14ac:dyDescent="0.25">
      <c r="A3602" s="17">
        <v>8698</v>
      </c>
      <c r="B3602">
        <v>0</v>
      </c>
      <c r="C3602" s="18">
        <v>0.23333333333333334</v>
      </c>
    </row>
    <row r="3603" spans="1:3" x14ac:dyDescent="0.25">
      <c r="A3603" s="17">
        <v>9698</v>
      </c>
      <c r="B3603">
        <v>0</v>
      </c>
      <c r="C3603" s="18">
        <v>0.46666666666666667</v>
      </c>
    </row>
    <row r="3604" spans="1:3" x14ac:dyDescent="0.25">
      <c r="A3604" s="17">
        <v>9898</v>
      </c>
      <c r="B3604">
        <v>0</v>
      </c>
      <c r="C3604" s="18">
        <v>3.3333333333333333E-2</v>
      </c>
    </row>
    <row r="3605" spans="1:3" x14ac:dyDescent="0.25">
      <c r="A3605" s="17">
        <v>86100</v>
      </c>
      <c r="B3605">
        <v>1</v>
      </c>
      <c r="C3605" s="18">
        <v>1.9833333333333332</v>
      </c>
    </row>
    <row r="3606" spans="1:3" x14ac:dyDescent="0.25">
      <c r="A3606" s="17">
        <v>96100</v>
      </c>
      <c r="B3606">
        <v>8</v>
      </c>
      <c r="C3606" s="18">
        <v>3.9666666666666663</v>
      </c>
    </row>
    <row r="3607" spans="1:3" x14ac:dyDescent="0.25">
      <c r="A3607" s="17">
        <v>98100</v>
      </c>
      <c r="B3607">
        <v>0</v>
      </c>
      <c r="C3607" s="18">
        <v>0.56666666666666665</v>
      </c>
    </row>
    <row r="3608" spans="1:3" x14ac:dyDescent="0.25">
      <c r="A3608" s="17">
        <v>100100</v>
      </c>
      <c r="B3608">
        <v>1</v>
      </c>
      <c r="C3608" s="18">
        <v>2.4083333333333332</v>
      </c>
    </row>
    <row r="3609" spans="1:3" x14ac:dyDescent="0.25">
      <c r="A3609" s="17">
        <v>86102</v>
      </c>
      <c r="B3609">
        <v>2</v>
      </c>
      <c r="C3609" s="18">
        <v>1.0499999999999998</v>
      </c>
    </row>
    <row r="3610" spans="1:3" x14ac:dyDescent="0.25">
      <c r="A3610" s="17">
        <v>96102</v>
      </c>
      <c r="B3610">
        <v>2</v>
      </c>
      <c r="C3610" s="18">
        <v>2.0999999999999996</v>
      </c>
    </row>
    <row r="3611" spans="1:3" x14ac:dyDescent="0.25">
      <c r="A3611" s="17">
        <v>98102</v>
      </c>
      <c r="B3611">
        <v>0</v>
      </c>
      <c r="C3611" s="18">
        <v>0.3</v>
      </c>
    </row>
    <row r="3612" spans="1:3" x14ac:dyDescent="0.25">
      <c r="A3612" s="17">
        <v>100102</v>
      </c>
      <c r="B3612">
        <v>3</v>
      </c>
      <c r="C3612" s="18">
        <v>2.5499999999999998</v>
      </c>
    </row>
    <row r="3613" spans="1:3" x14ac:dyDescent="0.25">
      <c r="A3613" s="17">
        <v>102102</v>
      </c>
      <c r="B3613">
        <v>0</v>
      </c>
      <c r="C3613" s="18">
        <v>0.67499999999999993</v>
      </c>
    </row>
    <row r="3614" spans="1:3" x14ac:dyDescent="0.25">
      <c r="A3614" s="17">
        <v>86104</v>
      </c>
      <c r="B3614">
        <v>0</v>
      </c>
      <c r="C3614" s="18">
        <v>0.46666666666666667</v>
      </c>
    </row>
    <row r="3615" spans="1:3" x14ac:dyDescent="0.25">
      <c r="A3615" s="17">
        <v>96104</v>
      </c>
      <c r="B3615">
        <v>0</v>
      </c>
      <c r="C3615" s="18">
        <v>0.93333333333333335</v>
      </c>
    </row>
    <row r="3616" spans="1:3" x14ac:dyDescent="0.25">
      <c r="A3616" s="17">
        <v>98104</v>
      </c>
      <c r="B3616">
        <v>0</v>
      </c>
      <c r="C3616" s="18">
        <v>0.13333333333333333</v>
      </c>
    </row>
    <row r="3617" spans="1:3" x14ac:dyDescent="0.25">
      <c r="A3617" s="17">
        <v>100104</v>
      </c>
      <c r="B3617">
        <v>3</v>
      </c>
      <c r="C3617" s="18">
        <v>1.1333333333333333</v>
      </c>
    </row>
    <row r="3618" spans="1:3" x14ac:dyDescent="0.25">
      <c r="A3618" s="17">
        <v>102104</v>
      </c>
      <c r="B3618">
        <v>0</v>
      </c>
      <c r="C3618" s="18">
        <v>0.6</v>
      </c>
    </row>
    <row r="3619" spans="1:3" x14ac:dyDescent="0.25">
      <c r="A3619" s="17">
        <v>104104</v>
      </c>
      <c r="B3619">
        <v>0</v>
      </c>
      <c r="C3619" s="18">
        <v>0.13333333333333333</v>
      </c>
    </row>
    <row r="3620" spans="1:3" x14ac:dyDescent="0.25">
      <c r="A3620" s="17">
        <v>86106</v>
      </c>
      <c r="B3620">
        <v>0</v>
      </c>
      <c r="C3620" s="18">
        <v>0.81666666666666676</v>
      </c>
    </row>
    <row r="3621" spans="1:3" x14ac:dyDescent="0.25">
      <c r="A3621" s="17">
        <v>96106</v>
      </c>
      <c r="B3621">
        <v>0</v>
      </c>
      <c r="C3621" s="18">
        <v>1.6333333333333335</v>
      </c>
    </row>
    <row r="3622" spans="1:3" x14ac:dyDescent="0.25">
      <c r="A3622" s="17">
        <v>98106</v>
      </c>
      <c r="B3622">
        <v>2</v>
      </c>
      <c r="C3622" s="18">
        <v>0.23333333333333334</v>
      </c>
    </row>
    <row r="3623" spans="1:3" x14ac:dyDescent="0.25">
      <c r="A3623" s="17">
        <v>100106</v>
      </c>
      <c r="B3623">
        <v>0</v>
      </c>
      <c r="C3623" s="18">
        <v>1.9833333333333332</v>
      </c>
    </row>
    <row r="3624" spans="1:3" x14ac:dyDescent="0.25">
      <c r="A3624" s="17">
        <v>102106</v>
      </c>
      <c r="B3624">
        <v>2</v>
      </c>
      <c r="C3624" s="18">
        <v>1.0499999999999998</v>
      </c>
    </row>
    <row r="3625" spans="1:3" x14ac:dyDescent="0.25">
      <c r="A3625" s="17">
        <v>104106</v>
      </c>
      <c r="B3625">
        <v>1</v>
      </c>
      <c r="C3625" s="18">
        <v>0.46666666666666667</v>
      </c>
    </row>
    <row r="3626" spans="1:3" x14ac:dyDescent="0.25">
      <c r="A3626" s="17">
        <v>106106</v>
      </c>
      <c r="B3626">
        <v>1</v>
      </c>
      <c r="C3626" s="18">
        <v>0.40833333333333338</v>
      </c>
    </row>
    <row r="3628" spans="1:3" x14ac:dyDescent="0.25">
      <c r="A3628" s="17" t="s">
        <v>274</v>
      </c>
      <c r="B3628" s="18">
        <v>35.293176093966999</v>
      </c>
    </row>
    <row r="3629" spans="1:3" x14ac:dyDescent="0.25">
      <c r="A3629" s="17" t="s">
        <v>275</v>
      </c>
      <c r="B3629">
        <v>21</v>
      </c>
    </row>
    <row r="3630" spans="1:3" x14ac:dyDescent="0.25">
      <c r="A3630" s="17" t="s">
        <v>276</v>
      </c>
      <c r="B3630" s="18">
        <v>2.621230732998105E-2</v>
      </c>
      <c r="C3630" t="s">
        <v>281</v>
      </c>
    </row>
    <row r="3632" spans="1:3" x14ac:dyDescent="0.25">
      <c r="A3632" s="17" t="s">
        <v>214</v>
      </c>
      <c r="B3632" t="s">
        <v>40</v>
      </c>
    </row>
    <row r="3633" spans="1:3" x14ac:dyDescent="0.25">
      <c r="A3633" s="17" t="s">
        <v>176</v>
      </c>
      <c r="B3633" t="s">
        <v>161</v>
      </c>
    </row>
    <row r="3635" spans="1:3" x14ac:dyDescent="0.25">
      <c r="A3635" s="17" t="s">
        <v>270</v>
      </c>
    </row>
    <row r="3636" spans="1:3" x14ac:dyDescent="0.25">
      <c r="A3636" s="17" t="s">
        <v>271</v>
      </c>
      <c r="B3636" s="17" t="s">
        <v>272</v>
      </c>
      <c r="C3636" s="17" t="s">
        <v>273</v>
      </c>
    </row>
    <row r="3637" spans="1:3" x14ac:dyDescent="0.25">
      <c r="A3637" s="17">
        <v>104104</v>
      </c>
      <c r="B3637">
        <v>2</v>
      </c>
      <c r="C3637" s="18">
        <v>1.9393939393939397</v>
      </c>
    </row>
    <row r="3638" spans="1:3" x14ac:dyDescent="0.25">
      <c r="A3638" s="17">
        <v>104106</v>
      </c>
      <c r="B3638">
        <v>7</v>
      </c>
      <c r="C3638" s="18">
        <v>6.7878787878787881</v>
      </c>
    </row>
    <row r="3639" spans="1:3" x14ac:dyDescent="0.25">
      <c r="A3639" s="17">
        <v>106106</v>
      </c>
      <c r="B3639">
        <v>7</v>
      </c>
      <c r="C3639" s="18">
        <v>5.9393939393939403</v>
      </c>
    </row>
    <row r="3640" spans="1:3" x14ac:dyDescent="0.25">
      <c r="A3640" s="17">
        <v>104108</v>
      </c>
      <c r="B3640">
        <v>5</v>
      </c>
      <c r="C3640" s="18">
        <v>4.1212121212121211</v>
      </c>
    </row>
    <row r="3641" spans="1:3" x14ac:dyDescent="0.25">
      <c r="A3641" s="17">
        <v>106108</v>
      </c>
      <c r="B3641">
        <v>6</v>
      </c>
      <c r="C3641" s="18">
        <v>7.2121212121212119</v>
      </c>
    </row>
    <row r="3642" spans="1:3" x14ac:dyDescent="0.25">
      <c r="A3642" s="17">
        <v>108108</v>
      </c>
      <c r="B3642">
        <v>3</v>
      </c>
      <c r="C3642" s="18">
        <v>2.1893939393939394</v>
      </c>
    </row>
    <row r="3643" spans="1:3" x14ac:dyDescent="0.25">
      <c r="A3643" s="17">
        <v>104112</v>
      </c>
      <c r="B3643">
        <v>0</v>
      </c>
      <c r="C3643" s="18">
        <v>0.24242424242424246</v>
      </c>
    </row>
    <row r="3644" spans="1:3" x14ac:dyDescent="0.25">
      <c r="A3644" s="17">
        <v>106112</v>
      </c>
      <c r="B3644">
        <v>1</v>
      </c>
      <c r="C3644" s="18">
        <v>0.42424242424242425</v>
      </c>
    </row>
    <row r="3645" spans="1:3" x14ac:dyDescent="0.25">
      <c r="A3645" s="17">
        <v>108112</v>
      </c>
      <c r="B3645">
        <v>0</v>
      </c>
      <c r="C3645" s="18">
        <v>0.25757575757575757</v>
      </c>
    </row>
    <row r="3646" spans="1:3" x14ac:dyDescent="0.25">
      <c r="A3646" s="17">
        <v>112112</v>
      </c>
      <c r="B3646">
        <v>0</v>
      </c>
      <c r="C3646" s="18">
        <v>7.5757575757575768E-3</v>
      </c>
    </row>
    <row r="3647" spans="1:3" x14ac:dyDescent="0.25">
      <c r="A3647" s="17">
        <v>104126</v>
      </c>
      <c r="B3647">
        <v>0</v>
      </c>
      <c r="C3647" s="18">
        <v>0.48484848484848492</v>
      </c>
    </row>
    <row r="3648" spans="1:3" x14ac:dyDescent="0.25">
      <c r="A3648" s="17">
        <v>106126</v>
      </c>
      <c r="B3648">
        <v>0</v>
      </c>
      <c r="C3648" s="18">
        <v>0.84848484848484851</v>
      </c>
    </row>
    <row r="3649" spans="1:3" x14ac:dyDescent="0.25">
      <c r="A3649" s="17">
        <v>108126</v>
      </c>
      <c r="B3649">
        <v>0</v>
      </c>
      <c r="C3649" s="18">
        <v>0.51515151515151514</v>
      </c>
    </row>
    <row r="3650" spans="1:3" x14ac:dyDescent="0.25">
      <c r="A3650" s="17">
        <v>112126</v>
      </c>
      <c r="B3650">
        <v>0</v>
      </c>
      <c r="C3650" s="18">
        <v>3.0303030303030307E-2</v>
      </c>
    </row>
    <row r="3651" spans="1:3" x14ac:dyDescent="0.25">
      <c r="A3651" s="17">
        <v>126126</v>
      </c>
      <c r="B3651">
        <v>0</v>
      </c>
      <c r="C3651" s="18">
        <v>3.0303030303030307E-2</v>
      </c>
    </row>
    <row r="3652" spans="1:3" x14ac:dyDescent="0.25">
      <c r="A3652" s="17">
        <v>104128</v>
      </c>
      <c r="B3652">
        <v>0</v>
      </c>
      <c r="C3652" s="18">
        <v>0.48484848484848492</v>
      </c>
    </row>
    <row r="3653" spans="1:3" x14ac:dyDescent="0.25">
      <c r="A3653" s="17">
        <v>106128</v>
      </c>
      <c r="B3653">
        <v>0</v>
      </c>
      <c r="C3653" s="18">
        <v>0.84848484848484851</v>
      </c>
    </row>
    <row r="3654" spans="1:3" x14ac:dyDescent="0.25">
      <c r="A3654" s="17">
        <v>108128</v>
      </c>
      <c r="B3654">
        <v>0</v>
      </c>
      <c r="C3654" s="18">
        <v>0.51515151515151514</v>
      </c>
    </row>
    <row r="3655" spans="1:3" x14ac:dyDescent="0.25">
      <c r="A3655" s="17">
        <v>112128</v>
      </c>
      <c r="B3655">
        <v>0</v>
      </c>
      <c r="C3655" s="18">
        <v>3.0303030303030307E-2</v>
      </c>
    </row>
    <row r="3656" spans="1:3" x14ac:dyDescent="0.25">
      <c r="A3656" s="17">
        <v>126128</v>
      </c>
      <c r="B3656">
        <v>2</v>
      </c>
      <c r="C3656" s="18">
        <v>6.0606060606060615E-2</v>
      </c>
    </row>
    <row r="3657" spans="1:3" x14ac:dyDescent="0.25">
      <c r="A3657" s="17">
        <v>128128</v>
      </c>
      <c r="B3657">
        <v>0</v>
      </c>
      <c r="C3657" s="18">
        <v>3.0303030303030307E-2</v>
      </c>
    </row>
    <row r="3659" spans="1:3" x14ac:dyDescent="0.25">
      <c r="A3659" s="17" t="s">
        <v>274</v>
      </c>
      <c r="B3659" s="18">
        <v>68.056892609985169</v>
      </c>
    </row>
    <row r="3660" spans="1:3" x14ac:dyDescent="0.25">
      <c r="A3660" s="17" t="s">
        <v>275</v>
      </c>
      <c r="B3660">
        <v>15</v>
      </c>
    </row>
    <row r="3661" spans="1:3" x14ac:dyDescent="0.25">
      <c r="A3661" s="17" t="s">
        <v>276</v>
      </c>
      <c r="B3661" s="18">
        <v>9.8881652128300514E-9</v>
      </c>
      <c r="C3661" t="s">
        <v>279</v>
      </c>
    </row>
    <row r="3663" spans="1:3" x14ac:dyDescent="0.25">
      <c r="A3663" s="17" t="s">
        <v>214</v>
      </c>
      <c r="B3663" t="s">
        <v>40</v>
      </c>
    </row>
    <row r="3664" spans="1:3" x14ac:dyDescent="0.25">
      <c r="A3664" s="17" t="s">
        <v>176</v>
      </c>
      <c r="B3664" t="s">
        <v>162</v>
      </c>
    </row>
    <row r="3666" spans="1:3" x14ac:dyDescent="0.25">
      <c r="A3666" s="17" t="s">
        <v>270</v>
      </c>
    </row>
    <row r="3667" spans="1:3" x14ac:dyDescent="0.25">
      <c r="A3667" s="17" t="s">
        <v>271</v>
      </c>
      <c r="B3667" s="17" t="s">
        <v>272</v>
      </c>
      <c r="C3667" s="17" t="s">
        <v>273</v>
      </c>
    </row>
    <row r="3668" spans="1:3" x14ac:dyDescent="0.25">
      <c r="A3668" s="17">
        <v>204204</v>
      </c>
      <c r="B3668">
        <v>0</v>
      </c>
      <c r="C3668" s="18">
        <v>7.8125E-3</v>
      </c>
    </row>
    <row r="3669" spans="1:3" x14ac:dyDescent="0.25">
      <c r="A3669" s="17">
        <v>204208</v>
      </c>
      <c r="B3669">
        <v>0</v>
      </c>
      <c r="C3669" s="18">
        <v>0.125</v>
      </c>
    </row>
    <row r="3670" spans="1:3" x14ac:dyDescent="0.25">
      <c r="A3670" s="17">
        <v>208208</v>
      </c>
      <c r="B3670">
        <v>0</v>
      </c>
      <c r="C3670" s="18">
        <v>0.5</v>
      </c>
    </row>
    <row r="3671" spans="1:3" x14ac:dyDescent="0.25">
      <c r="A3671" s="17">
        <v>204210</v>
      </c>
      <c r="B3671">
        <v>0</v>
      </c>
      <c r="C3671" s="18">
        <v>0.1875</v>
      </c>
    </row>
    <row r="3672" spans="1:3" x14ac:dyDescent="0.25">
      <c r="A3672" s="17">
        <v>208210</v>
      </c>
      <c r="B3672">
        <v>2</v>
      </c>
      <c r="C3672" s="18">
        <v>1.5</v>
      </c>
    </row>
    <row r="3673" spans="1:3" x14ac:dyDescent="0.25">
      <c r="A3673" s="17">
        <v>210210</v>
      </c>
      <c r="B3673">
        <v>3</v>
      </c>
      <c r="C3673" s="18">
        <v>1.125</v>
      </c>
    </row>
    <row r="3674" spans="1:3" x14ac:dyDescent="0.25">
      <c r="A3674" s="17">
        <v>204212</v>
      </c>
      <c r="B3674">
        <v>1</v>
      </c>
      <c r="C3674" s="18">
        <v>0.390625</v>
      </c>
    </row>
    <row r="3675" spans="1:3" x14ac:dyDescent="0.25">
      <c r="A3675" s="17">
        <v>208212</v>
      </c>
      <c r="B3675">
        <v>3</v>
      </c>
      <c r="C3675" s="18">
        <v>3.125</v>
      </c>
    </row>
    <row r="3676" spans="1:3" x14ac:dyDescent="0.25">
      <c r="A3676" s="17">
        <v>210212</v>
      </c>
      <c r="B3676">
        <v>0</v>
      </c>
      <c r="C3676" s="18">
        <v>4.6875</v>
      </c>
    </row>
    <row r="3677" spans="1:3" x14ac:dyDescent="0.25">
      <c r="A3677" s="17">
        <v>212212</v>
      </c>
      <c r="B3677">
        <v>8</v>
      </c>
      <c r="C3677" s="18">
        <v>4.8828125</v>
      </c>
    </row>
    <row r="3678" spans="1:3" x14ac:dyDescent="0.25">
      <c r="A3678" s="17">
        <v>204214</v>
      </c>
      <c r="B3678">
        <v>0</v>
      </c>
      <c r="C3678" s="18">
        <v>0.125</v>
      </c>
    </row>
    <row r="3679" spans="1:3" x14ac:dyDescent="0.25">
      <c r="A3679" s="17">
        <v>208214</v>
      </c>
      <c r="B3679">
        <v>1</v>
      </c>
      <c r="C3679" s="18">
        <v>1</v>
      </c>
    </row>
    <row r="3680" spans="1:3" x14ac:dyDescent="0.25">
      <c r="A3680" s="17">
        <v>210214</v>
      </c>
      <c r="B3680">
        <v>3</v>
      </c>
      <c r="C3680" s="18">
        <v>1.5</v>
      </c>
    </row>
    <row r="3681" spans="1:3" x14ac:dyDescent="0.25">
      <c r="A3681" s="17">
        <v>212214</v>
      </c>
      <c r="B3681">
        <v>4</v>
      </c>
      <c r="C3681" s="18">
        <v>3.125</v>
      </c>
    </row>
    <row r="3682" spans="1:3" x14ac:dyDescent="0.25">
      <c r="A3682" s="17">
        <v>214214</v>
      </c>
      <c r="B3682">
        <v>0</v>
      </c>
      <c r="C3682" s="18">
        <v>0.5</v>
      </c>
    </row>
    <row r="3683" spans="1:3" x14ac:dyDescent="0.25">
      <c r="A3683" s="17">
        <v>204216</v>
      </c>
      <c r="B3683">
        <v>0</v>
      </c>
      <c r="C3683" s="18">
        <v>9.375E-2</v>
      </c>
    </row>
    <row r="3684" spans="1:3" x14ac:dyDescent="0.25">
      <c r="A3684" s="17">
        <v>208216</v>
      </c>
      <c r="B3684">
        <v>1</v>
      </c>
      <c r="C3684" s="18">
        <v>0.75</v>
      </c>
    </row>
    <row r="3685" spans="1:3" x14ac:dyDescent="0.25">
      <c r="A3685" s="17">
        <v>210216</v>
      </c>
      <c r="B3685">
        <v>1</v>
      </c>
      <c r="C3685" s="18">
        <v>1.125</v>
      </c>
    </row>
    <row r="3686" spans="1:3" x14ac:dyDescent="0.25">
      <c r="A3686" s="17">
        <v>212216</v>
      </c>
      <c r="B3686">
        <v>1</v>
      </c>
      <c r="C3686" s="18">
        <v>2.34375</v>
      </c>
    </row>
    <row r="3687" spans="1:3" x14ac:dyDescent="0.25">
      <c r="A3687" s="17">
        <v>214216</v>
      </c>
      <c r="B3687">
        <v>0</v>
      </c>
      <c r="C3687" s="18">
        <v>0.75</v>
      </c>
    </row>
    <row r="3688" spans="1:3" x14ac:dyDescent="0.25">
      <c r="A3688" s="17">
        <v>216216</v>
      </c>
      <c r="B3688">
        <v>1</v>
      </c>
      <c r="C3688" s="18">
        <v>0.28125</v>
      </c>
    </row>
    <row r="3689" spans="1:3" x14ac:dyDescent="0.25">
      <c r="A3689" s="17">
        <v>204218</v>
      </c>
      <c r="B3689">
        <v>0</v>
      </c>
      <c r="C3689" s="18">
        <v>4.6875E-2</v>
      </c>
    </row>
    <row r="3690" spans="1:3" x14ac:dyDescent="0.25">
      <c r="A3690" s="17">
        <v>208218</v>
      </c>
      <c r="B3690">
        <v>1</v>
      </c>
      <c r="C3690" s="18">
        <v>0.375</v>
      </c>
    </row>
    <row r="3691" spans="1:3" x14ac:dyDescent="0.25">
      <c r="A3691" s="17">
        <v>210218</v>
      </c>
      <c r="B3691">
        <v>0</v>
      </c>
      <c r="C3691" s="18">
        <v>0.5625</v>
      </c>
    </row>
    <row r="3692" spans="1:3" x14ac:dyDescent="0.25">
      <c r="A3692" s="17">
        <v>212218</v>
      </c>
      <c r="B3692">
        <v>0</v>
      </c>
      <c r="C3692" s="18">
        <v>1.171875</v>
      </c>
    </row>
    <row r="3693" spans="1:3" x14ac:dyDescent="0.25">
      <c r="A3693" s="17">
        <v>214218</v>
      </c>
      <c r="B3693">
        <v>0</v>
      </c>
      <c r="C3693" s="18">
        <v>0.375</v>
      </c>
    </row>
    <row r="3694" spans="1:3" x14ac:dyDescent="0.25">
      <c r="A3694" s="17">
        <v>216218</v>
      </c>
      <c r="B3694">
        <v>0</v>
      </c>
      <c r="C3694" s="18">
        <v>0.28125</v>
      </c>
    </row>
    <row r="3695" spans="1:3" x14ac:dyDescent="0.25">
      <c r="A3695" s="17">
        <v>218218</v>
      </c>
      <c r="B3695">
        <v>1</v>
      </c>
      <c r="C3695" s="18">
        <v>7.03125E-2</v>
      </c>
    </row>
    <row r="3696" spans="1:3" x14ac:dyDescent="0.25">
      <c r="A3696" s="17">
        <v>204220</v>
      </c>
      <c r="B3696">
        <v>0</v>
      </c>
      <c r="C3696" s="18">
        <v>1.5625E-2</v>
      </c>
    </row>
    <row r="3697" spans="1:3" x14ac:dyDescent="0.25">
      <c r="A3697" s="17">
        <v>208220</v>
      </c>
      <c r="B3697">
        <v>0</v>
      </c>
      <c r="C3697" s="18">
        <v>0.125</v>
      </c>
    </row>
    <row r="3698" spans="1:3" x14ac:dyDescent="0.25">
      <c r="A3698" s="17">
        <v>210220</v>
      </c>
      <c r="B3698">
        <v>0</v>
      </c>
      <c r="C3698" s="18">
        <v>0.1875</v>
      </c>
    </row>
    <row r="3699" spans="1:3" x14ac:dyDescent="0.25">
      <c r="A3699" s="17">
        <v>212220</v>
      </c>
      <c r="B3699">
        <v>0</v>
      </c>
      <c r="C3699" s="18">
        <v>0.390625</v>
      </c>
    </row>
    <row r="3700" spans="1:3" x14ac:dyDescent="0.25">
      <c r="A3700" s="17">
        <v>214220</v>
      </c>
      <c r="B3700">
        <v>0</v>
      </c>
      <c r="C3700" s="18">
        <v>0.125</v>
      </c>
    </row>
    <row r="3701" spans="1:3" x14ac:dyDescent="0.25">
      <c r="A3701" s="17">
        <v>216220</v>
      </c>
      <c r="B3701">
        <v>1</v>
      </c>
      <c r="C3701" s="18">
        <v>9.375E-2</v>
      </c>
    </row>
    <row r="3702" spans="1:3" x14ac:dyDescent="0.25">
      <c r="A3702" s="17">
        <v>218220</v>
      </c>
      <c r="B3702">
        <v>0</v>
      </c>
      <c r="C3702" s="18">
        <v>4.6875E-2</v>
      </c>
    </row>
    <row r="3703" spans="1:3" x14ac:dyDescent="0.25">
      <c r="A3703" s="17">
        <v>220220</v>
      </c>
      <c r="B3703">
        <v>0</v>
      </c>
      <c r="C3703" s="18">
        <v>7.8125E-3</v>
      </c>
    </row>
    <row r="3705" spans="1:3" x14ac:dyDescent="0.25">
      <c r="A3705" s="17" t="s">
        <v>274</v>
      </c>
      <c r="B3705" s="18">
        <v>43.093866666666663</v>
      </c>
    </row>
    <row r="3706" spans="1:3" x14ac:dyDescent="0.25">
      <c r="A3706" s="17" t="s">
        <v>275</v>
      </c>
      <c r="B3706">
        <v>28</v>
      </c>
    </row>
    <row r="3707" spans="1:3" x14ac:dyDescent="0.25">
      <c r="A3707" s="17" t="s">
        <v>276</v>
      </c>
      <c r="B3707" s="18">
        <v>3.4084929309949386E-2</v>
      </c>
      <c r="C3707" t="s">
        <v>281</v>
      </c>
    </row>
    <row r="3709" spans="1:3" x14ac:dyDescent="0.25">
      <c r="A3709" s="17" t="s">
        <v>214</v>
      </c>
      <c r="B3709" t="s">
        <v>40</v>
      </c>
    </row>
    <row r="3710" spans="1:3" x14ac:dyDescent="0.25">
      <c r="A3710" s="17" t="s">
        <v>176</v>
      </c>
      <c r="B3710" t="s">
        <v>163</v>
      </c>
    </row>
    <row r="3712" spans="1:3" x14ac:dyDescent="0.25">
      <c r="A3712" s="17" t="s">
        <v>270</v>
      </c>
    </row>
    <row r="3713" spans="1:3" x14ac:dyDescent="0.25">
      <c r="A3713" s="17" t="s">
        <v>271</v>
      </c>
      <c r="B3713" s="17" t="s">
        <v>272</v>
      </c>
      <c r="C3713" s="17" t="s">
        <v>273</v>
      </c>
    </row>
    <row r="3714" spans="1:3" x14ac:dyDescent="0.25">
      <c r="A3714" s="17">
        <v>170170</v>
      </c>
      <c r="B3714">
        <v>2</v>
      </c>
      <c r="C3714" s="18">
        <v>2.2578125</v>
      </c>
    </row>
    <row r="3715" spans="1:3" x14ac:dyDescent="0.25">
      <c r="A3715" s="17">
        <v>170172</v>
      </c>
      <c r="B3715">
        <v>6</v>
      </c>
      <c r="C3715" s="18">
        <v>3.71875</v>
      </c>
    </row>
    <row r="3716" spans="1:3" x14ac:dyDescent="0.25">
      <c r="A3716" s="17">
        <v>172172</v>
      </c>
      <c r="B3716">
        <v>0</v>
      </c>
      <c r="C3716" s="18">
        <v>1.53125</v>
      </c>
    </row>
    <row r="3717" spans="1:3" x14ac:dyDescent="0.25">
      <c r="A3717" s="17">
        <v>170174</v>
      </c>
      <c r="B3717">
        <v>2</v>
      </c>
      <c r="C3717" s="18">
        <v>3.984375</v>
      </c>
    </row>
    <row r="3718" spans="1:3" x14ac:dyDescent="0.25">
      <c r="A3718" s="17">
        <v>172174</v>
      </c>
      <c r="B3718">
        <v>2</v>
      </c>
      <c r="C3718" s="18">
        <v>3.28125</v>
      </c>
    </row>
    <row r="3719" spans="1:3" x14ac:dyDescent="0.25">
      <c r="A3719" s="17">
        <v>174174</v>
      </c>
      <c r="B3719">
        <v>4</v>
      </c>
      <c r="C3719" s="18">
        <v>1.7578125</v>
      </c>
    </row>
    <row r="3720" spans="1:3" x14ac:dyDescent="0.25">
      <c r="A3720" s="17">
        <v>170176</v>
      </c>
      <c r="B3720">
        <v>4</v>
      </c>
      <c r="C3720" s="18">
        <v>1.859375</v>
      </c>
    </row>
    <row r="3721" spans="1:3" x14ac:dyDescent="0.25">
      <c r="A3721" s="17">
        <v>172176</v>
      </c>
      <c r="B3721">
        <v>1</v>
      </c>
      <c r="C3721" s="18">
        <v>1.53125</v>
      </c>
    </row>
    <row r="3722" spans="1:3" x14ac:dyDescent="0.25">
      <c r="A3722" s="17">
        <v>174176</v>
      </c>
      <c r="B3722">
        <v>2</v>
      </c>
      <c r="C3722" s="18">
        <v>1.640625</v>
      </c>
    </row>
    <row r="3723" spans="1:3" x14ac:dyDescent="0.25">
      <c r="A3723" s="17">
        <v>176176</v>
      </c>
      <c r="B3723">
        <v>0</v>
      </c>
      <c r="C3723" s="18">
        <v>0.3828125</v>
      </c>
    </row>
    <row r="3724" spans="1:3" x14ac:dyDescent="0.25">
      <c r="A3724" s="17">
        <v>170178</v>
      </c>
      <c r="B3724">
        <v>0</v>
      </c>
      <c r="C3724" s="18">
        <v>1.59375</v>
      </c>
    </row>
    <row r="3725" spans="1:3" x14ac:dyDescent="0.25">
      <c r="A3725" s="17">
        <v>172178</v>
      </c>
      <c r="B3725">
        <v>2</v>
      </c>
      <c r="C3725" s="18">
        <v>1.3125</v>
      </c>
    </row>
    <row r="3726" spans="1:3" x14ac:dyDescent="0.25">
      <c r="A3726" s="17">
        <v>174178</v>
      </c>
      <c r="B3726">
        <v>1</v>
      </c>
      <c r="C3726" s="18">
        <v>1.40625</v>
      </c>
    </row>
    <row r="3727" spans="1:3" x14ac:dyDescent="0.25">
      <c r="A3727" s="17">
        <v>176178</v>
      </c>
      <c r="B3727">
        <v>0</v>
      </c>
      <c r="C3727" s="18">
        <v>0.65625</v>
      </c>
    </row>
    <row r="3728" spans="1:3" x14ac:dyDescent="0.25">
      <c r="A3728" s="17">
        <v>178178</v>
      </c>
      <c r="B3728">
        <v>1</v>
      </c>
      <c r="C3728" s="18">
        <v>0.28125</v>
      </c>
    </row>
    <row r="3729" spans="1:3" x14ac:dyDescent="0.25">
      <c r="A3729" s="17">
        <v>170180</v>
      </c>
      <c r="B3729">
        <v>1</v>
      </c>
      <c r="C3729" s="18">
        <v>1.0625</v>
      </c>
    </row>
    <row r="3730" spans="1:3" x14ac:dyDescent="0.25">
      <c r="A3730" s="17">
        <v>172180</v>
      </c>
      <c r="B3730">
        <v>2</v>
      </c>
      <c r="C3730" s="18">
        <v>0.875</v>
      </c>
    </row>
    <row r="3731" spans="1:3" x14ac:dyDescent="0.25">
      <c r="A3731" s="17">
        <v>174180</v>
      </c>
      <c r="B3731">
        <v>0</v>
      </c>
      <c r="C3731" s="18">
        <v>0.9375</v>
      </c>
    </row>
    <row r="3732" spans="1:3" x14ac:dyDescent="0.25">
      <c r="A3732" s="17">
        <v>176180</v>
      </c>
      <c r="B3732">
        <v>0</v>
      </c>
      <c r="C3732" s="18">
        <v>0.4375</v>
      </c>
    </row>
    <row r="3733" spans="1:3" x14ac:dyDescent="0.25">
      <c r="A3733" s="17">
        <v>178180</v>
      </c>
      <c r="B3733">
        <v>1</v>
      </c>
      <c r="C3733" s="18">
        <v>0.375</v>
      </c>
    </row>
    <row r="3734" spans="1:3" x14ac:dyDescent="0.25">
      <c r="A3734" s="17">
        <v>180180</v>
      </c>
      <c r="B3734">
        <v>0</v>
      </c>
      <c r="C3734" s="18">
        <v>0.125</v>
      </c>
    </row>
    <row r="3735" spans="1:3" x14ac:dyDescent="0.25">
      <c r="A3735" s="17">
        <v>170182</v>
      </c>
      <c r="B3735">
        <v>0</v>
      </c>
      <c r="C3735" s="18">
        <v>0.265625</v>
      </c>
    </row>
    <row r="3736" spans="1:3" x14ac:dyDescent="0.25">
      <c r="A3736" s="17">
        <v>172182</v>
      </c>
      <c r="B3736">
        <v>1</v>
      </c>
      <c r="C3736" s="18">
        <v>0.21875</v>
      </c>
    </row>
    <row r="3737" spans="1:3" x14ac:dyDescent="0.25">
      <c r="A3737" s="17">
        <v>174182</v>
      </c>
      <c r="B3737">
        <v>0</v>
      </c>
      <c r="C3737" s="18">
        <v>0.234375</v>
      </c>
    </row>
    <row r="3738" spans="1:3" x14ac:dyDescent="0.25">
      <c r="A3738" s="17">
        <v>176182</v>
      </c>
      <c r="B3738">
        <v>0</v>
      </c>
      <c r="C3738" s="18">
        <v>0.109375</v>
      </c>
    </row>
    <row r="3739" spans="1:3" x14ac:dyDescent="0.25">
      <c r="A3739" s="17">
        <v>178182</v>
      </c>
      <c r="B3739">
        <v>0</v>
      </c>
      <c r="C3739" s="18">
        <v>9.375E-2</v>
      </c>
    </row>
    <row r="3740" spans="1:3" x14ac:dyDescent="0.25">
      <c r="A3740" s="17">
        <v>180182</v>
      </c>
      <c r="B3740">
        <v>0</v>
      </c>
      <c r="C3740" s="18">
        <v>6.25E-2</v>
      </c>
    </row>
    <row r="3741" spans="1:3" x14ac:dyDescent="0.25">
      <c r="A3741" s="17">
        <v>182182</v>
      </c>
      <c r="B3741">
        <v>0</v>
      </c>
      <c r="C3741" s="18">
        <v>7.8125E-3</v>
      </c>
    </row>
    <row r="3743" spans="1:3" x14ac:dyDescent="0.25">
      <c r="A3743" s="17" t="s">
        <v>274</v>
      </c>
      <c r="B3743" s="18">
        <v>22.53867445017223</v>
      </c>
    </row>
    <row r="3744" spans="1:3" x14ac:dyDescent="0.25">
      <c r="A3744" s="17" t="s">
        <v>275</v>
      </c>
      <c r="B3744">
        <v>21</v>
      </c>
    </row>
    <row r="3745" spans="1:3" x14ac:dyDescent="0.25">
      <c r="A3745" s="17" t="s">
        <v>276</v>
      </c>
      <c r="B3745" s="18">
        <v>0.36905922987495238</v>
      </c>
      <c r="C3745" t="s">
        <v>277</v>
      </c>
    </row>
    <row r="3747" spans="1:3" x14ac:dyDescent="0.25">
      <c r="A3747" s="17" t="s">
        <v>214</v>
      </c>
      <c r="B3747" t="s">
        <v>40</v>
      </c>
    </row>
    <row r="3748" spans="1:3" x14ac:dyDescent="0.25">
      <c r="A3748" s="17" t="s">
        <v>176</v>
      </c>
      <c r="B3748" t="s">
        <v>164</v>
      </c>
    </row>
    <row r="3750" spans="1:3" x14ac:dyDescent="0.25">
      <c r="A3750" s="17" t="s">
        <v>270</v>
      </c>
    </row>
    <row r="3751" spans="1:3" x14ac:dyDescent="0.25">
      <c r="A3751" s="17" t="s">
        <v>271</v>
      </c>
      <c r="B3751" s="17" t="s">
        <v>272</v>
      </c>
      <c r="C3751" s="17" t="s">
        <v>273</v>
      </c>
    </row>
    <row r="3752" spans="1:3" x14ac:dyDescent="0.25">
      <c r="A3752" s="17">
        <v>218218</v>
      </c>
      <c r="B3752">
        <v>0</v>
      </c>
      <c r="C3752" s="18">
        <v>1.1904761904761902E-2</v>
      </c>
    </row>
    <row r="3753" spans="1:3" x14ac:dyDescent="0.25">
      <c r="A3753" s="17">
        <v>218308</v>
      </c>
      <c r="B3753">
        <v>0</v>
      </c>
      <c r="C3753" s="18">
        <v>7.1428571428571411E-2</v>
      </c>
    </row>
    <row r="3754" spans="1:3" x14ac:dyDescent="0.25">
      <c r="A3754" s="17">
        <v>308308</v>
      </c>
      <c r="B3754">
        <v>0</v>
      </c>
      <c r="C3754" s="18">
        <v>0.10714285714285714</v>
      </c>
    </row>
    <row r="3755" spans="1:3" x14ac:dyDescent="0.25">
      <c r="A3755" s="17">
        <v>218312</v>
      </c>
      <c r="B3755">
        <v>0</v>
      </c>
      <c r="C3755" s="18">
        <v>4.7619047619047609E-2</v>
      </c>
    </row>
    <row r="3756" spans="1:3" x14ac:dyDescent="0.25">
      <c r="A3756" s="17">
        <v>308312</v>
      </c>
      <c r="B3756">
        <v>0</v>
      </c>
      <c r="C3756" s="18">
        <v>0.14285714285714282</v>
      </c>
    </row>
    <row r="3757" spans="1:3" x14ac:dyDescent="0.25">
      <c r="A3757" s="17">
        <v>312312</v>
      </c>
      <c r="B3757">
        <v>0</v>
      </c>
      <c r="C3757" s="18">
        <v>4.7619047619047609E-2</v>
      </c>
    </row>
    <row r="3758" spans="1:3" x14ac:dyDescent="0.25">
      <c r="A3758" s="17">
        <v>218314</v>
      </c>
      <c r="B3758">
        <v>0</v>
      </c>
      <c r="C3758" s="18">
        <v>2.3809523809523805E-2</v>
      </c>
    </row>
    <row r="3759" spans="1:3" x14ac:dyDescent="0.25">
      <c r="A3759" s="17">
        <v>308314</v>
      </c>
      <c r="B3759">
        <v>0</v>
      </c>
      <c r="C3759" s="18">
        <v>7.1428571428571411E-2</v>
      </c>
    </row>
    <row r="3760" spans="1:3" x14ac:dyDescent="0.25">
      <c r="A3760" s="17">
        <v>312314</v>
      </c>
      <c r="B3760">
        <v>0</v>
      </c>
      <c r="C3760" s="18">
        <v>4.7619047619047609E-2</v>
      </c>
    </row>
    <row r="3761" spans="1:3" x14ac:dyDescent="0.25">
      <c r="A3761" s="17">
        <v>314314</v>
      </c>
      <c r="B3761">
        <v>0</v>
      </c>
      <c r="C3761" s="18">
        <v>1.1904761904761902E-2</v>
      </c>
    </row>
    <row r="3762" spans="1:3" x14ac:dyDescent="0.25">
      <c r="A3762" s="17">
        <v>218316</v>
      </c>
      <c r="B3762">
        <v>0</v>
      </c>
      <c r="C3762" s="18">
        <v>2.3809523809523805E-2</v>
      </c>
    </row>
    <row r="3763" spans="1:3" x14ac:dyDescent="0.25">
      <c r="A3763" s="17">
        <v>308316</v>
      </c>
      <c r="B3763">
        <v>0</v>
      </c>
      <c r="C3763" s="18">
        <v>7.1428571428571411E-2</v>
      </c>
    </row>
    <row r="3764" spans="1:3" x14ac:dyDescent="0.25">
      <c r="A3764" s="17">
        <v>312316</v>
      </c>
      <c r="B3764">
        <v>0</v>
      </c>
      <c r="C3764" s="18">
        <v>4.7619047619047609E-2</v>
      </c>
    </row>
    <row r="3765" spans="1:3" x14ac:dyDescent="0.25">
      <c r="A3765" s="17">
        <v>314316</v>
      </c>
      <c r="B3765">
        <v>0</v>
      </c>
      <c r="C3765" s="18">
        <v>2.3809523809523805E-2</v>
      </c>
    </row>
    <row r="3766" spans="1:3" x14ac:dyDescent="0.25">
      <c r="A3766" s="17">
        <v>316316</v>
      </c>
      <c r="B3766">
        <v>0</v>
      </c>
      <c r="C3766" s="18">
        <v>1.1904761904761902E-2</v>
      </c>
    </row>
    <row r="3767" spans="1:3" x14ac:dyDescent="0.25">
      <c r="A3767" s="17">
        <v>218318</v>
      </c>
      <c r="B3767">
        <v>0</v>
      </c>
      <c r="C3767" s="18">
        <v>9.5238095238095219E-2</v>
      </c>
    </row>
    <row r="3768" spans="1:3" x14ac:dyDescent="0.25">
      <c r="A3768" s="17">
        <v>308318</v>
      </c>
      <c r="B3768">
        <v>2</v>
      </c>
      <c r="C3768" s="18">
        <v>0.28571428571428564</v>
      </c>
    </row>
    <row r="3769" spans="1:3" x14ac:dyDescent="0.25">
      <c r="A3769" s="17">
        <v>312318</v>
      </c>
      <c r="B3769">
        <v>0</v>
      </c>
      <c r="C3769" s="18">
        <v>0.19047619047619044</v>
      </c>
    </row>
    <row r="3770" spans="1:3" x14ac:dyDescent="0.25">
      <c r="A3770" s="17">
        <v>314318</v>
      </c>
      <c r="B3770">
        <v>0</v>
      </c>
      <c r="C3770" s="18">
        <v>9.5238095238095219E-2</v>
      </c>
    </row>
    <row r="3771" spans="1:3" x14ac:dyDescent="0.25">
      <c r="A3771" s="17">
        <v>316318</v>
      </c>
      <c r="B3771">
        <v>0</v>
      </c>
      <c r="C3771" s="18">
        <v>9.5238095238095219E-2</v>
      </c>
    </row>
    <row r="3772" spans="1:3" x14ac:dyDescent="0.25">
      <c r="A3772" s="17">
        <v>318318</v>
      </c>
      <c r="B3772">
        <v>0</v>
      </c>
      <c r="C3772" s="18">
        <v>0.19047619047619044</v>
      </c>
    </row>
    <row r="3773" spans="1:3" x14ac:dyDescent="0.25">
      <c r="A3773" s="17">
        <v>218320</v>
      </c>
      <c r="B3773">
        <v>0</v>
      </c>
      <c r="C3773" s="18">
        <v>0.16666666666666666</v>
      </c>
    </row>
    <row r="3774" spans="1:3" x14ac:dyDescent="0.25">
      <c r="A3774" s="17">
        <v>308320</v>
      </c>
      <c r="B3774">
        <v>0</v>
      </c>
      <c r="C3774" s="18">
        <v>0.5</v>
      </c>
    </row>
    <row r="3775" spans="1:3" x14ac:dyDescent="0.25">
      <c r="A3775" s="17">
        <v>312320</v>
      </c>
      <c r="B3775">
        <v>0</v>
      </c>
      <c r="C3775" s="18">
        <v>0.33333333333333331</v>
      </c>
    </row>
    <row r="3776" spans="1:3" x14ac:dyDescent="0.25">
      <c r="A3776" s="17">
        <v>314320</v>
      </c>
      <c r="B3776">
        <v>1</v>
      </c>
      <c r="C3776" s="18">
        <v>0.16666666666666666</v>
      </c>
    </row>
    <row r="3777" spans="1:3" x14ac:dyDescent="0.25">
      <c r="A3777" s="17">
        <v>316320</v>
      </c>
      <c r="B3777">
        <v>0</v>
      </c>
      <c r="C3777" s="18">
        <v>0.16666666666666666</v>
      </c>
    </row>
    <row r="3778" spans="1:3" x14ac:dyDescent="0.25">
      <c r="A3778" s="17">
        <v>318320</v>
      </c>
      <c r="B3778">
        <v>1</v>
      </c>
      <c r="C3778" s="18">
        <v>0.66666666666666663</v>
      </c>
    </row>
    <row r="3779" spans="1:3" x14ac:dyDescent="0.25">
      <c r="A3779" s="17">
        <v>320320</v>
      </c>
      <c r="B3779">
        <v>2</v>
      </c>
      <c r="C3779" s="18">
        <v>0.58333333333333326</v>
      </c>
    </row>
    <row r="3780" spans="1:3" x14ac:dyDescent="0.25">
      <c r="A3780" s="17">
        <v>218322</v>
      </c>
      <c r="B3780">
        <v>0</v>
      </c>
      <c r="C3780" s="18">
        <v>9.5238095238095219E-2</v>
      </c>
    </row>
    <row r="3781" spans="1:3" x14ac:dyDescent="0.25">
      <c r="A3781" s="17">
        <v>308322</v>
      </c>
      <c r="B3781">
        <v>0</v>
      </c>
      <c r="C3781" s="18">
        <v>0.28571428571428564</v>
      </c>
    </row>
    <row r="3782" spans="1:3" x14ac:dyDescent="0.25">
      <c r="A3782" s="17">
        <v>312322</v>
      </c>
      <c r="B3782">
        <v>0</v>
      </c>
      <c r="C3782" s="18">
        <v>0.19047619047619044</v>
      </c>
    </row>
    <row r="3783" spans="1:3" x14ac:dyDescent="0.25">
      <c r="A3783" s="17">
        <v>314322</v>
      </c>
      <c r="B3783">
        <v>0</v>
      </c>
      <c r="C3783" s="18">
        <v>9.5238095238095219E-2</v>
      </c>
    </row>
    <row r="3784" spans="1:3" x14ac:dyDescent="0.25">
      <c r="A3784" s="17">
        <v>316322</v>
      </c>
      <c r="B3784">
        <v>0</v>
      </c>
      <c r="C3784" s="18">
        <v>9.5238095238095219E-2</v>
      </c>
    </row>
    <row r="3785" spans="1:3" x14ac:dyDescent="0.25">
      <c r="A3785" s="17">
        <v>318322</v>
      </c>
      <c r="B3785">
        <v>1</v>
      </c>
      <c r="C3785" s="18">
        <v>0.38095238095238088</v>
      </c>
    </row>
    <row r="3786" spans="1:3" x14ac:dyDescent="0.25">
      <c r="A3786" s="17">
        <v>320322</v>
      </c>
      <c r="B3786">
        <v>0</v>
      </c>
      <c r="C3786" s="18">
        <v>0.66666666666666663</v>
      </c>
    </row>
    <row r="3787" spans="1:3" x14ac:dyDescent="0.25">
      <c r="A3787" s="17">
        <v>322322</v>
      </c>
      <c r="B3787">
        <v>1</v>
      </c>
      <c r="C3787" s="18">
        <v>0.19047619047619044</v>
      </c>
    </row>
    <row r="3788" spans="1:3" x14ac:dyDescent="0.25">
      <c r="A3788" s="17">
        <v>218324</v>
      </c>
      <c r="B3788">
        <v>1</v>
      </c>
      <c r="C3788" s="18">
        <v>0.33333333333333331</v>
      </c>
    </row>
    <row r="3789" spans="1:3" x14ac:dyDescent="0.25">
      <c r="A3789" s="17">
        <v>308324</v>
      </c>
      <c r="B3789">
        <v>1</v>
      </c>
      <c r="C3789" s="18">
        <v>1</v>
      </c>
    </row>
    <row r="3790" spans="1:3" x14ac:dyDescent="0.25">
      <c r="A3790" s="17">
        <v>312324</v>
      </c>
      <c r="B3790">
        <v>2</v>
      </c>
      <c r="C3790" s="18">
        <v>0.66666666666666663</v>
      </c>
    </row>
    <row r="3791" spans="1:3" x14ac:dyDescent="0.25">
      <c r="A3791" s="17">
        <v>314324</v>
      </c>
      <c r="B3791">
        <v>0</v>
      </c>
      <c r="C3791" s="18">
        <v>0.33333333333333331</v>
      </c>
    </row>
    <row r="3792" spans="1:3" x14ac:dyDescent="0.25">
      <c r="A3792" s="17">
        <v>316324</v>
      </c>
      <c r="B3792">
        <v>0</v>
      </c>
      <c r="C3792" s="18">
        <v>0.33333333333333331</v>
      </c>
    </row>
    <row r="3793" spans="1:3" x14ac:dyDescent="0.25">
      <c r="A3793" s="17">
        <v>318324</v>
      </c>
      <c r="B3793">
        <v>0</v>
      </c>
      <c r="C3793" s="18">
        <v>1.3333333333333333</v>
      </c>
    </row>
    <row r="3794" spans="1:3" x14ac:dyDescent="0.25">
      <c r="A3794" s="17">
        <v>320324</v>
      </c>
      <c r="B3794">
        <v>0</v>
      </c>
      <c r="C3794" s="18">
        <v>2.333333333333333</v>
      </c>
    </row>
    <row r="3795" spans="1:3" x14ac:dyDescent="0.25">
      <c r="A3795" s="17">
        <v>322324</v>
      </c>
      <c r="B3795">
        <v>1</v>
      </c>
      <c r="C3795" s="18">
        <v>1.3333333333333333</v>
      </c>
    </row>
    <row r="3796" spans="1:3" x14ac:dyDescent="0.25">
      <c r="A3796" s="17">
        <v>324324</v>
      </c>
      <c r="B3796">
        <v>3</v>
      </c>
      <c r="C3796" s="18">
        <v>2.333333333333333</v>
      </c>
    </row>
    <row r="3797" spans="1:3" x14ac:dyDescent="0.25">
      <c r="A3797" s="17">
        <v>218328</v>
      </c>
      <c r="B3797">
        <v>0</v>
      </c>
      <c r="C3797" s="18">
        <v>0.11904761904761903</v>
      </c>
    </row>
    <row r="3798" spans="1:3" x14ac:dyDescent="0.25">
      <c r="A3798" s="17">
        <v>308328</v>
      </c>
      <c r="B3798">
        <v>0</v>
      </c>
      <c r="C3798" s="18">
        <v>0.3571428571428571</v>
      </c>
    </row>
    <row r="3799" spans="1:3" x14ac:dyDescent="0.25">
      <c r="A3799" s="17">
        <v>312328</v>
      </c>
      <c r="B3799">
        <v>0</v>
      </c>
      <c r="C3799" s="18">
        <v>0.23809523809523805</v>
      </c>
    </row>
    <row r="3800" spans="1:3" x14ac:dyDescent="0.25">
      <c r="A3800" s="17">
        <v>314328</v>
      </c>
      <c r="B3800">
        <v>0</v>
      </c>
      <c r="C3800" s="18">
        <v>0.11904761904761903</v>
      </c>
    </row>
    <row r="3801" spans="1:3" x14ac:dyDescent="0.25">
      <c r="A3801" s="17">
        <v>316328</v>
      </c>
      <c r="B3801">
        <v>1</v>
      </c>
      <c r="C3801" s="18">
        <v>0.11904761904761903</v>
      </c>
    </row>
    <row r="3802" spans="1:3" x14ac:dyDescent="0.25">
      <c r="A3802" s="17">
        <v>318328</v>
      </c>
      <c r="B3802">
        <v>0</v>
      </c>
      <c r="C3802" s="18">
        <v>0.47619047619047611</v>
      </c>
    </row>
    <row r="3803" spans="1:3" x14ac:dyDescent="0.25">
      <c r="A3803" s="17">
        <v>320328</v>
      </c>
      <c r="B3803">
        <v>1</v>
      </c>
      <c r="C3803" s="18">
        <v>0.83333333333333326</v>
      </c>
    </row>
    <row r="3804" spans="1:3" x14ac:dyDescent="0.25">
      <c r="A3804" s="17">
        <v>322328</v>
      </c>
      <c r="B3804">
        <v>0</v>
      </c>
      <c r="C3804" s="18">
        <v>0.47619047619047611</v>
      </c>
    </row>
    <row r="3805" spans="1:3" x14ac:dyDescent="0.25">
      <c r="A3805" s="17">
        <v>324328</v>
      </c>
      <c r="B3805">
        <v>3</v>
      </c>
      <c r="C3805" s="18">
        <v>1.6666666666666665</v>
      </c>
    </row>
    <row r="3806" spans="1:3" x14ac:dyDescent="0.25">
      <c r="A3806" s="17">
        <v>328328</v>
      </c>
      <c r="B3806">
        <v>0</v>
      </c>
      <c r="C3806" s="18">
        <v>0.29761904761904762</v>
      </c>
    </row>
    <row r="3808" spans="1:3" x14ac:dyDescent="0.25">
      <c r="A3808" s="17" t="s">
        <v>274</v>
      </c>
      <c r="B3808" s="18">
        <v>44.839285714285722</v>
      </c>
    </row>
    <row r="3809" spans="1:5" x14ac:dyDescent="0.25">
      <c r="A3809" s="17" t="s">
        <v>275</v>
      </c>
      <c r="B3809">
        <v>45</v>
      </c>
    </row>
    <row r="3810" spans="1:5" x14ac:dyDescent="0.25">
      <c r="A3810" s="17" t="s">
        <v>276</v>
      </c>
      <c r="B3810" s="18">
        <v>0.47870409995040042</v>
      </c>
      <c r="C3810" t="s">
        <v>277</v>
      </c>
    </row>
    <row r="3812" spans="1:5" x14ac:dyDescent="0.25">
      <c r="A3812" s="17" t="s">
        <v>289</v>
      </c>
    </row>
    <row r="3813" spans="1:5" x14ac:dyDescent="0.25">
      <c r="A3813" s="17" t="s">
        <v>176</v>
      </c>
      <c r="B3813" s="17" t="s">
        <v>274</v>
      </c>
      <c r="C3813" s="17" t="s">
        <v>275</v>
      </c>
      <c r="D3813" t="s">
        <v>276</v>
      </c>
    </row>
    <row r="3814" spans="1:5" x14ac:dyDescent="0.25">
      <c r="A3814" s="17" t="s">
        <v>1</v>
      </c>
      <c r="B3814" s="18">
        <v>45.820097356728972</v>
      </c>
      <c r="C3814">
        <v>45</v>
      </c>
      <c r="D3814" s="18">
        <v>0.43795067073163485</v>
      </c>
      <c r="E3814" s="18" t="s">
        <v>277</v>
      </c>
    </row>
    <row r="3815" spans="1:5" x14ac:dyDescent="0.25">
      <c r="A3815" s="17" t="s">
        <v>153</v>
      </c>
      <c r="B3815" s="18">
        <v>63.611919052015999</v>
      </c>
      <c r="C3815">
        <v>28</v>
      </c>
      <c r="D3815" s="18">
        <v>1.3798599718224314E-4</v>
      </c>
      <c r="E3815" s="18" t="s">
        <v>279</v>
      </c>
    </row>
    <row r="3816" spans="1:5" x14ac:dyDescent="0.25">
      <c r="A3816" s="17" t="s">
        <v>154</v>
      </c>
      <c r="B3816" s="18">
        <v>26.904151672503321</v>
      </c>
      <c r="C3816">
        <v>15</v>
      </c>
      <c r="D3816" s="18">
        <v>2.9527059566305341E-2</v>
      </c>
      <c r="E3816" s="18" t="s">
        <v>281</v>
      </c>
    </row>
    <row r="3817" spans="1:5" x14ac:dyDescent="0.25">
      <c r="A3817" s="17" t="s">
        <v>155</v>
      </c>
      <c r="B3817" s="18">
        <v>63.863990929705217</v>
      </c>
      <c r="C3817">
        <v>28</v>
      </c>
      <c r="D3817" s="18">
        <v>1.2776305790621547E-4</v>
      </c>
      <c r="E3817" s="18" t="s">
        <v>279</v>
      </c>
    </row>
    <row r="3818" spans="1:5" x14ac:dyDescent="0.25">
      <c r="A3818" s="17" t="s">
        <v>156</v>
      </c>
      <c r="B3818" s="18">
        <v>63.740691542889337</v>
      </c>
      <c r="C3818">
        <v>55</v>
      </c>
      <c r="D3818" s="18">
        <v>0.19606745289969557</v>
      </c>
      <c r="E3818" s="18" t="s">
        <v>277</v>
      </c>
    </row>
    <row r="3819" spans="1:5" x14ac:dyDescent="0.25">
      <c r="A3819" s="17" t="s">
        <v>157</v>
      </c>
      <c r="B3819" s="18">
        <v>37.672615626132099</v>
      </c>
      <c r="C3819">
        <v>28</v>
      </c>
      <c r="D3819" s="18">
        <v>0.10475430060311773</v>
      </c>
      <c r="E3819" s="18" t="s">
        <v>277</v>
      </c>
    </row>
    <row r="3820" spans="1:5" x14ac:dyDescent="0.25">
      <c r="A3820" s="17" t="s">
        <v>158</v>
      </c>
      <c r="B3820" s="18">
        <v>32.651780682687289</v>
      </c>
      <c r="C3820">
        <v>28</v>
      </c>
      <c r="D3820" s="18">
        <v>0.24880355028633591</v>
      </c>
      <c r="E3820" s="18" t="s">
        <v>277</v>
      </c>
    </row>
    <row r="3821" spans="1:5" x14ac:dyDescent="0.25">
      <c r="A3821" s="17" t="s">
        <v>159</v>
      </c>
      <c r="B3821" s="18">
        <v>44.246926406926399</v>
      </c>
      <c r="C3821">
        <v>36</v>
      </c>
      <c r="D3821" s="18">
        <v>0.16267102696550717</v>
      </c>
      <c r="E3821" s="18" t="s">
        <v>277</v>
      </c>
    </row>
    <row r="3822" spans="1:5" x14ac:dyDescent="0.25">
      <c r="A3822" s="17" t="s">
        <v>160</v>
      </c>
      <c r="B3822" s="18">
        <v>35.293176093966999</v>
      </c>
      <c r="C3822">
        <v>21</v>
      </c>
      <c r="D3822" s="18">
        <v>2.621230732998105E-2</v>
      </c>
      <c r="E3822" s="18" t="s">
        <v>281</v>
      </c>
    </row>
    <row r="3823" spans="1:5" x14ac:dyDescent="0.25">
      <c r="A3823" s="17" t="s">
        <v>161</v>
      </c>
      <c r="B3823" s="18">
        <v>68.056892609985169</v>
      </c>
      <c r="C3823">
        <v>15</v>
      </c>
      <c r="D3823" s="18">
        <v>9.8881652128300514E-9</v>
      </c>
      <c r="E3823" s="18" t="s">
        <v>279</v>
      </c>
    </row>
    <row r="3824" spans="1:5" x14ac:dyDescent="0.25">
      <c r="A3824" s="17" t="s">
        <v>162</v>
      </c>
      <c r="B3824" s="18">
        <v>43.093866666666663</v>
      </c>
      <c r="C3824">
        <v>28</v>
      </c>
      <c r="D3824" s="18">
        <v>3.4084929309949386E-2</v>
      </c>
      <c r="E3824" s="18" t="s">
        <v>281</v>
      </c>
    </row>
    <row r="3825" spans="1:5" x14ac:dyDescent="0.25">
      <c r="A3825" s="17" t="s">
        <v>163</v>
      </c>
      <c r="B3825" s="18">
        <v>22.53867445017223</v>
      </c>
      <c r="C3825">
        <v>21</v>
      </c>
      <c r="D3825" s="18">
        <v>0.36905922987495238</v>
      </c>
      <c r="E3825" s="18" t="s">
        <v>277</v>
      </c>
    </row>
    <row r="3826" spans="1:5" x14ac:dyDescent="0.25">
      <c r="A3826" s="17" t="s">
        <v>164</v>
      </c>
      <c r="B3826" s="18">
        <v>44.839285714285722</v>
      </c>
      <c r="C3826">
        <v>45</v>
      </c>
      <c r="D3826" s="18">
        <v>0.47870409995040042</v>
      </c>
      <c r="E3826" s="18" t="s">
        <v>277</v>
      </c>
    </row>
    <row r="3828" spans="1:5" x14ac:dyDescent="0.25">
      <c r="A3828" s="17" t="s">
        <v>290</v>
      </c>
    </row>
    <row r="3830" spans="1:5" x14ac:dyDescent="0.25">
      <c r="A3830" s="17" t="s">
        <v>291</v>
      </c>
    </row>
    <row r="3831" spans="1:5" x14ac:dyDescent="0.25">
      <c r="A3831" s="17" t="s">
        <v>292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619C-D6D6-4390-8A1A-B0901418ADA9}">
  <dimension ref="A1:H129"/>
  <sheetViews>
    <sheetView zoomScale="85" zoomScaleNormal="85" workbookViewId="0">
      <selection activeCell="A10" sqref="A10:H10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8" x14ac:dyDescent="0.25">
      <c r="A1" s="17" t="s">
        <v>293</v>
      </c>
    </row>
    <row r="2" spans="1:8" x14ac:dyDescent="0.25">
      <c r="A2" s="17"/>
    </row>
    <row r="3" spans="1:8" x14ac:dyDescent="0.25">
      <c r="A3" s="17" t="s">
        <v>169</v>
      </c>
      <c r="B3" t="s">
        <v>170</v>
      </c>
    </row>
    <row r="4" spans="1:8" x14ac:dyDescent="0.25">
      <c r="A4" s="17" t="s">
        <v>171</v>
      </c>
    </row>
    <row r="5" spans="1:8" x14ac:dyDescent="0.25">
      <c r="A5" s="17"/>
    </row>
    <row r="6" spans="1:8" x14ac:dyDescent="0.25">
      <c r="A6" s="17" t="s">
        <v>172</v>
      </c>
      <c r="B6">
        <v>13</v>
      </c>
    </row>
    <row r="7" spans="1:8" x14ac:dyDescent="0.25">
      <c r="A7" s="17" t="s">
        <v>173</v>
      </c>
      <c r="B7">
        <v>97</v>
      </c>
    </row>
    <row r="8" spans="1:8" x14ac:dyDescent="0.25">
      <c r="A8" s="17" t="s">
        <v>174</v>
      </c>
      <c r="B8">
        <v>9</v>
      </c>
    </row>
    <row r="10" spans="1:8" x14ac:dyDescent="0.25">
      <c r="A10" s="17" t="s">
        <v>214</v>
      </c>
      <c r="B10" s="17" t="s">
        <v>176</v>
      </c>
      <c r="C10" s="17" t="s">
        <v>275</v>
      </c>
      <c r="D10" s="17" t="s">
        <v>294</v>
      </c>
      <c r="E10" s="17" t="s">
        <v>276</v>
      </c>
      <c r="F10" s="17" t="s">
        <v>295</v>
      </c>
      <c r="G10" s="17" t="s">
        <v>296</v>
      </c>
      <c r="H10" s="17" t="s">
        <v>298</v>
      </c>
    </row>
    <row r="11" spans="1:8" x14ac:dyDescent="0.25">
      <c r="A11" t="s">
        <v>42</v>
      </c>
      <c r="B11" t="s">
        <v>155</v>
      </c>
      <c r="C11">
        <v>10</v>
      </c>
      <c r="D11" s="18">
        <v>15.000000000000002</v>
      </c>
      <c r="E11" s="32">
        <v>0.13206185628772052</v>
      </c>
      <c r="F11" t="s">
        <v>277</v>
      </c>
      <c r="G11">
        <v>1</v>
      </c>
      <c r="H11" s="33">
        <v>1.7168041317403668</v>
      </c>
    </row>
    <row r="12" spans="1:8" x14ac:dyDescent="0.25">
      <c r="A12" t="s">
        <v>42</v>
      </c>
      <c r="B12" t="s">
        <v>1</v>
      </c>
      <c r="C12">
        <v>6</v>
      </c>
      <c r="D12" s="18">
        <v>8.2653061224489814</v>
      </c>
      <c r="E12" s="32">
        <v>0.21930354589227752</v>
      </c>
      <c r="F12" t="s">
        <v>277</v>
      </c>
      <c r="G12">
        <v>1</v>
      </c>
      <c r="H12" s="33" t="s">
        <v>297</v>
      </c>
    </row>
    <row r="13" spans="1:8" x14ac:dyDescent="0.25">
      <c r="A13" t="s">
        <v>42</v>
      </c>
      <c r="B13" t="s">
        <v>158</v>
      </c>
      <c r="C13">
        <v>15</v>
      </c>
      <c r="D13" s="18">
        <v>18.000000000000004</v>
      </c>
      <c r="E13" s="32">
        <v>0.26266556067232233</v>
      </c>
      <c r="F13" t="s">
        <v>277</v>
      </c>
      <c r="G13">
        <v>1</v>
      </c>
      <c r="H13" s="33" t="s">
        <v>297</v>
      </c>
    </row>
    <row r="14" spans="1:8" x14ac:dyDescent="0.25">
      <c r="A14" t="s">
        <v>42</v>
      </c>
      <c r="B14" t="s">
        <v>157</v>
      </c>
      <c r="C14">
        <v>10</v>
      </c>
      <c r="D14" s="18">
        <v>12</v>
      </c>
      <c r="E14" s="32">
        <v>0.28505650031663121</v>
      </c>
      <c r="F14" t="s">
        <v>277</v>
      </c>
      <c r="G14">
        <v>1</v>
      </c>
      <c r="H14" s="33" t="s">
        <v>297</v>
      </c>
    </row>
    <row r="15" spans="1:8" x14ac:dyDescent="0.25">
      <c r="A15" t="s">
        <v>42</v>
      </c>
      <c r="B15" t="s">
        <v>164</v>
      </c>
      <c r="C15">
        <v>1</v>
      </c>
      <c r="D15" s="18">
        <v>1</v>
      </c>
      <c r="E15" s="32">
        <v>0.31731050786291398</v>
      </c>
      <c r="F15" t="s">
        <v>277</v>
      </c>
      <c r="G15">
        <v>1</v>
      </c>
      <c r="H15" s="33" t="s">
        <v>297</v>
      </c>
    </row>
    <row r="16" spans="1:8" x14ac:dyDescent="0.25">
      <c r="A16" t="s">
        <v>42</v>
      </c>
      <c r="B16" t="s">
        <v>156</v>
      </c>
      <c r="C16">
        <v>15</v>
      </c>
      <c r="D16" s="18">
        <v>16.559999999999999</v>
      </c>
      <c r="E16" s="32">
        <v>0.3458402757540569</v>
      </c>
      <c r="F16" t="s">
        <v>277</v>
      </c>
      <c r="G16">
        <v>1</v>
      </c>
      <c r="H16" s="33" t="s">
        <v>297</v>
      </c>
    </row>
    <row r="17" spans="1:8" x14ac:dyDescent="0.25">
      <c r="A17" t="s">
        <v>42</v>
      </c>
      <c r="B17" t="s">
        <v>161</v>
      </c>
      <c r="C17">
        <v>1</v>
      </c>
      <c r="D17" s="18">
        <v>0.66666666666666663</v>
      </c>
      <c r="E17" s="32">
        <v>0.4142161782425251</v>
      </c>
      <c r="F17" t="s">
        <v>277</v>
      </c>
      <c r="G17">
        <v>1</v>
      </c>
      <c r="H17" s="33" t="s">
        <v>297</v>
      </c>
    </row>
    <row r="18" spans="1:8" x14ac:dyDescent="0.25">
      <c r="A18" t="s">
        <v>42</v>
      </c>
      <c r="B18" t="s">
        <v>163</v>
      </c>
      <c r="C18">
        <v>6</v>
      </c>
      <c r="D18" s="18">
        <v>5.6250000000000027</v>
      </c>
      <c r="E18" s="32">
        <v>0.46647932464773312</v>
      </c>
      <c r="F18" t="s">
        <v>277</v>
      </c>
      <c r="G18">
        <v>1</v>
      </c>
      <c r="H18" s="33" t="s">
        <v>297</v>
      </c>
    </row>
    <row r="19" spans="1:8" x14ac:dyDescent="0.25">
      <c r="A19" t="s">
        <v>42</v>
      </c>
      <c r="B19" t="s">
        <v>153</v>
      </c>
      <c r="C19">
        <v>10</v>
      </c>
      <c r="D19" s="18">
        <v>8.4444444444444446</v>
      </c>
      <c r="E19" s="32">
        <v>0.58550886126017931</v>
      </c>
      <c r="F19" t="s">
        <v>277</v>
      </c>
      <c r="G19">
        <v>1</v>
      </c>
      <c r="H19" s="33" t="s">
        <v>297</v>
      </c>
    </row>
    <row r="20" spans="1:8" x14ac:dyDescent="0.25">
      <c r="A20" t="s">
        <v>42</v>
      </c>
      <c r="B20" t="s">
        <v>154</v>
      </c>
      <c r="C20">
        <v>1</v>
      </c>
      <c r="D20" s="18">
        <v>0.24</v>
      </c>
      <c r="E20" s="32">
        <v>0.62420611476640597</v>
      </c>
      <c r="F20" t="s">
        <v>277</v>
      </c>
      <c r="G20">
        <v>1</v>
      </c>
      <c r="H20" s="33" t="s">
        <v>297</v>
      </c>
    </row>
    <row r="21" spans="1:8" x14ac:dyDescent="0.25">
      <c r="A21" t="s">
        <v>42</v>
      </c>
      <c r="B21" t="s">
        <v>160</v>
      </c>
      <c r="C21">
        <v>10</v>
      </c>
      <c r="D21" s="18">
        <v>8.0000000000000018</v>
      </c>
      <c r="E21" s="32">
        <v>0.62883693517987327</v>
      </c>
      <c r="F21" t="s">
        <v>277</v>
      </c>
      <c r="G21">
        <v>1</v>
      </c>
      <c r="H21" s="33" t="s">
        <v>297</v>
      </c>
    </row>
    <row r="22" spans="1:8" x14ac:dyDescent="0.25">
      <c r="A22" t="s">
        <v>42</v>
      </c>
      <c r="B22" t="s">
        <v>159</v>
      </c>
      <c r="C22">
        <v>6</v>
      </c>
      <c r="D22" s="18">
        <v>3.9591836734693873</v>
      </c>
      <c r="E22" s="32">
        <v>0.68220011259479563</v>
      </c>
      <c r="F22" t="s">
        <v>277</v>
      </c>
      <c r="G22">
        <v>1</v>
      </c>
      <c r="H22" s="33" t="s">
        <v>297</v>
      </c>
    </row>
    <row r="23" spans="1:8" x14ac:dyDescent="0.25">
      <c r="A23" t="s">
        <v>42</v>
      </c>
      <c r="B23" t="s">
        <v>162</v>
      </c>
      <c r="C23">
        <v>10</v>
      </c>
      <c r="D23" s="18">
        <v>6.2448979591836737</v>
      </c>
      <c r="E23" s="32">
        <v>0.79428537135076749</v>
      </c>
      <c r="F23" t="s">
        <v>277</v>
      </c>
      <c r="G23">
        <v>1</v>
      </c>
      <c r="H23" s="33">
        <v>1</v>
      </c>
    </row>
    <row r="24" spans="1:8" x14ac:dyDescent="0.25">
      <c r="A24" t="s">
        <v>39</v>
      </c>
      <c r="B24" t="s">
        <v>153</v>
      </c>
      <c r="C24">
        <v>28</v>
      </c>
      <c r="D24" s="18">
        <v>47.960000000000015</v>
      </c>
      <c r="E24" s="18">
        <v>1.0822869772794362E-2</v>
      </c>
      <c r="F24" t="s">
        <v>281</v>
      </c>
      <c r="G24">
        <v>0.14299999999999999</v>
      </c>
      <c r="H24" s="33">
        <v>0.14069730704632671</v>
      </c>
    </row>
    <row r="25" spans="1:8" x14ac:dyDescent="0.25">
      <c r="A25" t="s">
        <v>39</v>
      </c>
      <c r="B25" t="s">
        <v>154</v>
      </c>
      <c r="C25">
        <v>6</v>
      </c>
      <c r="D25" s="18">
        <v>12.059999999999999</v>
      </c>
      <c r="E25" s="18">
        <v>6.0643585673288258E-2</v>
      </c>
      <c r="F25" t="s">
        <v>277</v>
      </c>
      <c r="G25">
        <v>0.73199999999999998</v>
      </c>
      <c r="H25" s="33">
        <v>0.7277230280794591</v>
      </c>
    </row>
    <row r="26" spans="1:8" x14ac:dyDescent="0.25">
      <c r="A26" t="s">
        <v>39</v>
      </c>
      <c r="B26" t="s">
        <v>158</v>
      </c>
      <c r="C26">
        <v>36</v>
      </c>
      <c r="D26" s="18">
        <v>48.25</v>
      </c>
      <c r="E26" s="18">
        <v>8.3338180538514398E-2</v>
      </c>
      <c r="F26" t="s">
        <v>277</v>
      </c>
      <c r="G26">
        <v>0.91300000000000003</v>
      </c>
      <c r="H26" s="33">
        <v>0.91671998592365833</v>
      </c>
    </row>
    <row r="27" spans="1:8" x14ac:dyDescent="0.25">
      <c r="A27" t="s">
        <v>39</v>
      </c>
      <c r="B27" t="s">
        <v>157</v>
      </c>
      <c r="C27">
        <v>21</v>
      </c>
      <c r="D27" s="18">
        <v>30.333333333333343</v>
      </c>
      <c r="E27" s="18">
        <v>8.5491555570612221E-2</v>
      </c>
      <c r="F27" t="s">
        <v>277</v>
      </c>
      <c r="G27">
        <v>0.91300000000000003</v>
      </c>
      <c r="H27" s="33">
        <v>0.91671998592365833</v>
      </c>
    </row>
    <row r="28" spans="1:8" x14ac:dyDescent="0.25">
      <c r="A28" t="s">
        <v>39</v>
      </c>
      <c r="B28" t="s">
        <v>163</v>
      </c>
      <c r="C28">
        <v>15</v>
      </c>
      <c r="D28" s="18">
        <v>22.25</v>
      </c>
      <c r="E28" s="18">
        <v>0.10141430487053563</v>
      </c>
      <c r="F28" t="s">
        <v>277</v>
      </c>
      <c r="G28">
        <v>0.91300000000000003</v>
      </c>
      <c r="H28" s="33">
        <v>0.91671998592365833</v>
      </c>
    </row>
    <row r="29" spans="1:8" x14ac:dyDescent="0.25">
      <c r="A29" t="s">
        <v>39</v>
      </c>
      <c r="B29" t="s">
        <v>156</v>
      </c>
      <c r="C29">
        <v>15</v>
      </c>
      <c r="D29" s="18">
        <v>19.125</v>
      </c>
      <c r="E29" s="18">
        <v>0.20812528773952418</v>
      </c>
      <c r="F29" t="s">
        <v>277</v>
      </c>
      <c r="G29">
        <v>1</v>
      </c>
      <c r="H29" s="33" t="s">
        <v>297</v>
      </c>
    </row>
    <row r="30" spans="1:8" x14ac:dyDescent="0.25">
      <c r="A30" t="s">
        <v>39</v>
      </c>
      <c r="B30" t="s">
        <v>155</v>
      </c>
      <c r="C30">
        <v>21</v>
      </c>
      <c r="D30" s="18">
        <v>25.5</v>
      </c>
      <c r="E30" s="18">
        <v>0.22615845382811256</v>
      </c>
      <c r="F30" t="s">
        <v>277</v>
      </c>
      <c r="G30">
        <v>1</v>
      </c>
      <c r="H30" s="33" t="s">
        <v>297</v>
      </c>
    </row>
    <row r="31" spans="1:8" x14ac:dyDescent="0.25">
      <c r="A31" t="s">
        <v>39</v>
      </c>
      <c r="B31" t="s">
        <v>1</v>
      </c>
      <c r="C31">
        <v>21</v>
      </c>
      <c r="D31" s="18">
        <v>21.625</v>
      </c>
      <c r="E31" s="18">
        <v>0.42138835812836645</v>
      </c>
      <c r="F31" t="s">
        <v>277</v>
      </c>
      <c r="G31">
        <v>1</v>
      </c>
      <c r="H31" s="33" t="s">
        <v>297</v>
      </c>
    </row>
    <row r="32" spans="1:8" x14ac:dyDescent="0.25">
      <c r="A32" t="s">
        <v>39</v>
      </c>
      <c r="B32" t="s">
        <v>164</v>
      </c>
      <c r="C32">
        <v>10</v>
      </c>
      <c r="D32" s="18">
        <v>9.9999999999999964</v>
      </c>
      <c r="E32" s="18">
        <v>0.44049328506521257</v>
      </c>
      <c r="F32" t="s">
        <v>277</v>
      </c>
      <c r="G32">
        <v>1</v>
      </c>
      <c r="H32" s="33" t="s">
        <v>297</v>
      </c>
    </row>
    <row r="33" spans="1:8" x14ac:dyDescent="0.25">
      <c r="A33" t="s">
        <v>39</v>
      </c>
      <c r="B33" t="s">
        <v>162</v>
      </c>
      <c r="C33">
        <v>15</v>
      </c>
      <c r="D33" s="18">
        <v>13</v>
      </c>
      <c r="E33" s="18">
        <v>0.60229793922280384</v>
      </c>
      <c r="F33" t="s">
        <v>277</v>
      </c>
      <c r="G33">
        <v>1</v>
      </c>
      <c r="H33" s="33" t="s">
        <v>297</v>
      </c>
    </row>
    <row r="34" spans="1:8" x14ac:dyDescent="0.25">
      <c r="A34" t="s">
        <v>39</v>
      </c>
      <c r="B34" t="s">
        <v>161</v>
      </c>
      <c r="C34">
        <v>6</v>
      </c>
      <c r="D34" s="18">
        <v>4.1111111111111107</v>
      </c>
      <c r="E34" s="18">
        <v>0.66164297639058967</v>
      </c>
      <c r="F34" t="s">
        <v>277</v>
      </c>
      <c r="G34">
        <v>1</v>
      </c>
      <c r="H34" s="33" t="s">
        <v>297</v>
      </c>
    </row>
    <row r="35" spans="1:8" x14ac:dyDescent="0.25">
      <c r="A35" t="s">
        <v>39</v>
      </c>
      <c r="B35" t="s">
        <v>159</v>
      </c>
      <c r="C35">
        <v>28</v>
      </c>
      <c r="D35" s="18">
        <v>23.5</v>
      </c>
      <c r="E35" s="18">
        <v>0.70763053321427649</v>
      </c>
      <c r="F35" t="s">
        <v>277</v>
      </c>
      <c r="G35">
        <v>1</v>
      </c>
      <c r="H35" s="33" t="s">
        <v>297</v>
      </c>
    </row>
    <row r="36" spans="1:8" x14ac:dyDescent="0.25">
      <c r="A36" t="s">
        <v>39</v>
      </c>
      <c r="B36" t="s">
        <v>160</v>
      </c>
      <c r="C36">
        <v>15</v>
      </c>
      <c r="D36" s="18">
        <v>11.333333333333334</v>
      </c>
      <c r="E36" s="18">
        <v>0.72862691424152493</v>
      </c>
      <c r="F36" t="s">
        <v>277</v>
      </c>
      <c r="G36">
        <v>1</v>
      </c>
      <c r="H36" s="33">
        <v>1</v>
      </c>
    </row>
    <row r="37" spans="1:8" x14ac:dyDescent="0.25">
      <c r="A37" t="s">
        <v>166</v>
      </c>
      <c r="B37" t="s">
        <v>158</v>
      </c>
      <c r="C37">
        <v>36</v>
      </c>
      <c r="D37" s="18">
        <v>77.000000000000014</v>
      </c>
      <c r="E37" s="32">
        <v>8.3321075606636644E-5</v>
      </c>
      <c r="F37" t="s">
        <v>279</v>
      </c>
      <c r="G37">
        <v>0</v>
      </c>
      <c r="H37" s="33">
        <v>1.0831739828862765E-3</v>
      </c>
    </row>
    <row r="38" spans="1:8" x14ac:dyDescent="0.25">
      <c r="A38" t="s">
        <v>166</v>
      </c>
      <c r="B38" t="s">
        <v>161</v>
      </c>
      <c r="C38">
        <v>21</v>
      </c>
      <c r="D38" s="18">
        <v>42.606666666666669</v>
      </c>
      <c r="E38" s="32">
        <v>3.5273317743987173E-3</v>
      </c>
      <c r="F38" t="s">
        <v>280</v>
      </c>
      <c r="G38">
        <v>4.8000000000000001E-2</v>
      </c>
      <c r="H38" s="33">
        <v>4.232798129278461E-2</v>
      </c>
    </row>
    <row r="39" spans="1:8" x14ac:dyDescent="0.25">
      <c r="A39" t="s">
        <v>166</v>
      </c>
      <c r="B39" t="s">
        <v>154</v>
      </c>
      <c r="C39">
        <v>28</v>
      </c>
      <c r="D39" s="18">
        <v>48.8888888888889</v>
      </c>
      <c r="E39" s="32">
        <v>8.5809533077293824E-3</v>
      </c>
      <c r="F39" t="s">
        <v>280</v>
      </c>
      <c r="G39">
        <v>9.9000000000000005E-2</v>
      </c>
      <c r="H39" s="33">
        <v>9.4390486385023203E-2</v>
      </c>
    </row>
    <row r="40" spans="1:8" x14ac:dyDescent="0.25">
      <c r="A40" t="s">
        <v>166</v>
      </c>
      <c r="B40" t="s">
        <v>153</v>
      </c>
      <c r="C40">
        <v>28</v>
      </c>
      <c r="D40" s="18">
        <v>48</v>
      </c>
      <c r="E40" s="32">
        <v>1.071610705089417E-2</v>
      </c>
      <c r="F40" t="s">
        <v>281</v>
      </c>
      <c r="G40">
        <v>0.11</v>
      </c>
      <c r="H40" s="33">
        <v>0.10716107050894169</v>
      </c>
    </row>
    <row r="41" spans="1:8" x14ac:dyDescent="0.25">
      <c r="A41" t="s">
        <v>166</v>
      </c>
      <c r="B41" t="s">
        <v>163</v>
      </c>
      <c r="C41">
        <v>21</v>
      </c>
      <c r="D41" s="18">
        <v>32.457482993197281</v>
      </c>
      <c r="E41" s="32">
        <v>5.2589785411124509E-2</v>
      </c>
      <c r="F41" t="s">
        <v>277</v>
      </c>
      <c r="G41">
        <v>0.47699999999999998</v>
      </c>
      <c r="H41" s="33">
        <v>0.4733080687001206</v>
      </c>
    </row>
    <row r="42" spans="1:8" x14ac:dyDescent="0.25">
      <c r="A42" t="s">
        <v>166</v>
      </c>
      <c r="B42" t="s">
        <v>164</v>
      </c>
      <c r="C42">
        <v>21</v>
      </c>
      <c r="D42" s="18">
        <v>32.409999999999997</v>
      </c>
      <c r="E42" s="32">
        <v>5.31826594207759E-2</v>
      </c>
      <c r="F42" t="s">
        <v>277</v>
      </c>
      <c r="G42">
        <v>0.47699999999999998</v>
      </c>
      <c r="H42" s="33">
        <v>0.4733080687001206</v>
      </c>
    </row>
    <row r="43" spans="1:8" x14ac:dyDescent="0.25">
      <c r="A43" t="s">
        <v>166</v>
      </c>
      <c r="B43" t="s">
        <v>156</v>
      </c>
      <c r="C43">
        <v>36</v>
      </c>
      <c r="D43" s="18">
        <v>45.772222222222226</v>
      </c>
      <c r="E43" s="32">
        <v>0.12747449501628627</v>
      </c>
      <c r="F43" t="s">
        <v>277</v>
      </c>
      <c r="G43">
        <v>0.88900000000000001</v>
      </c>
      <c r="H43" s="33">
        <v>0.8923214651140039</v>
      </c>
    </row>
    <row r="44" spans="1:8" x14ac:dyDescent="0.25">
      <c r="A44" t="s">
        <v>166</v>
      </c>
      <c r="B44" t="s">
        <v>1</v>
      </c>
      <c r="C44">
        <v>55</v>
      </c>
      <c r="D44" s="18">
        <v>65.694444444444471</v>
      </c>
      <c r="E44" s="32">
        <v>0.15318995967442212</v>
      </c>
      <c r="F44" t="s">
        <v>277</v>
      </c>
      <c r="G44">
        <v>0.91800000000000004</v>
      </c>
      <c r="H44" s="33">
        <v>0.9191397580465327</v>
      </c>
    </row>
    <row r="45" spans="1:8" x14ac:dyDescent="0.25">
      <c r="A45" t="s">
        <v>166</v>
      </c>
      <c r="B45" t="s">
        <v>157</v>
      </c>
      <c r="C45">
        <v>36</v>
      </c>
      <c r="D45" s="18">
        <v>44.488888888888901</v>
      </c>
      <c r="E45" s="32">
        <v>0.15664614844684716</v>
      </c>
      <c r="F45" t="s">
        <v>277</v>
      </c>
      <c r="G45">
        <v>0.91800000000000004</v>
      </c>
      <c r="H45" s="33">
        <v>0.9191397580465327</v>
      </c>
    </row>
    <row r="46" spans="1:8" x14ac:dyDescent="0.25">
      <c r="A46" t="s">
        <v>166</v>
      </c>
      <c r="B46" t="s">
        <v>159</v>
      </c>
      <c r="C46">
        <v>28</v>
      </c>
      <c r="D46" s="18">
        <v>33.999506172839517</v>
      </c>
      <c r="E46" s="32">
        <v>0.20088953691047051</v>
      </c>
      <c r="F46" t="s">
        <v>277</v>
      </c>
      <c r="G46">
        <v>0.91800000000000004</v>
      </c>
      <c r="H46" s="33">
        <v>0.9191397580465327</v>
      </c>
    </row>
    <row r="47" spans="1:8" x14ac:dyDescent="0.25">
      <c r="A47" t="s">
        <v>166</v>
      </c>
      <c r="B47" t="s">
        <v>155</v>
      </c>
      <c r="C47">
        <v>45</v>
      </c>
      <c r="D47" s="18">
        <v>51.599999999999994</v>
      </c>
      <c r="E47" s="32">
        <v>0.23151703890325134</v>
      </c>
      <c r="F47" t="s">
        <v>277</v>
      </c>
      <c r="G47">
        <v>0.91800000000000004</v>
      </c>
      <c r="H47" s="33">
        <v>0.9191397580465327</v>
      </c>
    </row>
    <row r="48" spans="1:8" x14ac:dyDescent="0.25">
      <c r="A48" t="s">
        <v>166</v>
      </c>
      <c r="B48" t="s">
        <v>160</v>
      </c>
      <c r="C48">
        <v>15</v>
      </c>
      <c r="D48" s="18">
        <v>15.074074074074074</v>
      </c>
      <c r="E48" s="32">
        <v>0.44609478440239031</v>
      </c>
      <c r="F48" t="s">
        <v>277</v>
      </c>
      <c r="G48">
        <v>0.91800000000000004</v>
      </c>
      <c r="H48" s="33">
        <v>0.9191397580465327</v>
      </c>
    </row>
    <row r="49" spans="1:8" x14ac:dyDescent="0.25">
      <c r="A49" t="s">
        <v>166</v>
      </c>
      <c r="B49" t="s">
        <v>162</v>
      </c>
      <c r="C49">
        <v>15</v>
      </c>
      <c r="D49" s="18">
        <v>12.833333333333336</v>
      </c>
      <c r="E49" s="32">
        <v>0.61516948784227277</v>
      </c>
      <c r="F49" t="s">
        <v>277</v>
      </c>
      <c r="G49">
        <v>0.91800000000000004</v>
      </c>
      <c r="H49" s="33">
        <v>0.9191397580465327</v>
      </c>
    </row>
    <row r="50" spans="1:8" x14ac:dyDescent="0.25">
      <c r="A50" t="s">
        <v>167</v>
      </c>
      <c r="B50" t="s">
        <v>160</v>
      </c>
      <c r="C50">
        <v>21</v>
      </c>
      <c r="D50" s="18">
        <v>36.62222222222222</v>
      </c>
      <c r="E50" s="18">
        <v>1.8594390251008841E-2</v>
      </c>
      <c r="F50" t="s">
        <v>281</v>
      </c>
      <c r="G50">
        <v>0.247</v>
      </c>
      <c r="H50" s="33">
        <v>0.24172707326311493</v>
      </c>
    </row>
    <row r="51" spans="1:8" x14ac:dyDescent="0.25">
      <c r="A51" t="s">
        <v>167</v>
      </c>
      <c r="B51" t="s">
        <v>1</v>
      </c>
      <c r="C51">
        <v>10</v>
      </c>
      <c r="D51" s="18">
        <v>16.333333333333336</v>
      </c>
      <c r="E51" s="18">
        <v>9.0479686840809384E-2</v>
      </c>
      <c r="F51" t="s">
        <v>277</v>
      </c>
      <c r="G51">
        <v>1</v>
      </c>
      <c r="H51" s="33" t="s">
        <v>297</v>
      </c>
    </row>
    <row r="52" spans="1:8" x14ac:dyDescent="0.25">
      <c r="A52" t="s">
        <v>167</v>
      </c>
      <c r="B52" t="s">
        <v>164</v>
      </c>
      <c r="C52">
        <v>28</v>
      </c>
      <c r="D52" s="18">
        <v>33.68</v>
      </c>
      <c r="E52" s="18">
        <v>0.21160786893514405</v>
      </c>
      <c r="F52" t="s">
        <v>277</v>
      </c>
      <c r="G52">
        <v>1</v>
      </c>
      <c r="H52" s="33" t="s">
        <v>297</v>
      </c>
    </row>
    <row r="53" spans="1:8" x14ac:dyDescent="0.25">
      <c r="A53" t="s">
        <v>167</v>
      </c>
      <c r="B53" t="s">
        <v>161</v>
      </c>
      <c r="C53">
        <v>15</v>
      </c>
      <c r="D53" s="18">
        <v>18.5</v>
      </c>
      <c r="E53" s="18">
        <v>0.23729155718090161</v>
      </c>
      <c r="F53" t="s">
        <v>277</v>
      </c>
      <c r="G53">
        <v>1</v>
      </c>
      <c r="H53" s="33" t="s">
        <v>297</v>
      </c>
    </row>
    <row r="54" spans="1:8" x14ac:dyDescent="0.25">
      <c r="A54" t="s">
        <v>167</v>
      </c>
      <c r="B54" t="s">
        <v>156</v>
      </c>
      <c r="C54">
        <v>21</v>
      </c>
      <c r="D54" s="18">
        <v>25</v>
      </c>
      <c r="E54" s="18">
        <v>0.24716407892265979</v>
      </c>
      <c r="F54" t="s">
        <v>277</v>
      </c>
      <c r="G54">
        <v>1</v>
      </c>
      <c r="H54" s="33" t="s">
        <v>297</v>
      </c>
    </row>
    <row r="55" spans="1:8" x14ac:dyDescent="0.25">
      <c r="A55" t="s">
        <v>167</v>
      </c>
      <c r="B55" t="s">
        <v>158</v>
      </c>
      <c r="C55">
        <v>36</v>
      </c>
      <c r="D55" s="18">
        <v>41.28</v>
      </c>
      <c r="E55" s="18">
        <v>0.25080699977939924</v>
      </c>
      <c r="F55" t="s">
        <v>277</v>
      </c>
      <c r="G55">
        <v>1</v>
      </c>
      <c r="H55" s="33" t="s">
        <v>297</v>
      </c>
    </row>
    <row r="56" spans="1:8" x14ac:dyDescent="0.25">
      <c r="A56" t="s">
        <v>167</v>
      </c>
      <c r="B56" t="s">
        <v>154</v>
      </c>
      <c r="C56">
        <v>10</v>
      </c>
      <c r="D56" s="18">
        <v>11.777777777777779</v>
      </c>
      <c r="E56" s="18">
        <v>0.30020433407966385</v>
      </c>
      <c r="F56" t="s">
        <v>277</v>
      </c>
      <c r="G56">
        <v>1</v>
      </c>
      <c r="H56" s="33" t="s">
        <v>297</v>
      </c>
    </row>
    <row r="57" spans="1:8" x14ac:dyDescent="0.25">
      <c r="A57" t="s">
        <v>167</v>
      </c>
      <c r="B57" t="s">
        <v>157</v>
      </c>
      <c r="C57">
        <v>15</v>
      </c>
      <c r="D57" s="18">
        <v>16.448979591836736</v>
      </c>
      <c r="E57" s="18">
        <v>0.35285566029787474</v>
      </c>
      <c r="F57" t="s">
        <v>277</v>
      </c>
      <c r="G57">
        <v>1</v>
      </c>
      <c r="H57" s="33" t="s">
        <v>297</v>
      </c>
    </row>
    <row r="58" spans="1:8" x14ac:dyDescent="0.25">
      <c r="A58" t="s">
        <v>167</v>
      </c>
      <c r="B58" t="s">
        <v>159</v>
      </c>
      <c r="C58">
        <v>21</v>
      </c>
      <c r="D58" s="18">
        <v>21.555555555555554</v>
      </c>
      <c r="E58" s="18">
        <v>0.42549671740368089</v>
      </c>
      <c r="F58" t="s">
        <v>277</v>
      </c>
      <c r="G58">
        <v>1</v>
      </c>
      <c r="H58" s="33" t="s">
        <v>297</v>
      </c>
    </row>
    <row r="59" spans="1:8" x14ac:dyDescent="0.25">
      <c r="A59" t="s">
        <v>167</v>
      </c>
      <c r="B59" t="s">
        <v>162</v>
      </c>
      <c r="C59">
        <v>10</v>
      </c>
      <c r="D59" s="18">
        <v>9.6666666666666679</v>
      </c>
      <c r="E59" s="18">
        <v>0.47020814266184141</v>
      </c>
      <c r="F59" t="s">
        <v>277</v>
      </c>
      <c r="G59">
        <v>1</v>
      </c>
      <c r="H59" s="33" t="s">
        <v>297</v>
      </c>
    </row>
    <row r="60" spans="1:8" x14ac:dyDescent="0.25">
      <c r="A60" t="s">
        <v>167</v>
      </c>
      <c r="B60" t="s">
        <v>155</v>
      </c>
      <c r="C60">
        <v>15</v>
      </c>
      <c r="D60" s="18">
        <v>14</v>
      </c>
      <c r="E60" s="18">
        <v>0.525529129762909</v>
      </c>
      <c r="F60" t="s">
        <v>277</v>
      </c>
      <c r="G60">
        <v>1</v>
      </c>
      <c r="H60" s="33" t="s">
        <v>297</v>
      </c>
    </row>
    <row r="61" spans="1:8" x14ac:dyDescent="0.25">
      <c r="A61" t="s">
        <v>167</v>
      </c>
      <c r="B61" t="s">
        <v>153</v>
      </c>
      <c r="C61">
        <v>6</v>
      </c>
      <c r="D61" s="18">
        <v>5.1111111111111116</v>
      </c>
      <c r="E61" s="18">
        <v>0.52964342766877048</v>
      </c>
      <c r="F61" t="s">
        <v>277</v>
      </c>
      <c r="G61">
        <v>1</v>
      </c>
      <c r="H61" s="33" t="s">
        <v>297</v>
      </c>
    </row>
    <row r="62" spans="1:8" x14ac:dyDescent="0.25">
      <c r="A62" t="s">
        <v>167</v>
      </c>
      <c r="B62" t="s">
        <v>163</v>
      </c>
      <c r="C62">
        <v>10</v>
      </c>
      <c r="D62" s="18">
        <v>7.9644444444444451</v>
      </c>
      <c r="E62" s="18">
        <v>0.63231007715995546</v>
      </c>
      <c r="F62" t="s">
        <v>277</v>
      </c>
      <c r="G62">
        <v>1</v>
      </c>
      <c r="H62" s="33">
        <v>1</v>
      </c>
    </row>
    <row r="63" spans="1:8" x14ac:dyDescent="0.25">
      <c r="A63" t="s">
        <v>37</v>
      </c>
      <c r="B63" t="s">
        <v>154</v>
      </c>
      <c r="C63">
        <v>6</v>
      </c>
      <c r="D63" s="18">
        <v>9</v>
      </c>
      <c r="E63" s="32">
        <v>0.17357807091003602</v>
      </c>
      <c r="F63" t="s">
        <v>277</v>
      </c>
      <c r="G63">
        <v>1</v>
      </c>
      <c r="H63" s="33">
        <v>2.2565149218304681</v>
      </c>
    </row>
    <row r="64" spans="1:8" x14ac:dyDescent="0.25">
      <c r="A64" t="s">
        <v>37</v>
      </c>
      <c r="B64" t="s">
        <v>159</v>
      </c>
      <c r="C64">
        <v>6</v>
      </c>
      <c r="D64" s="18">
        <v>8.16</v>
      </c>
      <c r="E64" s="32">
        <v>0.22661414363633939</v>
      </c>
      <c r="F64" t="s">
        <v>277</v>
      </c>
      <c r="G64">
        <v>1</v>
      </c>
      <c r="H64" s="33" t="s">
        <v>297</v>
      </c>
    </row>
    <row r="65" spans="1:8" x14ac:dyDescent="0.25">
      <c r="A65" t="s">
        <v>37</v>
      </c>
      <c r="B65" t="s">
        <v>155</v>
      </c>
      <c r="C65">
        <v>10</v>
      </c>
      <c r="D65" s="18">
        <v>12.444444444444445</v>
      </c>
      <c r="E65" s="32">
        <v>0.25641168614504573</v>
      </c>
      <c r="F65" t="s">
        <v>277</v>
      </c>
      <c r="G65">
        <v>1</v>
      </c>
      <c r="H65" s="33" t="s">
        <v>297</v>
      </c>
    </row>
    <row r="66" spans="1:8" x14ac:dyDescent="0.25">
      <c r="A66" t="s">
        <v>37</v>
      </c>
      <c r="B66" t="s">
        <v>158</v>
      </c>
      <c r="C66">
        <v>10</v>
      </c>
      <c r="D66" s="18">
        <v>12.444444444444445</v>
      </c>
      <c r="E66" s="32">
        <v>0.25641168614504573</v>
      </c>
      <c r="F66" t="s">
        <v>277</v>
      </c>
      <c r="G66">
        <v>1</v>
      </c>
      <c r="H66" s="33" t="s">
        <v>297</v>
      </c>
    </row>
    <row r="67" spans="1:8" x14ac:dyDescent="0.25">
      <c r="A67" t="s">
        <v>37</v>
      </c>
      <c r="B67" t="s">
        <v>160</v>
      </c>
      <c r="C67">
        <v>6</v>
      </c>
      <c r="D67" s="18">
        <v>7.1111111111111107</v>
      </c>
      <c r="E67" s="32">
        <v>0.31069390359492444</v>
      </c>
      <c r="F67" t="s">
        <v>277</v>
      </c>
      <c r="G67">
        <v>1</v>
      </c>
      <c r="H67" s="33" t="s">
        <v>297</v>
      </c>
    </row>
    <row r="68" spans="1:8" x14ac:dyDescent="0.25">
      <c r="A68" t="s">
        <v>37</v>
      </c>
      <c r="B68" t="s">
        <v>163</v>
      </c>
      <c r="C68">
        <v>6</v>
      </c>
      <c r="D68" s="18">
        <v>7.1111111111111107</v>
      </c>
      <c r="E68" s="32">
        <v>0.31069390359492444</v>
      </c>
      <c r="F68" t="s">
        <v>277</v>
      </c>
      <c r="G68">
        <v>1</v>
      </c>
      <c r="H68" s="33" t="s">
        <v>297</v>
      </c>
    </row>
    <row r="69" spans="1:8" x14ac:dyDescent="0.25">
      <c r="A69" t="s">
        <v>37</v>
      </c>
      <c r="B69" t="s">
        <v>153</v>
      </c>
      <c r="C69">
        <v>1</v>
      </c>
      <c r="D69" s="18">
        <v>1</v>
      </c>
      <c r="E69" s="32">
        <v>0.31731050786291398</v>
      </c>
      <c r="F69" t="s">
        <v>277</v>
      </c>
      <c r="G69">
        <v>1</v>
      </c>
      <c r="H69" s="33" t="s">
        <v>297</v>
      </c>
    </row>
    <row r="70" spans="1:8" x14ac:dyDescent="0.25">
      <c r="A70" t="s">
        <v>37</v>
      </c>
      <c r="B70" t="s">
        <v>1</v>
      </c>
      <c r="C70">
        <v>1</v>
      </c>
      <c r="D70" s="18">
        <v>0.44444444444444442</v>
      </c>
      <c r="E70" s="32">
        <v>0.50498507509384583</v>
      </c>
      <c r="F70" t="s">
        <v>277</v>
      </c>
      <c r="G70">
        <v>1</v>
      </c>
      <c r="H70" s="33" t="s">
        <v>297</v>
      </c>
    </row>
    <row r="71" spans="1:8" x14ac:dyDescent="0.25">
      <c r="A71" t="s">
        <v>37</v>
      </c>
      <c r="B71" t="s">
        <v>162</v>
      </c>
      <c r="C71">
        <v>10</v>
      </c>
      <c r="D71" s="18">
        <v>9.0000000000000018</v>
      </c>
      <c r="E71" s="32">
        <v>0.53210357637471517</v>
      </c>
      <c r="F71" t="s">
        <v>277</v>
      </c>
      <c r="G71">
        <v>1</v>
      </c>
      <c r="H71" s="33" t="s">
        <v>297</v>
      </c>
    </row>
    <row r="72" spans="1:8" x14ac:dyDescent="0.25">
      <c r="A72" t="s">
        <v>37</v>
      </c>
      <c r="B72" t="s">
        <v>156</v>
      </c>
      <c r="C72">
        <v>10</v>
      </c>
      <c r="D72" s="18">
        <v>9</v>
      </c>
      <c r="E72" s="32">
        <v>0.53210357637471528</v>
      </c>
      <c r="F72" t="s">
        <v>277</v>
      </c>
      <c r="G72">
        <v>1</v>
      </c>
      <c r="H72" s="33" t="s">
        <v>297</v>
      </c>
    </row>
    <row r="73" spans="1:8" x14ac:dyDescent="0.25">
      <c r="A73" t="s">
        <v>37</v>
      </c>
      <c r="B73" t="s">
        <v>161</v>
      </c>
      <c r="C73">
        <v>10</v>
      </c>
      <c r="D73" s="18">
        <v>9</v>
      </c>
      <c r="E73" s="32">
        <v>0.53210357637471528</v>
      </c>
      <c r="F73" t="s">
        <v>277</v>
      </c>
      <c r="G73">
        <v>1</v>
      </c>
      <c r="H73" s="33" t="s">
        <v>297</v>
      </c>
    </row>
    <row r="74" spans="1:8" x14ac:dyDescent="0.25">
      <c r="A74" t="s">
        <v>37</v>
      </c>
      <c r="B74" t="s">
        <v>157</v>
      </c>
      <c r="C74">
        <v>10</v>
      </c>
      <c r="D74" s="18">
        <v>8</v>
      </c>
      <c r="E74" s="32">
        <v>0.62883693517987349</v>
      </c>
      <c r="F74" t="s">
        <v>277</v>
      </c>
      <c r="G74">
        <v>1</v>
      </c>
      <c r="H74" s="33" t="s">
        <v>297</v>
      </c>
    </row>
    <row r="75" spans="1:8" x14ac:dyDescent="0.25">
      <c r="A75" t="s">
        <v>37</v>
      </c>
      <c r="B75" t="s">
        <v>164</v>
      </c>
      <c r="C75">
        <v>6</v>
      </c>
      <c r="D75" s="18">
        <v>2.9999999999999996</v>
      </c>
      <c r="E75" s="32">
        <v>0.80884683053805828</v>
      </c>
      <c r="F75" t="s">
        <v>277</v>
      </c>
      <c r="G75">
        <v>1</v>
      </c>
      <c r="H75" s="33">
        <v>1</v>
      </c>
    </row>
    <row r="76" spans="1:8" x14ac:dyDescent="0.25">
      <c r="A76" t="s">
        <v>41</v>
      </c>
      <c r="B76" t="s">
        <v>154</v>
      </c>
      <c r="C76">
        <v>1</v>
      </c>
      <c r="D76" s="18">
        <v>3</v>
      </c>
      <c r="E76" s="32">
        <v>8.3264516663550447E-2</v>
      </c>
      <c r="F76" t="s">
        <v>277</v>
      </c>
      <c r="G76">
        <v>1</v>
      </c>
      <c r="H76" s="33">
        <v>1.0824387166261558</v>
      </c>
    </row>
    <row r="77" spans="1:8" x14ac:dyDescent="0.25">
      <c r="A77" t="s">
        <v>41</v>
      </c>
      <c r="B77" t="s">
        <v>161</v>
      </c>
      <c r="C77">
        <v>1</v>
      </c>
      <c r="D77" s="18">
        <v>3</v>
      </c>
      <c r="E77" s="32">
        <v>8.3264516663550447E-2</v>
      </c>
      <c r="F77" t="s">
        <v>277</v>
      </c>
      <c r="G77">
        <v>1</v>
      </c>
      <c r="H77" s="33" t="s">
        <v>297</v>
      </c>
    </row>
    <row r="78" spans="1:8" x14ac:dyDescent="0.25">
      <c r="A78" t="s">
        <v>41</v>
      </c>
      <c r="B78" t="s">
        <v>155</v>
      </c>
      <c r="C78">
        <v>6</v>
      </c>
      <c r="D78" s="18">
        <v>9.0000000000000018</v>
      </c>
      <c r="E78" s="32">
        <v>0.17357807091003596</v>
      </c>
      <c r="F78" t="s">
        <v>277</v>
      </c>
      <c r="G78">
        <v>1</v>
      </c>
      <c r="H78" s="33" t="s">
        <v>297</v>
      </c>
    </row>
    <row r="79" spans="1:8" x14ac:dyDescent="0.25">
      <c r="A79" t="s">
        <v>41</v>
      </c>
      <c r="B79" t="s">
        <v>160</v>
      </c>
      <c r="C79">
        <v>6</v>
      </c>
      <c r="D79" s="18">
        <v>9.0000000000000018</v>
      </c>
      <c r="E79" s="32">
        <v>0.17357807091003596</v>
      </c>
      <c r="F79" t="s">
        <v>277</v>
      </c>
      <c r="G79">
        <v>1</v>
      </c>
      <c r="H79" s="33" t="s">
        <v>297</v>
      </c>
    </row>
    <row r="80" spans="1:8" x14ac:dyDescent="0.25">
      <c r="A80" t="s">
        <v>41</v>
      </c>
      <c r="B80" t="s">
        <v>153</v>
      </c>
      <c r="C80">
        <v>3</v>
      </c>
      <c r="D80" s="18">
        <v>4</v>
      </c>
      <c r="E80" s="32">
        <v>0.26146412994911056</v>
      </c>
      <c r="F80" t="s">
        <v>277</v>
      </c>
      <c r="G80">
        <v>1</v>
      </c>
      <c r="H80" s="33" t="s">
        <v>297</v>
      </c>
    </row>
    <row r="81" spans="1:8" x14ac:dyDescent="0.25">
      <c r="A81" t="s">
        <v>41</v>
      </c>
      <c r="B81" t="s">
        <v>1</v>
      </c>
      <c r="C81">
        <v>1</v>
      </c>
      <c r="D81" s="18">
        <v>0.75</v>
      </c>
      <c r="E81" s="32">
        <v>0.38647623077123272</v>
      </c>
      <c r="F81" t="s">
        <v>277</v>
      </c>
      <c r="G81">
        <v>1</v>
      </c>
      <c r="H81" s="33" t="s">
        <v>297</v>
      </c>
    </row>
    <row r="82" spans="1:8" x14ac:dyDescent="0.25">
      <c r="A82" t="s">
        <v>41</v>
      </c>
      <c r="B82" t="s">
        <v>157</v>
      </c>
      <c r="C82">
        <v>1</v>
      </c>
      <c r="D82" s="18">
        <v>0.75</v>
      </c>
      <c r="E82" s="32">
        <v>0.38647623077123272</v>
      </c>
      <c r="F82" t="s">
        <v>277</v>
      </c>
      <c r="G82">
        <v>1</v>
      </c>
      <c r="H82" s="33" t="s">
        <v>297</v>
      </c>
    </row>
    <row r="83" spans="1:8" x14ac:dyDescent="0.25">
      <c r="A83" t="s">
        <v>41</v>
      </c>
      <c r="B83" t="s">
        <v>156</v>
      </c>
      <c r="C83">
        <v>3</v>
      </c>
      <c r="D83" s="18">
        <v>3</v>
      </c>
      <c r="E83" s="32">
        <v>0.39162517627108884</v>
      </c>
      <c r="F83" t="s">
        <v>277</v>
      </c>
      <c r="G83">
        <v>1</v>
      </c>
      <c r="H83" s="33" t="s">
        <v>297</v>
      </c>
    </row>
    <row r="84" spans="1:8" x14ac:dyDescent="0.25">
      <c r="A84" t="s">
        <v>41</v>
      </c>
      <c r="B84" t="s">
        <v>158</v>
      </c>
      <c r="C84">
        <v>3</v>
      </c>
      <c r="D84" s="18">
        <v>3</v>
      </c>
      <c r="E84" s="32">
        <v>0.39162517627108884</v>
      </c>
      <c r="F84" t="s">
        <v>277</v>
      </c>
      <c r="G84">
        <v>1</v>
      </c>
      <c r="H84" s="33" t="s">
        <v>297</v>
      </c>
    </row>
    <row r="85" spans="1:8" x14ac:dyDescent="0.25">
      <c r="A85" t="s">
        <v>41</v>
      </c>
      <c r="B85" t="s">
        <v>159</v>
      </c>
      <c r="C85">
        <v>3</v>
      </c>
      <c r="D85" s="18">
        <v>3</v>
      </c>
      <c r="E85" s="32">
        <v>0.39162517627108884</v>
      </c>
      <c r="F85" t="s">
        <v>277</v>
      </c>
      <c r="G85">
        <v>1</v>
      </c>
      <c r="H85" s="33" t="s">
        <v>297</v>
      </c>
    </row>
    <row r="86" spans="1:8" x14ac:dyDescent="0.25">
      <c r="A86" t="s">
        <v>41</v>
      </c>
      <c r="B86" t="s">
        <v>162</v>
      </c>
      <c r="C86">
        <v>3</v>
      </c>
      <c r="D86" s="18">
        <v>3.0000000000000004</v>
      </c>
      <c r="E86" s="32">
        <v>0.39162517627108884</v>
      </c>
      <c r="F86" t="s">
        <v>277</v>
      </c>
      <c r="G86">
        <v>1</v>
      </c>
      <c r="H86" s="33" t="s">
        <v>297</v>
      </c>
    </row>
    <row r="87" spans="1:8" x14ac:dyDescent="0.25">
      <c r="A87" t="s">
        <v>41</v>
      </c>
      <c r="B87" t="s">
        <v>163</v>
      </c>
      <c r="C87">
        <v>3</v>
      </c>
      <c r="D87" s="18">
        <v>2.3333333333333335</v>
      </c>
      <c r="E87" s="32">
        <v>0.50616521909390833</v>
      </c>
      <c r="F87" t="s">
        <v>277</v>
      </c>
      <c r="G87">
        <v>1</v>
      </c>
      <c r="H87" s="33" t="s">
        <v>297</v>
      </c>
    </row>
    <row r="88" spans="1:8" x14ac:dyDescent="0.25">
      <c r="A88" t="s">
        <v>41</v>
      </c>
      <c r="B88" t="s">
        <v>164</v>
      </c>
      <c r="C88">
        <v>3</v>
      </c>
      <c r="D88" s="18">
        <v>1.5</v>
      </c>
      <c r="E88" s="32">
        <v>0.68227033033621254</v>
      </c>
      <c r="F88" t="s">
        <v>277</v>
      </c>
      <c r="G88">
        <v>1</v>
      </c>
      <c r="H88" s="33">
        <v>1</v>
      </c>
    </row>
    <row r="89" spans="1:8" x14ac:dyDescent="0.25">
      <c r="A89" t="s">
        <v>165</v>
      </c>
      <c r="B89" t="s">
        <v>153</v>
      </c>
      <c r="C89">
        <v>1</v>
      </c>
      <c r="D89" s="18">
        <v>2</v>
      </c>
      <c r="E89" s="18">
        <v>0.15729920705028513</v>
      </c>
      <c r="F89" t="s">
        <v>277</v>
      </c>
      <c r="G89">
        <v>1</v>
      </c>
      <c r="H89" s="33">
        <v>2.0448896916537067</v>
      </c>
    </row>
    <row r="90" spans="1:8" x14ac:dyDescent="0.25">
      <c r="A90" t="s">
        <v>165</v>
      </c>
      <c r="B90" t="s">
        <v>163</v>
      </c>
      <c r="C90">
        <v>6</v>
      </c>
      <c r="D90" s="18">
        <v>9</v>
      </c>
      <c r="E90" s="18">
        <v>0.17357807091003602</v>
      </c>
      <c r="F90" t="s">
        <v>277</v>
      </c>
      <c r="G90">
        <v>1</v>
      </c>
      <c r="H90" s="33" t="s">
        <v>297</v>
      </c>
    </row>
    <row r="91" spans="1:8" x14ac:dyDescent="0.25">
      <c r="A91" t="s">
        <v>165</v>
      </c>
      <c r="B91" t="s">
        <v>156</v>
      </c>
      <c r="C91">
        <v>1</v>
      </c>
      <c r="D91" s="18">
        <v>0.75</v>
      </c>
      <c r="E91" s="18">
        <v>0.38647623077123272</v>
      </c>
      <c r="F91" t="s">
        <v>277</v>
      </c>
      <c r="G91">
        <v>1</v>
      </c>
      <c r="H91" s="33" t="s">
        <v>297</v>
      </c>
    </row>
    <row r="92" spans="1:8" x14ac:dyDescent="0.25">
      <c r="A92" t="s">
        <v>165</v>
      </c>
      <c r="B92" t="s">
        <v>159</v>
      </c>
      <c r="C92">
        <v>1</v>
      </c>
      <c r="D92" s="18">
        <v>0.75</v>
      </c>
      <c r="E92" s="18">
        <v>0.38647623077123272</v>
      </c>
      <c r="F92" t="s">
        <v>277</v>
      </c>
      <c r="G92">
        <v>1</v>
      </c>
      <c r="H92" s="33" t="s">
        <v>297</v>
      </c>
    </row>
    <row r="93" spans="1:8" x14ac:dyDescent="0.25">
      <c r="A93" t="s">
        <v>165</v>
      </c>
      <c r="B93" t="s">
        <v>162</v>
      </c>
      <c r="C93">
        <v>1</v>
      </c>
      <c r="D93" s="18">
        <v>0.75</v>
      </c>
      <c r="E93" s="18">
        <v>0.38647623077123272</v>
      </c>
      <c r="F93" t="s">
        <v>277</v>
      </c>
      <c r="G93">
        <v>1</v>
      </c>
      <c r="H93" s="33" t="s">
        <v>297</v>
      </c>
    </row>
    <row r="94" spans="1:8" x14ac:dyDescent="0.25">
      <c r="A94" t="s">
        <v>165</v>
      </c>
      <c r="B94" t="s">
        <v>154</v>
      </c>
      <c r="C94">
        <v>3</v>
      </c>
      <c r="D94" s="18">
        <v>3</v>
      </c>
      <c r="E94" s="18">
        <v>0.39162517627108884</v>
      </c>
      <c r="F94" t="s">
        <v>277</v>
      </c>
      <c r="G94">
        <v>1</v>
      </c>
      <c r="H94" s="33" t="s">
        <v>297</v>
      </c>
    </row>
    <row r="95" spans="1:8" x14ac:dyDescent="0.25">
      <c r="A95" t="s">
        <v>165</v>
      </c>
      <c r="B95" t="s">
        <v>155</v>
      </c>
      <c r="C95">
        <v>3</v>
      </c>
      <c r="D95" s="18">
        <v>3.0000000000000004</v>
      </c>
      <c r="E95" s="18">
        <v>0.39162517627108884</v>
      </c>
      <c r="F95" t="s">
        <v>277</v>
      </c>
      <c r="G95">
        <v>1</v>
      </c>
      <c r="H95" s="33" t="s">
        <v>297</v>
      </c>
    </row>
    <row r="96" spans="1:8" x14ac:dyDescent="0.25">
      <c r="A96" t="s">
        <v>165</v>
      </c>
      <c r="B96" t="s">
        <v>157</v>
      </c>
      <c r="C96">
        <v>3</v>
      </c>
      <c r="D96" s="18">
        <v>2.3333333333333339</v>
      </c>
      <c r="E96" s="18">
        <v>0.50616521909390833</v>
      </c>
      <c r="F96" t="s">
        <v>277</v>
      </c>
      <c r="G96">
        <v>1</v>
      </c>
      <c r="H96" s="33" t="s">
        <v>297</v>
      </c>
    </row>
    <row r="97" spans="1:8" x14ac:dyDescent="0.25">
      <c r="A97" t="s">
        <v>165</v>
      </c>
      <c r="B97" t="s">
        <v>158</v>
      </c>
      <c r="C97">
        <v>3</v>
      </c>
      <c r="D97" s="18">
        <v>2.3333333333333339</v>
      </c>
      <c r="E97" s="18">
        <v>0.50616521909390833</v>
      </c>
      <c r="F97" t="s">
        <v>277</v>
      </c>
      <c r="G97">
        <v>1</v>
      </c>
      <c r="H97" s="33" t="s">
        <v>297</v>
      </c>
    </row>
    <row r="98" spans="1:8" x14ac:dyDescent="0.25">
      <c r="A98" t="s">
        <v>165</v>
      </c>
      <c r="B98" t="s">
        <v>164</v>
      </c>
      <c r="C98">
        <v>3</v>
      </c>
      <c r="D98" s="18">
        <v>2</v>
      </c>
      <c r="E98" s="18">
        <v>0.57240670447087982</v>
      </c>
      <c r="F98" t="s">
        <v>277</v>
      </c>
      <c r="G98">
        <v>1</v>
      </c>
      <c r="H98" s="33" t="s">
        <v>297</v>
      </c>
    </row>
    <row r="99" spans="1:8" x14ac:dyDescent="0.25">
      <c r="A99" t="s">
        <v>165</v>
      </c>
      <c r="B99" t="s">
        <v>1</v>
      </c>
      <c r="C99">
        <v>6</v>
      </c>
      <c r="D99" s="18">
        <v>4.5</v>
      </c>
      <c r="E99" s="18">
        <v>0.60933926699827801</v>
      </c>
      <c r="F99" t="s">
        <v>277</v>
      </c>
      <c r="G99">
        <v>1</v>
      </c>
      <c r="H99" s="33" t="s">
        <v>297</v>
      </c>
    </row>
    <row r="100" spans="1:8" x14ac:dyDescent="0.25">
      <c r="A100" t="s">
        <v>165</v>
      </c>
      <c r="B100" t="s">
        <v>160</v>
      </c>
      <c r="C100">
        <v>1</v>
      </c>
      <c r="D100" s="18">
        <v>0.22222222222222221</v>
      </c>
      <c r="E100" s="18">
        <v>0.63735188823393707</v>
      </c>
      <c r="F100" t="s">
        <v>277</v>
      </c>
      <c r="G100">
        <v>1</v>
      </c>
      <c r="H100" s="33" t="s">
        <v>297</v>
      </c>
    </row>
    <row r="101" spans="1:8" x14ac:dyDescent="0.25">
      <c r="A101" t="s">
        <v>165</v>
      </c>
      <c r="B101" t="s">
        <v>161</v>
      </c>
      <c r="C101">
        <v>3</v>
      </c>
      <c r="D101" s="18">
        <v>0.75</v>
      </c>
      <c r="E101" s="18">
        <v>0.86138508040454165</v>
      </c>
      <c r="F101" t="s">
        <v>277</v>
      </c>
      <c r="G101">
        <v>1</v>
      </c>
      <c r="H101" s="33">
        <v>1</v>
      </c>
    </row>
    <row r="102" spans="1:8" x14ac:dyDescent="0.25">
      <c r="A102" t="s">
        <v>40</v>
      </c>
      <c r="B102" t="s">
        <v>161</v>
      </c>
      <c r="C102">
        <v>15</v>
      </c>
      <c r="D102" s="18">
        <v>68.056892609985169</v>
      </c>
      <c r="E102" s="32">
        <v>9.8881652128300514E-9</v>
      </c>
      <c r="F102" t="s">
        <v>279</v>
      </c>
      <c r="G102">
        <v>0</v>
      </c>
      <c r="H102" s="33">
        <v>1.2854614776679068E-7</v>
      </c>
    </row>
    <row r="103" spans="1:8" x14ac:dyDescent="0.25">
      <c r="A103" t="s">
        <v>40</v>
      </c>
      <c r="B103" t="s">
        <v>155</v>
      </c>
      <c r="C103">
        <v>28</v>
      </c>
      <c r="D103" s="18">
        <v>63.863990929705217</v>
      </c>
      <c r="E103" s="32">
        <v>1.2776305790621547E-4</v>
      </c>
      <c r="F103" t="s">
        <v>279</v>
      </c>
      <c r="G103">
        <v>0</v>
      </c>
      <c r="H103" s="33">
        <v>1.5331566948745858E-3</v>
      </c>
    </row>
    <row r="104" spans="1:8" x14ac:dyDescent="0.25">
      <c r="A104" t="s">
        <v>40</v>
      </c>
      <c r="B104" t="s">
        <v>153</v>
      </c>
      <c r="C104">
        <v>28</v>
      </c>
      <c r="D104" s="18">
        <v>63.611919052015999</v>
      </c>
      <c r="E104" s="32">
        <v>1.3798599718224314E-4</v>
      </c>
      <c r="F104" t="s">
        <v>279</v>
      </c>
      <c r="G104">
        <v>0</v>
      </c>
      <c r="H104" s="33">
        <v>1.5331566948745858E-3</v>
      </c>
    </row>
    <row r="105" spans="1:8" x14ac:dyDescent="0.25">
      <c r="A105" t="s">
        <v>40</v>
      </c>
      <c r="B105" t="s">
        <v>160</v>
      </c>
      <c r="C105">
        <v>21</v>
      </c>
      <c r="D105" s="18">
        <v>35.293176093966999</v>
      </c>
      <c r="E105" s="32">
        <v>2.621230732998105E-2</v>
      </c>
      <c r="F105" t="s">
        <v>281</v>
      </c>
      <c r="G105">
        <v>0.26</v>
      </c>
      <c r="H105" s="33">
        <v>0.26212307329981049</v>
      </c>
    </row>
    <row r="106" spans="1:8" x14ac:dyDescent="0.25">
      <c r="A106" t="s">
        <v>40</v>
      </c>
      <c r="B106" t="s">
        <v>154</v>
      </c>
      <c r="C106">
        <v>15</v>
      </c>
      <c r="D106" s="18">
        <v>26.904151672503321</v>
      </c>
      <c r="E106" s="32">
        <v>2.9527059566305341E-2</v>
      </c>
      <c r="F106" t="s">
        <v>281</v>
      </c>
      <c r="G106">
        <v>0.27</v>
      </c>
      <c r="H106" s="33">
        <v>0.26574353609674806</v>
      </c>
    </row>
    <row r="107" spans="1:8" x14ac:dyDescent="0.25">
      <c r="A107" t="s">
        <v>40</v>
      </c>
      <c r="B107" t="s">
        <v>162</v>
      </c>
      <c r="C107">
        <v>28</v>
      </c>
      <c r="D107" s="18">
        <v>43.093866666666663</v>
      </c>
      <c r="E107" s="32">
        <v>3.4084929309949386E-2</v>
      </c>
      <c r="F107" t="s">
        <v>281</v>
      </c>
      <c r="G107">
        <v>0.27200000000000002</v>
      </c>
      <c r="H107" s="33">
        <v>0.27267943447959508</v>
      </c>
    </row>
    <row r="108" spans="1:8" x14ac:dyDescent="0.25">
      <c r="A108" t="s">
        <v>40</v>
      </c>
      <c r="B108" t="s">
        <v>157</v>
      </c>
      <c r="C108">
        <v>28</v>
      </c>
      <c r="D108" s="18">
        <v>37.672615626132099</v>
      </c>
      <c r="E108" s="32">
        <v>0.10475430060311773</v>
      </c>
      <c r="F108" t="s">
        <v>277</v>
      </c>
      <c r="G108">
        <v>0.73499999999999999</v>
      </c>
      <c r="H108" s="33">
        <v>0.7332801042218241</v>
      </c>
    </row>
    <row r="109" spans="1:8" x14ac:dyDescent="0.25">
      <c r="A109" t="s">
        <v>40</v>
      </c>
      <c r="B109" t="s">
        <v>159</v>
      </c>
      <c r="C109">
        <v>36</v>
      </c>
      <c r="D109" s="18">
        <v>44.246926406926399</v>
      </c>
      <c r="E109" s="32">
        <v>0.16267102696550717</v>
      </c>
      <c r="F109" t="s">
        <v>277</v>
      </c>
      <c r="G109">
        <v>0.97799999999999998</v>
      </c>
      <c r="H109" s="33">
        <v>0.97602616179304302</v>
      </c>
    </row>
    <row r="110" spans="1:8" x14ac:dyDescent="0.25">
      <c r="A110" t="s">
        <v>40</v>
      </c>
      <c r="B110" t="s">
        <v>156</v>
      </c>
      <c r="C110">
        <v>55</v>
      </c>
      <c r="D110" s="18">
        <v>63.740691542889337</v>
      </c>
      <c r="E110" s="32">
        <v>0.19606745289969557</v>
      </c>
      <c r="F110" t="s">
        <v>277</v>
      </c>
      <c r="G110">
        <v>0.98</v>
      </c>
      <c r="H110" s="33">
        <v>0.9803372644984778</v>
      </c>
    </row>
    <row r="111" spans="1:8" x14ac:dyDescent="0.25">
      <c r="A111" t="s">
        <v>40</v>
      </c>
      <c r="B111" t="s">
        <v>158</v>
      </c>
      <c r="C111">
        <v>28</v>
      </c>
      <c r="D111" s="18">
        <v>32.651780682687289</v>
      </c>
      <c r="E111" s="32">
        <v>0.24880355028633591</v>
      </c>
      <c r="F111" t="s">
        <v>277</v>
      </c>
      <c r="G111">
        <v>0.996</v>
      </c>
      <c r="H111" s="33">
        <v>0.99521420114534365</v>
      </c>
    </row>
    <row r="112" spans="1:8" x14ac:dyDescent="0.25">
      <c r="A112" t="s">
        <v>40</v>
      </c>
      <c r="B112" t="s">
        <v>163</v>
      </c>
      <c r="C112">
        <v>21</v>
      </c>
      <c r="D112" s="18">
        <v>22.53867445017223</v>
      </c>
      <c r="E112" s="32">
        <v>0.36905922987495238</v>
      </c>
      <c r="F112" t="s">
        <v>277</v>
      </c>
      <c r="G112">
        <v>1</v>
      </c>
      <c r="H112" s="33" t="s">
        <v>297</v>
      </c>
    </row>
    <row r="113" spans="1:8" x14ac:dyDescent="0.25">
      <c r="A113" t="s">
        <v>40</v>
      </c>
      <c r="B113" t="s">
        <v>1</v>
      </c>
      <c r="C113">
        <v>45</v>
      </c>
      <c r="D113" s="18">
        <v>45.820097356728972</v>
      </c>
      <c r="E113" s="32">
        <v>0.43795067073163485</v>
      </c>
      <c r="F113" t="s">
        <v>277</v>
      </c>
      <c r="G113">
        <v>1</v>
      </c>
      <c r="H113" s="33">
        <v>1</v>
      </c>
    </row>
    <row r="114" spans="1:8" x14ac:dyDescent="0.25">
      <c r="A114" t="s">
        <v>40</v>
      </c>
      <c r="B114" t="s">
        <v>164</v>
      </c>
      <c r="C114">
        <v>45</v>
      </c>
      <c r="D114" s="18">
        <v>44.839285714285722</v>
      </c>
      <c r="E114" s="32">
        <v>0.47870409995040042</v>
      </c>
      <c r="F114" t="s">
        <v>277</v>
      </c>
      <c r="G114">
        <v>1</v>
      </c>
      <c r="H114" s="33">
        <v>1</v>
      </c>
    </row>
    <row r="115" spans="1:8" x14ac:dyDescent="0.25">
      <c r="A115" t="s">
        <v>43</v>
      </c>
      <c r="B115" t="s">
        <v>154</v>
      </c>
      <c r="C115">
        <v>10</v>
      </c>
      <c r="D115" s="18">
        <v>59.550821827744898</v>
      </c>
      <c r="E115" s="18">
        <v>4.4073025010320028E-9</v>
      </c>
      <c r="F115" t="s">
        <v>279</v>
      </c>
      <c r="G115">
        <v>0</v>
      </c>
      <c r="H115" s="33">
        <v>5.7294932513416034E-8</v>
      </c>
    </row>
    <row r="116" spans="1:8" x14ac:dyDescent="0.25">
      <c r="A116" t="s">
        <v>43</v>
      </c>
      <c r="B116" t="s">
        <v>153</v>
      </c>
      <c r="C116">
        <v>15</v>
      </c>
      <c r="D116" s="18">
        <v>51.625000000000014</v>
      </c>
      <c r="E116" s="18">
        <v>6.5142763994368209E-6</v>
      </c>
      <c r="F116" t="s">
        <v>279</v>
      </c>
      <c r="G116">
        <v>0</v>
      </c>
      <c r="H116" s="33">
        <v>7.8171316793241847E-5</v>
      </c>
    </row>
    <row r="117" spans="1:8" x14ac:dyDescent="0.25">
      <c r="A117" t="s">
        <v>43</v>
      </c>
      <c r="B117" t="s">
        <v>157</v>
      </c>
      <c r="C117">
        <v>55</v>
      </c>
      <c r="D117" s="18">
        <v>98.686258503401362</v>
      </c>
      <c r="E117" s="18">
        <v>2.739644876678587E-4</v>
      </c>
      <c r="F117" t="s">
        <v>279</v>
      </c>
      <c r="G117">
        <v>0</v>
      </c>
      <c r="H117" s="33">
        <v>3.0136093643464458E-3</v>
      </c>
    </row>
    <row r="118" spans="1:8" x14ac:dyDescent="0.25">
      <c r="A118" t="s">
        <v>43</v>
      </c>
      <c r="B118" t="s">
        <v>160</v>
      </c>
      <c r="C118">
        <v>21</v>
      </c>
      <c r="D118" s="18">
        <v>48.803854875283442</v>
      </c>
      <c r="E118" s="18">
        <v>5.3386551687407827E-4</v>
      </c>
      <c r="F118" t="s">
        <v>279</v>
      </c>
      <c r="G118">
        <v>0.01</v>
      </c>
      <c r="H118" s="33">
        <v>5.3386551687407829E-3</v>
      </c>
    </row>
    <row r="119" spans="1:8" x14ac:dyDescent="0.25">
      <c r="A119" t="s">
        <v>43</v>
      </c>
      <c r="B119" t="s">
        <v>163</v>
      </c>
      <c r="C119">
        <v>28</v>
      </c>
      <c r="D119" s="18">
        <v>57.976859504132236</v>
      </c>
      <c r="E119" s="18">
        <v>7.3358244583601241E-4</v>
      </c>
      <c r="F119" t="s">
        <v>279</v>
      </c>
      <c r="G119">
        <v>0.01</v>
      </c>
      <c r="H119" s="33">
        <v>6.6022420125241114E-3</v>
      </c>
    </row>
    <row r="120" spans="1:8" x14ac:dyDescent="0.25">
      <c r="A120" t="s">
        <v>43</v>
      </c>
      <c r="B120" t="s">
        <v>159</v>
      </c>
      <c r="C120">
        <v>21</v>
      </c>
      <c r="D120" s="18">
        <v>39.611040993951704</v>
      </c>
      <c r="E120" s="18">
        <v>8.2893379367851659E-3</v>
      </c>
      <c r="F120" t="s">
        <v>280</v>
      </c>
      <c r="G120">
        <v>6.4000000000000001E-2</v>
      </c>
      <c r="H120" s="33">
        <v>6.6314703494281327E-2</v>
      </c>
    </row>
    <row r="121" spans="1:8" x14ac:dyDescent="0.25">
      <c r="A121" t="s">
        <v>43</v>
      </c>
      <c r="B121" t="s">
        <v>161</v>
      </c>
      <c r="C121">
        <v>21</v>
      </c>
      <c r="D121" s="18">
        <v>34.726558514437293</v>
      </c>
      <c r="E121" s="18">
        <v>3.0247928865165946E-2</v>
      </c>
      <c r="F121" t="s">
        <v>281</v>
      </c>
      <c r="G121">
        <v>0.21</v>
      </c>
      <c r="H121" s="33">
        <v>0.21173550205616162</v>
      </c>
    </row>
    <row r="122" spans="1:8" x14ac:dyDescent="0.25">
      <c r="A122" t="s">
        <v>43</v>
      </c>
      <c r="B122" t="s">
        <v>162</v>
      </c>
      <c r="C122">
        <v>36</v>
      </c>
      <c r="D122" s="18">
        <v>52.535000000000032</v>
      </c>
      <c r="E122" s="18">
        <v>3.6944882240549211E-2</v>
      </c>
      <c r="F122" t="s">
        <v>281</v>
      </c>
      <c r="G122">
        <v>0.222</v>
      </c>
      <c r="H122" s="33">
        <v>0.22166929344329528</v>
      </c>
    </row>
    <row r="123" spans="1:8" x14ac:dyDescent="0.25">
      <c r="A123" t="s">
        <v>43</v>
      </c>
      <c r="B123" t="s">
        <v>1</v>
      </c>
      <c r="C123">
        <v>28</v>
      </c>
      <c r="D123" s="18">
        <v>40.054140664530308</v>
      </c>
      <c r="E123" s="18">
        <v>6.5397080614709446E-2</v>
      </c>
      <c r="F123" t="s">
        <v>277</v>
      </c>
      <c r="G123">
        <v>0.32500000000000001</v>
      </c>
      <c r="H123" s="33">
        <v>0.32698540307354723</v>
      </c>
    </row>
    <row r="124" spans="1:8" x14ac:dyDescent="0.25">
      <c r="A124" t="s">
        <v>43</v>
      </c>
      <c r="B124" t="s">
        <v>164</v>
      </c>
      <c r="C124">
        <v>15</v>
      </c>
      <c r="D124" s="18">
        <v>18.52888888888889</v>
      </c>
      <c r="E124" s="18">
        <v>0.2358811905313771</v>
      </c>
      <c r="F124" t="s">
        <v>277</v>
      </c>
      <c r="G124">
        <v>0.94399999999999995</v>
      </c>
      <c r="H124" s="33">
        <v>0.9435247621255084</v>
      </c>
    </row>
    <row r="125" spans="1:8" x14ac:dyDescent="0.25">
      <c r="A125" t="s">
        <v>43</v>
      </c>
      <c r="B125" t="s">
        <v>156</v>
      </c>
      <c r="C125">
        <v>36</v>
      </c>
      <c r="D125" s="18">
        <v>39.510030864197553</v>
      </c>
      <c r="E125" s="18">
        <v>0.31597394492125858</v>
      </c>
      <c r="F125" t="s">
        <v>277</v>
      </c>
      <c r="G125">
        <v>0.94799999999999995</v>
      </c>
      <c r="H125" s="33">
        <v>0.94792183476377567</v>
      </c>
    </row>
    <row r="126" spans="1:8" x14ac:dyDescent="0.25">
      <c r="A126" t="s">
        <v>43</v>
      </c>
      <c r="B126" t="s">
        <v>155</v>
      </c>
      <c r="C126">
        <v>10</v>
      </c>
      <c r="D126" s="18">
        <v>11.374090909090912</v>
      </c>
      <c r="E126" s="18">
        <v>0.32912496142082581</v>
      </c>
      <c r="F126" t="s">
        <v>277</v>
      </c>
      <c r="G126">
        <v>0.94799999999999995</v>
      </c>
      <c r="H126" s="33">
        <v>0.94792183476377567</v>
      </c>
    </row>
    <row r="127" spans="1:8" x14ac:dyDescent="0.25">
      <c r="A127" t="s">
        <v>43</v>
      </c>
      <c r="B127" t="s">
        <v>158</v>
      </c>
      <c r="C127">
        <v>55</v>
      </c>
      <c r="D127" s="18">
        <v>48.4750633981403</v>
      </c>
      <c r="E127" s="18">
        <v>0.72049694998183866</v>
      </c>
      <c r="F127" t="s">
        <v>277</v>
      </c>
      <c r="G127">
        <v>0.94799999999999995</v>
      </c>
      <c r="H127" s="33">
        <v>0.94792183476377567</v>
      </c>
    </row>
    <row r="128" spans="1:8" x14ac:dyDescent="0.25">
      <c r="D128" s="18"/>
      <c r="E128" s="18"/>
    </row>
    <row r="129" spans="1:1" x14ac:dyDescent="0.25">
      <c r="A129" s="17" t="s">
        <v>290</v>
      </c>
    </row>
  </sheetData>
  <sortState xmlns:xlrd2="http://schemas.microsoft.com/office/spreadsheetml/2017/richdata2" ref="A11:G127">
    <sortCondition ref="A11:A127"/>
    <sortCondition ref="E11:E127"/>
  </sortState>
  <conditionalFormatting sqref="G11:G127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D268-7F28-45AD-A792-4CA6454B43EB}">
  <dimension ref="A1:D199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4" x14ac:dyDescent="0.25">
      <c r="A1" s="17" t="s">
        <v>168</v>
      </c>
    </row>
    <row r="2" spans="1:4" x14ac:dyDescent="0.25">
      <c r="A2" s="17"/>
    </row>
    <row r="3" spans="1:4" x14ac:dyDescent="0.25">
      <c r="A3" s="17" t="s">
        <v>169</v>
      </c>
      <c r="B3" t="s">
        <v>260</v>
      </c>
    </row>
    <row r="4" spans="1:4" x14ac:dyDescent="0.25">
      <c r="A4" s="17" t="s">
        <v>171</v>
      </c>
    </row>
    <row r="5" spans="1:4" x14ac:dyDescent="0.25">
      <c r="A5" s="17"/>
    </row>
    <row r="6" spans="1:4" x14ac:dyDescent="0.25">
      <c r="A6" s="17" t="s">
        <v>172</v>
      </c>
      <c r="B6">
        <v>13</v>
      </c>
    </row>
    <row r="7" spans="1:4" x14ac:dyDescent="0.25">
      <c r="A7" s="17" t="s">
        <v>173</v>
      </c>
      <c r="B7">
        <v>97</v>
      </c>
    </row>
    <row r="8" spans="1:4" x14ac:dyDescent="0.25">
      <c r="A8" s="17" t="s">
        <v>174</v>
      </c>
      <c r="B8">
        <v>2</v>
      </c>
    </row>
    <row r="10" spans="1:4" x14ac:dyDescent="0.25">
      <c r="A10" s="17" t="s">
        <v>175</v>
      </c>
    </row>
    <row r="12" spans="1:4" x14ac:dyDescent="0.25">
      <c r="A12" s="17" t="s">
        <v>176</v>
      </c>
      <c r="B12" s="17" t="s">
        <v>177</v>
      </c>
      <c r="C12" s="17" t="s">
        <v>14</v>
      </c>
      <c r="D12" s="17" t="s">
        <v>152</v>
      </c>
    </row>
    <row r="13" spans="1:4" x14ac:dyDescent="0.25">
      <c r="A13" s="17" t="s">
        <v>1</v>
      </c>
      <c r="B13" s="17" t="s">
        <v>178</v>
      </c>
      <c r="C13">
        <v>29</v>
      </c>
      <c r="D13">
        <v>63</v>
      </c>
    </row>
    <row r="14" spans="1:4" x14ac:dyDescent="0.25">
      <c r="B14" s="17">
        <v>152</v>
      </c>
      <c r="C14" s="18">
        <v>0</v>
      </c>
      <c r="D14" s="18">
        <v>2.3810000000000001E-2</v>
      </c>
    </row>
    <row r="15" spans="1:4" x14ac:dyDescent="0.25">
      <c r="B15" s="17">
        <v>160</v>
      </c>
      <c r="C15" s="18">
        <v>5.1720000000000002E-2</v>
      </c>
      <c r="D15" s="18">
        <v>1.5869999999999999E-2</v>
      </c>
    </row>
    <row r="16" spans="1:4" x14ac:dyDescent="0.25">
      <c r="B16" s="17">
        <v>162</v>
      </c>
      <c r="C16" s="18">
        <v>0</v>
      </c>
      <c r="D16" s="18">
        <v>1.5869999999999999E-2</v>
      </c>
    </row>
    <row r="17" spans="1:4" x14ac:dyDescent="0.25">
      <c r="B17" s="17">
        <v>164</v>
      </c>
      <c r="C17" s="18">
        <v>6.8970000000000004E-2</v>
      </c>
      <c r="D17" s="18">
        <v>9.5240000000000005E-2</v>
      </c>
    </row>
    <row r="18" spans="1:4" x14ac:dyDescent="0.25">
      <c r="B18" s="17">
        <v>168</v>
      </c>
      <c r="C18" s="18">
        <v>0.31034</v>
      </c>
      <c r="D18" s="18">
        <v>0.19048000000000001</v>
      </c>
    </row>
    <row r="19" spans="1:4" x14ac:dyDescent="0.25">
      <c r="B19" s="17">
        <v>170</v>
      </c>
      <c r="C19" s="18">
        <v>1.7239999999999998E-2</v>
      </c>
      <c r="D19" s="18">
        <v>5.5559999999999998E-2</v>
      </c>
    </row>
    <row r="20" spans="1:4" x14ac:dyDescent="0.25">
      <c r="B20" s="17">
        <v>172</v>
      </c>
      <c r="C20" s="18">
        <v>1.7239999999999998E-2</v>
      </c>
      <c r="D20" s="18">
        <v>0.11905</v>
      </c>
    </row>
    <row r="21" spans="1:4" x14ac:dyDescent="0.25">
      <c r="B21" s="17">
        <v>174</v>
      </c>
      <c r="C21" s="18">
        <v>0.31034</v>
      </c>
      <c r="D21" s="18">
        <v>4.7620000000000003E-2</v>
      </c>
    </row>
    <row r="22" spans="1:4" x14ac:dyDescent="0.25">
      <c r="B22" s="17">
        <v>176</v>
      </c>
      <c r="C22" s="18">
        <v>0.2069</v>
      </c>
      <c r="D22" s="18">
        <v>0.27778000000000003</v>
      </c>
    </row>
    <row r="23" spans="1:4" x14ac:dyDescent="0.25">
      <c r="B23" s="17">
        <v>178</v>
      </c>
      <c r="C23" s="18">
        <v>0</v>
      </c>
      <c r="D23" s="18">
        <v>7.9369999999999996E-2</v>
      </c>
    </row>
    <row r="24" spans="1:4" x14ac:dyDescent="0.25">
      <c r="B24" s="17">
        <v>180</v>
      </c>
      <c r="C24" s="18">
        <v>1.7239999999999998E-2</v>
      </c>
      <c r="D24" s="18">
        <v>5.5559999999999998E-2</v>
      </c>
    </row>
    <row r="25" spans="1:4" x14ac:dyDescent="0.25">
      <c r="B25" s="17">
        <v>182</v>
      </c>
      <c r="C25" s="18">
        <v>0</v>
      </c>
      <c r="D25" s="18">
        <v>2.3810000000000001E-2</v>
      </c>
    </row>
    <row r="26" spans="1:4" x14ac:dyDescent="0.25">
      <c r="A26" s="17" t="s">
        <v>153</v>
      </c>
      <c r="B26" s="17" t="s">
        <v>178</v>
      </c>
      <c r="C26">
        <v>19</v>
      </c>
      <c r="D26">
        <v>48</v>
      </c>
    </row>
    <row r="27" spans="1:4" x14ac:dyDescent="0.25">
      <c r="B27" s="17">
        <v>148</v>
      </c>
      <c r="C27" s="18">
        <v>0</v>
      </c>
      <c r="D27" s="18">
        <v>2.0830000000000001E-2</v>
      </c>
    </row>
    <row r="28" spans="1:4" x14ac:dyDescent="0.25">
      <c r="B28" s="17">
        <v>150</v>
      </c>
      <c r="C28" s="18">
        <v>0</v>
      </c>
      <c r="D28" s="18">
        <v>2.0830000000000001E-2</v>
      </c>
    </row>
    <row r="29" spans="1:4" x14ac:dyDescent="0.25">
      <c r="B29" s="17">
        <v>152</v>
      </c>
      <c r="C29" s="18">
        <v>2.632E-2</v>
      </c>
      <c r="D29" s="18">
        <v>4.1669999999999999E-2</v>
      </c>
    </row>
    <row r="30" spans="1:4" x14ac:dyDescent="0.25">
      <c r="B30" s="17">
        <v>154</v>
      </c>
      <c r="C30" s="18">
        <v>5.2630000000000003E-2</v>
      </c>
      <c r="D30" s="18">
        <v>0.11458</v>
      </c>
    </row>
    <row r="31" spans="1:4" x14ac:dyDescent="0.25">
      <c r="B31" s="17">
        <v>156</v>
      </c>
      <c r="C31" s="18">
        <v>0</v>
      </c>
      <c r="D31" s="18">
        <v>0.26041999999999998</v>
      </c>
    </row>
    <row r="32" spans="1:4" x14ac:dyDescent="0.25">
      <c r="B32" s="17">
        <v>158</v>
      </c>
      <c r="C32" s="18">
        <v>7.8950000000000006E-2</v>
      </c>
      <c r="D32" s="18">
        <v>0.23957999999999999</v>
      </c>
    </row>
    <row r="33" spans="1:4" x14ac:dyDescent="0.25">
      <c r="B33" s="17">
        <v>160</v>
      </c>
      <c r="C33" s="18">
        <v>0.23683999999999999</v>
      </c>
      <c r="D33" s="18">
        <v>5.2080000000000001E-2</v>
      </c>
    </row>
    <row r="34" spans="1:4" x14ac:dyDescent="0.25">
      <c r="B34" s="17">
        <v>162</v>
      </c>
      <c r="C34" s="18">
        <v>0.28947000000000001</v>
      </c>
      <c r="D34" s="18">
        <v>0.10417</v>
      </c>
    </row>
    <row r="35" spans="1:4" x14ac:dyDescent="0.25">
      <c r="B35" s="17">
        <v>164</v>
      </c>
      <c r="C35" s="18">
        <v>0.10526000000000001</v>
      </c>
      <c r="D35" s="18">
        <v>2.0830000000000001E-2</v>
      </c>
    </row>
    <row r="36" spans="1:4" x14ac:dyDescent="0.25">
      <c r="B36" s="17">
        <v>166</v>
      </c>
      <c r="C36" s="18">
        <v>0.10526000000000001</v>
      </c>
      <c r="D36" s="18">
        <v>2.0830000000000001E-2</v>
      </c>
    </row>
    <row r="37" spans="1:4" x14ac:dyDescent="0.25">
      <c r="B37" s="17">
        <v>168</v>
      </c>
      <c r="C37" s="18">
        <v>0.10526000000000001</v>
      </c>
      <c r="D37" s="18">
        <v>5.2080000000000001E-2</v>
      </c>
    </row>
    <row r="38" spans="1:4" x14ac:dyDescent="0.25">
      <c r="B38" s="17">
        <v>170</v>
      </c>
      <c r="C38" s="18">
        <v>0</v>
      </c>
      <c r="D38" s="18">
        <v>4.1669999999999999E-2</v>
      </c>
    </row>
    <row r="39" spans="1:4" x14ac:dyDescent="0.25">
      <c r="B39" s="17">
        <v>178</v>
      </c>
      <c r="C39" s="18">
        <v>0</v>
      </c>
      <c r="D39" s="18">
        <v>1.042E-2</v>
      </c>
    </row>
    <row r="40" spans="1:4" x14ac:dyDescent="0.25">
      <c r="A40" s="17" t="s">
        <v>154</v>
      </c>
      <c r="B40" s="17" t="s">
        <v>178</v>
      </c>
      <c r="C40">
        <v>30</v>
      </c>
      <c r="D40">
        <v>66</v>
      </c>
    </row>
    <row r="41" spans="1:4" x14ac:dyDescent="0.25">
      <c r="B41" s="17">
        <v>168</v>
      </c>
      <c r="C41" s="18">
        <v>3.3329999999999999E-2</v>
      </c>
      <c r="D41" s="18">
        <v>3.0300000000000001E-2</v>
      </c>
    </row>
    <row r="42" spans="1:4" x14ac:dyDescent="0.25">
      <c r="B42" s="17">
        <v>170</v>
      </c>
      <c r="C42" s="18">
        <v>0.63332999999999995</v>
      </c>
      <c r="D42" s="18">
        <v>0.42424000000000001</v>
      </c>
    </row>
    <row r="43" spans="1:4" x14ac:dyDescent="0.25">
      <c r="B43" s="17">
        <v>172</v>
      </c>
      <c r="C43" s="18">
        <v>0.1</v>
      </c>
      <c r="D43" s="18">
        <v>0.17424000000000001</v>
      </c>
    </row>
    <row r="44" spans="1:4" x14ac:dyDescent="0.25">
      <c r="B44" s="17">
        <v>174</v>
      </c>
      <c r="C44" s="18">
        <v>8.3330000000000001E-2</v>
      </c>
      <c r="D44" s="18">
        <v>3.7879999999999997E-2</v>
      </c>
    </row>
    <row r="45" spans="1:4" x14ac:dyDescent="0.25">
      <c r="B45" s="17">
        <v>176</v>
      </c>
      <c r="C45" s="18">
        <v>0.13333</v>
      </c>
      <c r="D45" s="18">
        <v>0.14394000000000001</v>
      </c>
    </row>
    <row r="46" spans="1:4" x14ac:dyDescent="0.25">
      <c r="B46" s="17">
        <v>178</v>
      </c>
      <c r="C46" s="18">
        <v>0</v>
      </c>
      <c r="D46" s="18">
        <v>0.10606</v>
      </c>
    </row>
    <row r="47" spans="1:4" x14ac:dyDescent="0.25">
      <c r="B47" s="17">
        <v>180</v>
      </c>
      <c r="C47" s="18">
        <v>1.6670000000000001E-2</v>
      </c>
      <c r="D47" s="18">
        <v>5.3030000000000001E-2</v>
      </c>
    </row>
    <row r="48" spans="1:4" x14ac:dyDescent="0.25">
      <c r="B48" s="17">
        <v>190</v>
      </c>
      <c r="C48" s="18">
        <v>0</v>
      </c>
      <c r="D48" s="18">
        <v>1.515E-2</v>
      </c>
    </row>
    <row r="49" spans="1:4" x14ac:dyDescent="0.25">
      <c r="B49" s="17">
        <v>192</v>
      </c>
      <c r="C49" s="18">
        <v>0</v>
      </c>
      <c r="D49" s="18">
        <v>1.515E-2</v>
      </c>
    </row>
    <row r="50" spans="1:4" x14ac:dyDescent="0.25">
      <c r="A50" s="17" t="s">
        <v>155</v>
      </c>
      <c r="B50" s="17" t="s">
        <v>178</v>
      </c>
      <c r="C50">
        <v>28</v>
      </c>
      <c r="D50">
        <v>63</v>
      </c>
    </row>
    <row r="51" spans="1:4" x14ac:dyDescent="0.25">
      <c r="B51" s="17">
        <v>74</v>
      </c>
      <c r="C51" s="18">
        <v>0.41071000000000002</v>
      </c>
      <c r="D51" s="18">
        <v>0.24603</v>
      </c>
    </row>
    <row r="52" spans="1:4" x14ac:dyDescent="0.25">
      <c r="B52" s="17">
        <v>76</v>
      </c>
      <c r="C52" s="18">
        <v>5.357E-2</v>
      </c>
      <c r="D52" s="18">
        <v>0.23016</v>
      </c>
    </row>
    <row r="53" spans="1:4" x14ac:dyDescent="0.25">
      <c r="B53" s="17">
        <v>78</v>
      </c>
      <c r="C53" s="18">
        <v>1.7860000000000001E-2</v>
      </c>
      <c r="D53" s="18">
        <v>5.5559999999999998E-2</v>
      </c>
    </row>
    <row r="54" spans="1:4" x14ac:dyDescent="0.25">
      <c r="B54" s="17">
        <v>80</v>
      </c>
      <c r="C54" s="18">
        <v>8.9289999999999994E-2</v>
      </c>
      <c r="D54" s="18">
        <v>0.10317</v>
      </c>
    </row>
    <row r="55" spans="1:4" x14ac:dyDescent="0.25">
      <c r="B55" s="17">
        <v>82</v>
      </c>
      <c r="C55" s="18">
        <v>7.1429999999999993E-2</v>
      </c>
      <c r="D55" s="18">
        <v>0.17460000000000001</v>
      </c>
    </row>
    <row r="56" spans="1:4" x14ac:dyDescent="0.25">
      <c r="B56" s="17">
        <v>84</v>
      </c>
      <c r="C56" s="18">
        <v>0.10714</v>
      </c>
      <c r="D56" s="18">
        <v>1.5869999999999999E-2</v>
      </c>
    </row>
    <row r="57" spans="1:4" x14ac:dyDescent="0.25">
      <c r="B57" s="17">
        <v>86</v>
      </c>
      <c r="C57" s="18">
        <v>0.21429000000000001</v>
      </c>
      <c r="D57" s="18">
        <v>6.3490000000000005E-2</v>
      </c>
    </row>
    <row r="58" spans="1:4" x14ac:dyDescent="0.25">
      <c r="B58" s="17">
        <v>88</v>
      </c>
      <c r="C58" s="18">
        <v>3.5709999999999999E-2</v>
      </c>
      <c r="D58" s="18">
        <v>5.5559999999999998E-2</v>
      </c>
    </row>
    <row r="59" spans="1:4" x14ac:dyDescent="0.25">
      <c r="B59" s="17">
        <v>90</v>
      </c>
      <c r="C59" s="18">
        <v>0</v>
      </c>
      <c r="D59" s="18">
        <v>7.9399999999999991E-3</v>
      </c>
    </row>
    <row r="60" spans="1:4" x14ac:dyDescent="0.25">
      <c r="B60" s="17">
        <v>92</v>
      </c>
      <c r="C60" s="18">
        <v>0</v>
      </c>
      <c r="D60" s="18">
        <v>7.9399999999999991E-3</v>
      </c>
    </row>
    <row r="61" spans="1:4" x14ac:dyDescent="0.25">
      <c r="B61" s="17">
        <v>94</v>
      </c>
      <c r="C61" s="18">
        <v>0</v>
      </c>
      <c r="D61" s="18">
        <v>2.3810000000000001E-2</v>
      </c>
    </row>
    <row r="62" spans="1:4" x14ac:dyDescent="0.25">
      <c r="B62" s="17">
        <v>98</v>
      </c>
      <c r="C62" s="18">
        <v>0</v>
      </c>
      <c r="D62" s="18">
        <v>1.5869999999999999E-2</v>
      </c>
    </row>
    <row r="63" spans="1:4" x14ac:dyDescent="0.25">
      <c r="A63" s="17" t="s">
        <v>156</v>
      </c>
      <c r="B63" s="17" t="s">
        <v>178</v>
      </c>
      <c r="C63">
        <v>29</v>
      </c>
      <c r="D63">
        <v>66</v>
      </c>
    </row>
    <row r="64" spans="1:4" x14ac:dyDescent="0.25">
      <c r="B64" s="17">
        <v>120</v>
      </c>
      <c r="C64" s="18">
        <v>0</v>
      </c>
      <c r="D64" s="18">
        <v>7.5799999999999999E-3</v>
      </c>
    </row>
    <row r="65" spans="2:4" x14ac:dyDescent="0.25">
      <c r="B65" s="17">
        <v>130</v>
      </c>
      <c r="C65" s="18">
        <v>1.7239999999999998E-2</v>
      </c>
      <c r="D65" s="18">
        <v>4.5449999999999997E-2</v>
      </c>
    </row>
    <row r="66" spans="2:4" x14ac:dyDescent="0.25">
      <c r="B66" s="17">
        <v>132</v>
      </c>
      <c r="C66" s="18">
        <v>0</v>
      </c>
      <c r="D66" s="18">
        <v>7.5799999999999999E-3</v>
      </c>
    </row>
    <row r="67" spans="2:4" x14ac:dyDescent="0.25">
      <c r="B67" s="17">
        <v>134</v>
      </c>
      <c r="C67" s="18">
        <v>5.1720000000000002E-2</v>
      </c>
      <c r="D67" s="18">
        <v>2.273E-2</v>
      </c>
    </row>
    <row r="68" spans="2:4" x14ac:dyDescent="0.25">
      <c r="B68" s="17">
        <v>138</v>
      </c>
      <c r="C68" s="18">
        <v>3.4479999999999997E-2</v>
      </c>
      <c r="D68" s="18">
        <v>6.8180000000000004E-2</v>
      </c>
    </row>
    <row r="69" spans="2:4" x14ac:dyDescent="0.25">
      <c r="B69" s="17">
        <v>142</v>
      </c>
      <c r="C69" s="18">
        <v>0.37930999999999998</v>
      </c>
      <c r="D69" s="18">
        <v>1.515E-2</v>
      </c>
    </row>
    <row r="70" spans="2:4" x14ac:dyDescent="0.25">
      <c r="B70" s="17">
        <v>144</v>
      </c>
      <c r="C70" s="18">
        <v>0.15517</v>
      </c>
      <c r="D70" s="18">
        <v>0.37120999999999998</v>
      </c>
    </row>
    <row r="71" spans="2:4" x14ac:dyDescent="0.25">
      <c r="B71" s="17">
        <v>146</v>
      </c>
      <c r="C71" s="18">
        <v>3.4479999999999997E-2</v>
      </c>
      <c r="D71" s="18">
        <v>0.18182000000000001</v>
      </c>
    </row>
    <row r="72" spans="2:4" x14ac:dyDescent="0.25">
      <c r="B72" s="17">
        <v>148</v>
      </c>
      <c r="C72" s="18">
        <v>0.17241000000000001</v>
      </c>
      <c r="D72" s="18">
        <v>9.0910000000000005E-2</v>
      </c>
    </row>
    <row r="73" spans="2:4" x14ac:dyDescent="0.25">
      <c r="B73" s="17">
        <v>150</v>
      </c>
      <c r="C73" s="18">
        <v>1.7239999999999998E-2</v>
      </c>
      <c r="D73" s="18">
        <v>7.5799999999999999E-3</v>
      </c>
    </row>
    <row r="74" spans="2:4" x14ac:dyDescent="0.25">
      <c r="B74" s="17">
        <v>152</v>
      </c>
      <c r="C74" s="18">
        <v>5.1720000000000002E-2</v>
      </c>
      <c r="D74" s="18">
        <v>3.7879999999999997E-2</v>
      </c>
    </row>
    <row r="75" spans="2:4" x14ac:dyDescent="0.25">
      <c r="B75" s="17">
        <v>156</v>
      </c>
      <c r="C75" s="18">
        <v>1.7239999999999998E-2</v>
      </c>
      <c r="D75" s="18">
        <v>7.5799999999999999E-3</v>
      </c>
    </row>
    <row r="76" spans="2:4" x14ac:dyDescent="0.25">
      <c r="B76" s="17">
        <v>158</v>
      </c>
      <c r="C76" s="18">
        <v>1.7239999999999998E-2</v>
      </c>
      <c r="D76" s="18">
        <v>5.3030000000000001E-2</v>
      </c>
    </row>
    <row r="77" spans="2:4" x14ac:dyDescent="0.25">
      <c r="B77" s="17">
        <v>160</v>
      </c>
      <c r="C77" s="18">
        <v>1.7239999999999998E-2</v>
      </c>
      <c r="D77" s="18">
        <v>1.515E-2</v>
      </c>
    </row>
    <row r="78" spans="2:4" x14ac:dyDescent="0.25">
      <c r="B78" s="17">
        <v>164</v>
      </c>
      <c r="C78" s="18">
        <v>0</v>
      </c>
      <c r="D78" s="18">
        <v>5.3030000000000001E-2</v>
      </c>
    </row>
    <row r="79" spans="2:4" x14ac:dyDescent="0.25">
      <c r="B79" s="17">
        <v>166</v>
      </c>
      <c r="C79" s="18">
        <v>3.4479999999999997E-2</v>
      </c>
      <c r="D79" s="18">
        <v>0</v>
      </c>
    </row>
    <row r="80" spans="2:4" x14ac:dyDescent="0.25">
      <c r="B80" s="17">
        <v>176</v>
      </c>
      <c r="C80" s="18">
        <v>0</v>
      </c>
      <c r="D80" s="18">
        <v>7.5799999999999999E-3</v>
      </c>
    </row>
    <row r="81" spans="1:4" x14ac:dyDescent="0.25">
      <c r="B81" s="17">
        <v>180</v>
      </c>
      <c r="C81" s="18">
        <v>0</v>
      </c>
      <c r="D81" s="18">
        <v>7.5799999999999999E-3</v>
      </c>
    </row>
    <row r="82" spans="1:4" x14ac:dyDescent="0.25">
      <c r="A82" s="17" t="s">
        <v>157</v>
      </c>
      <c r="B82" s="17" t="s">
        <v>178</v>
      </c>
      <c r="C82">
        <v>29</v>
      </c>
      <c r="D82">
        <v>65</v>
      </c>
    </row>
    <row r="83" spans="1:4" x14ac:dyDescent="0.25">
      <c r="B83" s="17">
        <v>164</v>
      </c>
      <c r="C83" s="18">
        <v>1.7239999999999998E-2</v>
      </c>
      <c r="D83" s="18">
        <v>0</v>
      </c>
    </row>
    <row r="84" spans="1:4" x14ac:dyDescent="0.25">
      <c r="B84" s="17">
        <v>194</v>
      </c>
      <c r="C84" s="18">
        <v>1.7239999999999998E-2</v>
      </c>
      <c r="D84" s="18">
        <v>2.308E-2</v>
      </c>
    </row>
    <row r="85" spans="1:4" x14ac:dyDescent="0.25">
      <c r="B85" s="17">
        <v>196</v>
      </c>
      <c r="C85" s="18">
        <v>5.1720000000000002E-2</v>
      </c>
      <c r="D85" s="18">
        <v>1.538E-2</v>
      </c>
    </row>
    <row r="86" spans="1:4" x14ac:dyDescent="0.25">
      <c r="B86" s="17">
        <v>198</v>
      </c>
      <c r="C86" s="18">
        <v>0.13793</v>
      </c>
      <c r="D86" s="18">
        <v>0.16922999999999999</v>
      </c>
    </row>
    <row r="87" spans="1:4" x14ac:dyDescent="0.25">
      <c r="B87" s="17">
        <v>200</v>
      </c>
      <c r="C87" s="18">
        <v>0.17241000000000001</v>
      </c>
      <c r="D87" s="18">
        <v>0.19231000000000001</v>
      </c>
    </row>
    <row r="88" spans="1:4" x14ac:dyDescent="0.25">
      <c r="B88" s="17">
        <v>202</v>
      </c>
      <c r="C88" s="18">
        <v>0.12069000000000001</v>
      </c>
      <c r="D88" s="18">
        <v>0.15384999999999999</v>
      </c>
    </row>
    <row r="89" spans="1:4" x14ac:dyDescent="0.25">
      <c r="B89" s="17">
        <v>204</v>
      </c>
      <c r="C89" s="18">
        <v>0.15517</v>
      </c>
      <c r="D89" s="18">
        <v>0.22308</v>
      </c>
    </row>
    <row r="90" spans="1:4" x14ac:dyDescent="0.25">
      <c r="B90" s="17">
        <v>206</v>
      </c>
      <c r="C90" s="18">
        <v>5.1720000000000002E-2</v>
      </c>
      <c r="D90" s="18">
        <v>0.12307999999999999</v>
      </c>
    </row>
    <row r="91" spans="1:4" x14ac:dyDescent="0.25">
      <c r="B91" s="17">
        <v>208</v>
      </c>
      <c r="C91" s="18">
        <v>1.7239999999999998E-2</v>
      </c>
      <c r="D91" s="18">
        <v>3.0769999999999999E-2</v>
      </c>
    </row>
    <row r="92" spans="1:4" x14ac:dyDescent="0.25">
      <c r="B92" s="17">
        <v>210</v>
      </c>
      <c r="C92" s="18">
        <v>0.15517</v>
      </c>
      <c r="D92" s="18">
        <v>7.6899999999999998E-3</v>
      </c>
    </row>
    <row r="93" spans="1:4" x14ac:dyDescent="0.25">
      <c r="B93" s="17">
        <v>212</v>
      </c>
      <c r="C93" s="18">
        <v>1.7239999999999998E-2</v>
      </c>
      <c r="D93" s="18">
        <v>1.538E-2</v>
      </c>
    </row>
    <row r="94" spans="1:4" x14ac:dyDescent="0.25">
      <c r="B94" s="17">
        <v>214</v>
      </c>
      <c r="C94" s="18">
        <v>6.8970000000000004E-2</v>
      </c>
      <c r="D94" s="18">
        <v>1.538E-2</v>
      </c>
    </row>
    <row r="95" spans="1:4" x14ac:dyDescent="0.25">
      <c r="B95" s="17">
        <v>216</v>
      </c>
      <c r="C95" s="18">
        <v>1.7239999999999998E-2</v>
      </c>
      <c r="D95" s="18">
        <v>7.6899999999999998E-3</v>
      </c>
    </row>
    <row r="96" spans="1:4" x14ac:dyDescent="0.25">
      <c r="B96" s="17">
        <v>218</v>
      </c>
      <c r="C96" s="18">
        <v>0</v>
      </c>
      <c r="D96" s="18">
        <v>7.6899999999999998E-3</v>
      </c>
    </row>
    <row r="97" spans="1:4" x14ac:dyDescent="0.25">
      <c r="B97" s="17">
        <v>222</v>
      </c>
      <c r="C97" s="18">
        <v>0</v>
      </c>
      <c r="D97" s="18">
        <v>1.538E-2</v>
      </c>
    </row>
    <row r="98" spans="1:4" x14ac:dyDescent="0.25">
      <c r="A98" s="17" t="s">
        <v>158</v>
      </c>
      <c r="B98" s="17" t="s">
        <v>178</v>
      </c>
      <c r="C98">
        <v>30</v>
      </c>
      <c r="D98">
        <v>67</v>
      </c>
    </row>
    <row r="99" spans="1:4" x14ac:dyDescent="0.25">
      <c r="B99" s="17">
        <v>126</v>
      </c>
      <c r="C99" s="18">
        <v>1.6670000000000001E-2</v>
      </c>
      <c r="D99" s="18">
        <v>1.4930000000000001E-2</v>
      </c>
    </row>
    <row r="100" spans="1:4" x14ac:dyDescent="0.25">
      <c r="B100" s="17">
        <v>128</v>
      </c>
      <c r="C100" s="18">
        <v>0</v>
      </c>
      <c r="D100" s="18">
        <v>1.4930000000000001E-2</v>
      </c>
    </row>
    <row r="101" spans="1:4" x14ac:dyDescent="0.25">
      <c r="B101" s="17">
        <v>130</v>
      </c>
      <c r="C101" s="18">
        <v>3.3329999999999999E-2</v>
      </c>
      <c r="D101" s="18">
        <v>1.4930000000000001E-2</v>
      </c>
    </row>
    <row r="102" spans="1:4" x14ac:dyDescent="0.25">
      <c r="B102" s="17">
        <v>132</v>
      </c>
      <c r="C102" s="18">
        <v>0</v>
      </c>
      <c r="D102" s="18">
        <v>2.239E-2</v>
      </c>
    </row>
    <row r="103" spans="1:4" x14ac:dyDescent="0.25">
      <c r="B103" s="17">
        <v>134</v>
      </c>
      <c r="C103" s="18">
        <v>3.3329999999999999E-2</v>
      </c>
      <c r="D103" s="18">
        <v>2.239E-2</v>
      </c>
    </row>
    <row r="104" spans="1:4" x14ac:dyDescent="0.25">
      <c r="B104" s="17">
        <v>136</v>
      </c>
      <c r="C104" s="18">
        <v>0.05</v>
      </c>
      <c r="D104" s="18">
        <v>2.9850000000000002E-2</v>
      </c>
    </row>
    <row r="105" spans="1:4" x14ac:dyDescent="0.25">
      <c r="B105" s="17">
        <v>138</v>
      </c>
      <c r="C105" s="18">
        <v>1.6670000000000001E-2</v>
      </c>
      <c r="D105" s="18">
        <v>7.4630000000000002E-2</v>
      </c>
    </row>
    <row r="106" spans="1:4" x14ac:dyDescent="0.25">
      <c r="B106" s="17">
        <v>140</v>
      </c>
      <c r="C106" s="18">
        <v>0.18332999999999999</v>
      </c>
      <c r="D106" s="18">
        <v>0.11940000000000001</v>
      </c>
    </row>
    <row r="107" spans="1:4" x14ac:dyDescent="0.25">
      <c r="B107" s="17">
        <v>142</v>
      </c>
      <c r="C107" s="18">
        <v>0.1</v>
      </c>
      <c r="D107" s="18">
        <v>0.18657000000000001</v>
      </c>
    </row>
    <row r="108" spans="1:4" x14ac:dyDescent="0.25">
      <c r="B108" s="17">
        <v>144</v>
      </c>
      <c r="C108" s="18">
        <v>0.26667000000000002</v>
      </c>
      <c r="D108" s="18">
        <v>3.7310000000000003E-2</v>
      </c>
    </row>
    <row r="109" spans="1:4" x14ac:dyDescent="0.25">
      <c r="B109" s="17">
        <v>146</v>
      </c>
      <c r="C109" s="18">
        <v>0.2</v>
      </c>
      <c r="D109" s="18">
        <v>0.19403000000000001</v>
      </c>
    </row>
    <row r="110" spans="1:4" x14ac:dyDescent="0.25">
      <c r="B110" s="17">
        <v>148</v>
      </c>
      <c r="C110" s="18">
        <v>3.3329999999999999E-2</v>
      </c>
      <c r="D110" s="18">
        <v>5.9700000000000003E-2</v>
      </c>
    </row>
    <row r="111" spans="1:4" x14ac:dyDescent="0.25">
      <c r="B111" s="17">
        <v>150</v>
      </c>
      <c r="C111" s="18">
        <v>0.05</v>
      </c>
      <c r="D111" s="18">
        <v>0.18657000000000001</v>
      </c>
    </row>
    <row r="112" spans="1:4" x14ac:dyDescent="0.25">
      <c r="B112" s="17">
        <v>152</v>
      </c>
      <c r="C112" s="18">
        <v>0</v>
      </c>
      <c r="D112" s="18">
        <v>2.239E-2</v>
      </c>
    </row>
    <row r="113" spans="1:4" x14ac:dyDescent="0.25">
      <c r="B113" s="17">
        <v>154</v>
      </c>
      <c r="C113" s="18">
        <v>1.6670000000000001E-2</v>
      </c>
      <c r="D113" s="18">
        <v>0</v>
      </c>
    </row>
    <row r="114" spans="1:4" x14ac:dyDescent="0.25">
      <c r="A114" s="17" t="s">
        <v>159</v>
      </c>
      <c r="B114" s="17" t="s">
        <v>178</v>
      </c>
      <c r="C114">
        <v>30</v>
      </c>
      <c r="D114">
        <v>67</v>
      </c>
    </row>
    <row r="115" spans="1:4" x14ac:dyDescent="0.25">
      <c r="B115" s="17">
        <v>120</v>
      </c>
      <c r="C115" s="18">
        <v>1.6670000000000001E-2</v>
      </c>
      <c r="D115" s="18">
        <v>0</v>
      </c>
    </row>
    <row r="116" spans="1:4" x14ac:dyDescent="0.25">
      <c r="B116" s="17">
        <v>124</v>
      </c>
      <c r="C116" s="18">
        <v>1.6670000000000001E-2</v>
      </c>
      <c r="D116" s="18">
        <v>0.13433</v>
      </c>
    </row>
    <row r="117" spans="1:4" x14ac:dyDescent="0.25">
      <c r="B117" s="17">
        <v>126</v>
      </c>
      <c r="C117" s="18">
        <v>0.05</v>
      </c>
      <c r="D117" s="18">
        <v>0</v>
      </c>
    </row>
    <row r="118" spans="1:4" x14ac:dyDescent="0.25">
      <c r="B118" s="17">
        <v>128</v>
      </c>
      <c r="C118" s="18">
        <v>1.6670000000000001E-2</v>
      </c>
      <c r="D118" s="18">
        <v>7.4599999999999996E-3</v>
      </c>
    </row>
    <row r="119" spans="1:4" x14ac:dyDescent="0.25">
      <c r="B119" s="17">
        <v>130</v>
      </c>
      <c r="C119" s="18">
        <v>3.3329999999999999E-2</v>
      </c>
      <c r="D119" s="18">
        <v>4.478E-2</v>
      </c>
    </row>
    <row r="120" spans="1:4" x14ac:dyDescent="0.25">
      <c r="B120" s="17">
        <v>132</v>
      </c>
      <c r="C120" s="18">
        <v>3.3329999999999999E-2</v>
      </c>
      <c r="D120" s="18">
        <v>0.14179</v>
      </c>
    </row>
    <row r="121" spans="1:4" x14ac:dyDescent="0.25">
      <c r="B121" s="17">
        <v>134</v>
      </c>
      <c r="C121" s="18">
        <v>0.41666999999999998</v>
      </c>
      <c r="D121" s="18">
        <v>0.29851</v>
      </c>
    </row>
    <row r="122" spans="1:4" x14ac:dyDescent="0.25">
      <c r="B122" s="17">
        <v>136</v>
      </c>
      <c r="C122" s="18">
        <v>0.38333</v>
      </c>
      <c r="D122" s="18">
        <v>4.478E-2</v>
      </c>
    </row>
    <row r="123" spans="1:4" x14ac:dyDescent="0.25">
      <c r="B123" s="17">
        <v>138</v>
      </c>
      <c r="C123" s="18">
        <v>0</v>
      </c>
      <c r="D123" s="18">
        <v>5.2240000000000002E-2</v>
      </c>
    </row>
    <row r="124" spans="1:4" x14ac:dyDescent="0.25">
      <c r="B124" s="17">
        <v>140</v>
      </c>
      <c r="C124" s="18">
        <v>3.3329999999999999E-2</v>
      </c>
      <c r="D124" s="18">
        <v>0.14179</v>
      </c>
    </row>
    <row r="125" spans="1:4" x14ac:dyDescent="0.25">
      <c r="B125" s="17">
        <v>142</v>
      </c>
      <c r="C125" s="18">
        <v>0</v>
      </c>
      <c r="D125" s="18">
        <v>3.7310000000000003E-2</v>
      </c>
    </row>
    <row r="126" spans="1:4" x14ac:dyDescent="0.25">
      <c r="B126" s="17">
        <v>146</v>
      </c>
      <c r="C126" s="18">
        <v>0</v>
      </c>
      <c r="D126" s="18">
        <v>7.4599999999999996E-3</v>
      </c>
    </row>
    <row r="127" spans="1:4" x14ac:dyDescent="0.25">
      <c r="B127" s="17">
        <v>148</v>
      </c>
      <c r="C127" s="18">
        <v>0</v>
      </c>
      <c r="D127" s="18">
        <v>8.2089999999999996E-2</v>
      </c>
    </row>
    <row r="128" spans="1:4" x14ac:dyDescent="0.25">
      <c r="B128" s="17">
        <v>150</v>
      </c>
      <c r="C128" s="18">
        <v>0</v>
      </c>
      <c r="D128" s="18">
        <v>7.4599999999999996E-3</v>
      </c>
    </row>
    <row r="129" spans="1:4" x14ac:dyDescent="0.25">
      <c r="A129" s="17" t="s">
        <v>160</v>
      </c>
      <c r="B129" s="17" t="s">
        <v>178</v>
      </c>
      <c r="C129">
        <v>30</v>
      </c>
      <c r="D129">
        <v>62</v>
      </c>
    </row>
    <row r="130" spans="1:4" x14ac:dyDescent="0.25">
      <c r="B130" s="17">
        <v>80</v>
      </c>
      <c r="C130" s="18">
        <v>0</v>
      </c>
      <c r="D130" s="18">
        <v>8.0599999999999995E-3</v>
      </c>
    </row>
    <row r="131" spans="1:4" x14ac:dyDescent="0.25">
      <c r="B131" s="17">
        <v>86</v>
      </c>
      <c r="C131" s="18">
        <v>6.6669999999999993E-2</v>
      </c>
      <c r="D131" s="18">
        <v>8.0649999999999999E-2</v>
      </c>
    </row>
    <row r="132" spans="1:4" x14ac:dyDescent="0.25">
      <c r="B132" s="17">
        <v>94</v>
      </c>
      <c r="C132" s="18">
        <v>0.11667</v>
      </c>
      <c r="D132" s="18">
        <v>5.645E-2</v>
      </c>
    </row>
    <row r="133" spans="1:4" x14ac:dyDescent="0.25">
      <c r="B133" s="17">
        <v>96</v>
      </c>
      <c r="C133" s="18">
        <v>0.35</v>
      </c>
      <c r="D133" s="18">
        <v>0.14516000000000001</v>
      </c>
    </row>
    <row r="134" spans="1:4" x14ac:dyDescent="0.25">
      <c r="B134" s="17">
        <v>98</v>
      </c>
      <c r="C134" s="18">
        <v>0.13333</v>
      </c>
      <c r="D134" s="18">
        <v>7.2580000000000006E-2</v>
      </c>
    </row>
    <row r="135" spans="1:4" x14ac:dyDescent="0.25">
      <c r="B135" s="17">
        <v>100</v>
      </c>
      <c r="C135" s="18">
        <v>0.16667000000000001</v>
      </c>
      <c r="D135" s="18">
        <v>0.20161000000000001</v>
      </c>
    </row>
    <row r="136" spans="1:4" x14ac:dyDescent="0.25">
      <c r="B136" s="17">
        <v>102</v>
      </c>
      <c r="C136" s="18">
        <v>8.3330000000000001E-2</v>
      </c>
      <c r="D136" s="18">
        <v>0.27418999999999999</v>
      </c>
    </row>
    <row r="137" spans="1:4" x14ac:dyDescent="0.25">
      <c r="B137" s="17">
        <v>104</v>
      </c>
      <c r="C137" s="18">
        <v>8.3330000000000001E-2</v>
      </c>
      <c r="D137" s="18">
        <v>8.0649999999999999E-2</v>
      </c>
    </row>
    <row r="138" spans="1:4" x14ac:dyDescent="0.25">
      <c r="B138" s="17">
        <v>106</v>
      </c>
      <c r="C138" s="18">
        <v>0</v>
      </c>
      <c r="D138" s="18">
        <v>7.2580000000000006E-2</v>
      </c>
    </row>
    <row r="139" spans="1:4" x14ac:dyDescent="0.25">
      <c r="B139" s="17">
        <v>108</v>
      </c>
      <c r="C139" s="18">
        <v>0</v>
      </c>
      <c r="D139" s="18">
        <v>8.0599999999999995E-3</v>
      </c>
    </row>
    <row r="140" spans="1:4" x14ac:dyDescent="0.25">
      <c r="A140" s="17" t="s">
        <v>161</v>
      </c>
      <c r="B140" s="17" t="s">
        <v>178</v>
      </c>
      <c r="C140">
        <v>30</v>
      </c>
      <c r="D140">
        <v>67</v>
      </c>
    </row>
    <row r="141" spans="1:4" x14ac:dyDescent="0.25">
      <c r="B141" s="17">
        <v>100</v>
      </c>
      <c r="C141" s="18">
        <v>1.6670000000000001E-2</v>
      </c>
      <c r="D141" s="18">
        <v>0</v>
      </c>
    </row>
    <row r="142" spans="1:4" x14ac:dyDescent="0.25">
      <c r="B142" s="17">
        <v>102</v>
      </c>
      <c r="C142" s="18">
        <v>3.3329999999999999E-2</v>
      </c>
      <c r="D142" s="18">
        <v>7.4599999999999996E-3</v>
      </c>
    </row>
    <row r="143" spans="1:4" x14ac:dyDescent="0.25">
      <c r="B143" s="17">
        <v>104</v>
      </c>
      <c r="C143" s="18">
        <v>0.18332999999999999</v>
      </c>
      <c r="D143" s="18">
        <v>0.26866000000000001</v>
      </c>
    </row>
    <row r="144" spans="1:4" x14ac:dyDescent="0.25">
      <c r="B144" s="17">
        <v>106</v>
      </c>
      <c r="C144" s="18">
        <v>0.31667000000000001</v>
      </c>
      <c r="D144" s="18">
        <v>0.40299000000000001</v>
      </c>
    </row>
    <row r="145" spans="1:4" x14ac:dyDescent="0.25">
      <c r="B145" s="17">
        <v>108</v>
      </c>
      <c r="C145" s="18">
        <v>0.35</v>
      </c>
      <c r="D145" s="18">
        <v>0.20896000000000001</v>
      </c>
    </row>
    <row r="146" spans="1:4" x14ac:dyDescent="0.25">
      <c r="B146" s="17">
        <v>112</v>
      </c>
      <c r="C146" s="18">
        <v>0</v>
      </c>
      <c r="D146" s="18">
        <v>7.4599999999999996E-3</v>
      </c>
    </row>
    <row r="147" spans="1:4" x14ac:dyDescent="0.25">
      <c r="B147" s="17">
        <v>118</v>
      </c>
      <c r="C147" s="18">
        <v>0.05</v>
      </c>
      <c r="D147" s="18">
        <v>0</v>
      </c>
    </row>
    <row r="148" spans="1:4" x14ac:dyDescent="0.25">
      <c r="B148" s="17">
        <v>120</v>
      </c>
      <c r="C148" s="18">
        <v>0</v>
      </c>
      <c r="D148" s="18">
        <v>1.4930000000000001E-2</v>
      </c>
    </row>
    <row r="149" spans="1:4" x14ac:dyDescent="0.25">
      <c r="B149" s="17">
        <v>122</v>
      </c>
      <c r="C149" s="18">
        <v>0</v>
      </c>
      <c r="D149" s="18">
        <v>1.4930000000000001E-2</v>
      </c>
    </row>
    <row r="150" spans="1:4" x14ac:dyDescent="0.25">
      <c r="B150" s="17">
        <v>124</v>
      </c>
      <c r="C150" s="18">
        <v>0.05</v>
      </c>
      <c r="D150" s="18">
        <v>2.239E-2</v>
      </c>
    </row>
    <row r="151" spans="1:4" x14ac:dyDescent="0.25">
      <c r="B151" s="17">
        <v>126</v>
      </c>
      <c r="C151" s="18">
        <v>0</v>
      </c>
      <c r="D151" s="18">
        <v>3.7310000000000003E-2</v>
      </c>
    </row>
    <row r="152" spans="1:4" x14ac:dyDescent="0.25">
      <c r="B152" s="17">
        <v>128</v>
      </c>
      <c r="C152" s="18">
        <v>0</v>
      </c>
      <c r="D152" s="18">
        <v>1.4930000000000001E-2</v>
      </c>
    </row>
    <row r="153" spans="1:4" x14ac:dyDescent="0.25">
      <c r="A153" s="17" t="s">
        <v>162</v>
      </c>
      <c r="B153" s="17" t="s">
        <v>178</v>
      </c>
      <c r="C153">
        <v>28</v>
      </c>
      <c r="D153">
        <v>66</v>
      </c>
    </row>
    <row r="154" spans="1:4" x14ac:dyDescent="0.25">
      <c r="B154" s="17">
        <v>204</v>
      </c>
      <c r="C154" s="18">
        <v>0</v>
      </c>
      <c r="D154" s="18">
        <v>7.5799999999999999E-3</v>
      </c>
    </row>
    <row r="155" spans="1:4" x14ac:dyDescent="0.25">
      <c r="B155" s="17">
        <v>208</v>
      </c>
      <c r="C155" s="18">
        <v>8.9289999999999994E-2</v>
      </c>
      <c r="D155" s="18">
        <v>0.18182000000000001</v>
      </c>
    </row>
    <row r="156" spans="1:4" x14ac:dyDescent="0.25">
      <c r="B156" s="17">
        <v>210</v>
      </c>
      <c r="C156" s="18">
        <v>8.9289999999999994E-2</v>
      </c>
      <c r="D156" s="18">
        <v>0.20455000000000001</v>
      </c>
    </row>
    <row r="157" spans="1:4" x14ac:dyDescent="0.25">
      <c r="B157" s="17">
        <v>212</v>
      </c>
      <c r="C157" s="18">
        <v>0.5</v>
      </c>
      <c r="D157" s="18">
        <v>0.32575999999999999</v>
      </c>
    </row>
    <row r="158" spans="1:4" x14ac:dyDescent="0.25">
      <c r="B158" s="17">
        <v>214</v>
      </c>
      <c r="C158" s="18">
        <v>0.16070999999999999</v>
      </c>
      <c r="D158" s="18">
        <v>8.3330000000000001E-2</v>
      </c>
    </row>
    <row r="159" spans="1:4" x14ac:dyDescent="0.25">
      <c r="B159" s="17">
        <v>216</v>
      </c>
      <c r="C159" s="18">
        <v>5.357E-2</v>
      </c>
      <c r="D159" s="18">
        <v>0.12121</v>
      </c>
    </row>
    <row r="160" spans="1:4" x14ac:dyDescent="0.25">
      <c r="B160" s="17">
        <v>218</v>
      </c>
      <c r="C160" s="18">
        <v>3.5709999999999999E-2</v>
      </c>
      <c r="D160" s="18">
        <v>3.0300000000000001E-2</v>
      </c>
    </row>
    <row r="161" spans="1:4" x14ac:dyDescent="0.25">
      <c r="B161" s="17">
        <v>220</v>
      </c>
      <c r="C161" s="18">
        <v>1.7860000000000001E-2</v>
      </c>
      <c r="D161" s="18">
        <v>2.273E-2</v>
      </c>
    </row>
    <row r="162" spans="1:4" x14ac:dyDescent="0.25">
      <c r="B162" s="17">
        <v>222</v>
      </c>
      <c r="C162" s="18">
        <v>3.5709999999999999E-2</v>
      </c>
      <c r="D162" s="18">
        <v>2.273E-2</v>
      </c>
    </row>
    <row r="163" spans="1:4" x14ac:dyDescent="0.25">
      <c r="B163" s="17">
        <v>280</v>
      </c>
      <c r="C163" s="18">
        <v>1.7860000000000001E-2</v>
      </c>
      <c r="D163" s="18">
        <v>0</v>
      </c>
    </row>
    <row r="164" spans="1:4" x14ac:dyDescent="0.25">
      <c r="A164" s="17" t="s">
        <v>163</v>
      </c>
      <c r="B164" s="17" t="s">
        <v>178</v>
      </c>
      <c r="C164">
        <v>28</v>
      </c>
      <c r="D164">
        <v>66</v>
      </c>
    </row>
    <row r="165" spans="1:4" x14ac:dyDescent="0.25">
      <c r="B165" s="17">
        <v>168</v>
      </c>
      <c r="C165" s="18">
        <v>0</v>
      </c>
      <c r="D165" s="18">
        <v>7.5799999999999999E-3</v>
      </c>
    </row>
    <row r="166" spans="1:4" x14ac:dyDescent="0.25">
      <c r="B166" s="17">
        <v>170</v>
      </c>
      <c r="C166" s="18">
        <v>7.1429999999999993E-2</v>
      </c>
      <c r="D166" s="18">
        <v>0.20455000000000001</v>
      </c>
    </row>
    <row r="167" spans="1:4" x14ac:dyDescent="0.25">
      <c r="B167" s="17">
        <v>172</v>
      </c>
      <c r="C167" s="18">
        <v>7.1429999999999993E-2</v>
      </c>
      <c r="D167" s="18">
        <v>0.14394000000000001</v>
      </c>
    </row>
    <row r="168" spans="1:4" x14ac:dyDescent="0.25">
      <c r="B168" s="17">
        <v>174</v>
      </c>
      <c r="C168" s="18">
        <v>0.375</v>
      </c>
      <c r="D168" s="18">
        <v>0.28788000000000002</v>
      </c>
    </row>
    <row r="169" spans="1:4" x14ac:dyDescent="0.25">
      <c r="B169" s="17">
        <v>176</v>
      </c>
      <c r="C169" s="18">
        <v>5.357E-2</v>
      </c>
      <c r="D169" s="18">
        <v>0.12121</v>
      </c>
    </row>
    <row r="170" spans="1:4" x14ac:dyDescent="0.25">
      <c r="B170" s="17">
        <v>178</v>
      </c>
      <c r="C170" s="18">
        <v>0.14285999999999999</v>
      </c>
      <c r="D170" s="18">
        <v>9.8479999999999998E-2</v>
      </c>
    </row>
    <row r="171" spans="1:4" x14ac:dyDescent="0.25">
      <c r="B171" s="17">
        <v>180</v>
      </c>
      <c r="C171" s="18">
        <v>0.25</v>
      </c>
      <c r="D171" s="18">
        <v>5.3030000000000001E-2</v>
      </c>
    </row>
    <row r="172" spans="1:4" x14ac:dyDescent="0.25">
      <c r="B172" s="17">
        <v>182</v>
      </c>
      <c r="C172" s="18">
        <v>0</v>
      </c>
      <c r="D172" s="18">
        <v>3.7879999999999997E-2</v>
      </c>
    </row>
    <row r="173" spans="1:4" x14ac:dyDescent="0.25">
      <c r="B173" s="17">
        <v>184</v>
      </c>
      <c r="C173" s="18">
        <v>1.7860000000000001E-2</v>
      </c>
      <c r="D173" s="18">
        <v>4.5449999999999997E-2</v>
      </c>
    </row>
    <row r="174" spans="1:4" x14ac:dyDescent="0.25">
      <c r="B174" s="17">
        <v>190</v>
      </c>
      <c r="C174" s="18">
        <v>1.7860000000000001E-2</v>
      </c>
      <c r="D174" s="18">
        <v>0</v>
      </c>
    </row>
    <row r="175" spans="1:4" x14ac:dyDescent="0.25">
      <c r="A175" s="17" t="s">
        <v>164</v>
      </c>
      <c r="B175" s="17" t="s">
        <v>178</v>
      </c>
      <c r="C175">
        <v>15</v>
      </c>
      <c r="D175">
        <v>48</v>
      </c>
    </row>
    <row r="176" spans="1:4" x14ac:dyDescent="0.25">
      <c r="B176" s="17">
        <v>218</v>
      </c>
      <c r="C176" s="18">
        <v>0</v>
      </c>
      <c r="D176" s="18">
        <v>1.042E-2</v>
      </c>
    </row>
    <row r="177" spans="1:4" x14ac:dyDescent="0.25">
      <c r="B177" s="17">
        <v>308</v>
      </c>
      <c r="C177" s="18">
        <v>0</v>
      </c>
      <c r="D177" s="18">
        <v>3.125E-2</v>
      </c>
    </row>
    <row r="178" spans="1:4" x14ac:dyDescent="0.25">
      <c r="B178" s="17">
        <v>310</v>
      </c>
      <c r="C178" s="18">
        <v>0.16667000000000001</v>
      </c>
      <c r="D178" s="18">
        <v>4.1669999999999999E-2</v>
      </c>
    </row>
    <row r="179" spans="1:4" x14ac:dyDescent="0.25">
      <c r="B179" s="17">
        <v>312</v>
      </c>
      <c r="C179" s="18">
        <v>0.2</v>
      </c>
      <c r="D179" s="18">
        <v>2.0830000000000001E-2</v>
      </c>
    </row>
    <row r="180" spans="1:4" x14ac:dyDescent="0.25">
      <c r="B180" s="17">
        <v>314</v>
      </c>
      <c r="C180" s="18">
        <v>0</v>
      </c>
      <c r="D180" s="18">
        <v>3.125E-2</v>
      </c>
    </row>
    <row r="181" spans="1:4" x14ac:dyDescent="0.25">
      <c r="B181" s="17">
        <v>316</v>
      </c>
      <c r="C181" s="18">
        <v>0.13333</v>
      </c>
      <c r="D181" s="18">
        <v>7.2919999999999999E-2</v>
      </c>
    </row>
    <row r="182" spans="1:4" x14ac:dyDescent="0.25">
      <c r="B182" s="17">
        <v>318</v>
      </c>
      <c r="C182" s="18">
        <v>3.3329999999999999E-2</v>
      </c>
      <c r="D182" s="18">
        <v>0.11458</v>
      </c>
    </row>
    <row r="183" spans="1:4" x14ac:dyDescent="0.25">
      <c r="B183" s="17">
        <v>320</v>
      </c>
      <c r="C183" s="18">
        <v>6.6669999999999993E-2</v>
      </c>
      <c r="D183" s="18">
        <v>0.1875</v>
      </c>
    </row>
    <row r="184" spans="1:4" x14ac:dyDescent="0.25">
      <c r="B184" s="17">
        <v>322</v>
      </c>
      <c r="C184" s="18">
        <v>0.26667000000000002</v>
      </c>
      <c r="D184" s="18">
        <v>0.16667000000000001</v>
      </c>
    </row>
    <row r="185" spans="1:4" x14ac:dyDescent="0.25">
      <c r="B185" s="17">
        <v>324</v>
      </c>
      <c r="C185" s="18">
        <v>0.13333</v>
      </c>
      <c r="D185" s="18">
        <v>0.19792000000000001</v>
      </c>
    </row>
    <row r="186" spans="1:4" x14ac:dyDescent="0.25">
      <c r="B186" s="17">
        <v>326</v>
      </c>
      <c r="C186" s="18">
        <v>0</v>
      </c>
      <c r="D186" s="18">
        <v>4.1669999999999999E-2</v>
      </c>
    </row>
    <row r="187" spans="1:4" x14ac:dyDescent="0.25">
      <c r="B187" s="17">
        <v>328</v>
      </c>
      <c r="C187" s="18">
        <v>0</v>
      </c>
      <c r="D187" s="18">
        <v>6.25E-2</v>
      </c>
    </row>
    <row r="188" spans="1:4" x14ac:dyDescent="0.25">
      <c r="B188" s="17">
        <v>330</v>
      </c>
      <c r="C188" s="18">
        <v>0</v>
      </c>
      <c r="D188" s="18">
        <v>2.0830000000000001E-2</v>
      </c>
    </row>
    <row r="191" spans="1:4" x14ac:dyDescent="0.25">
      <c r="A191" s="17" t="s">
        <v>179</v>
      </c>
    </row>
    <row r="192" spans="1:4" x14ac:dyDescent="0.25">
      <c r="A192" s="17" t="s">
        <v>261</v>
      </c>
    </row>
    <row r="193" spans="1:1" x14ac:dyDescent="0.25">
      <c r="A193" s="17" t="s">
        <v>262</v>
      </c>
    </row>
    <row r="194" spans="1:1" x14ac:dyDescent="0.25">
      <c r="A194" s="17" t="s">
        <v>263</v>
      </c>
    </row>
    <row r="195" spans="1:1" x14ac:dyDescent="0.25">
      <c r="A195" s="17" t="s">
        <v>264</v>
      </c>
    </row>
    <row r="196" spans="1:1" x14ac:dyDescent="0.25">
      <c r="A196" s="17" t="s">
        <v>265</v>
      </c>
    </row>
    <row r="197" spans="1:1" x14ac:dyDescent="0.25">
      <c r="A197" s="17" t="s">
        <v>266</v>
      </c>
    </row>
    <row r="198" spans="1:1" x14ac:dyDescent="0.25">
      <c r="A198" s="17" t="s">
        <v>267</v>
      </c>
    </row>
    <row r="199" spans="1:1" x14ac:dyDescent="0.25">
      <c r="A199" s="17" t="s">
        <v>268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FE4B5-CB6D-4F3D-8288-8CFCFA8B0192}">
  <dimension ref="A1:D201"/>
  <sheetViews>
    <sheetView topLeftCell="A88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2" x14ac:dyDescent="0.25">
      <c r="A1" s="17" t="s">
        <v>209</v>
      </c>
    </row>
    <row r="2" spans="1:2" x14ac:dyDescent="0.25">
      <c r="A2" s="17"/>
    </row>
    <row r="3" spans="1:2" x14ac:dyDescent="0.25">
      <c r="A3" s="17" t="s">
        <v>169</v>
      </c>
      <c r="B3" t="s">
        <v>260</v>
      </c>
    </row>
    <row r="4" spans="1:2" x14ac:dyDescent="0.25">
      <c r="A4" s="17" t="s">
        <v>171</v>
      </c>
    </row>
    <row r="5" spans="1:2" x14ac:dyDescent="0.25">
      <c r="A5" s="17"/>
    </row>
    <row r="6" spans="1:2" x14ac:dyDescent="0.25">
      <c r="A6" s="17" t="s">
        <v>172</v>
      </c>
      <c r="B6">
        <v>13</v>
      </c>
    </row>
    <row r="7" spans="1:2" x14ac:dyDescent="0.25">
      <c r="A7" s="17" t="s">
        <v>173</v>
      </c>
      <c r="B7">
        <v>97</v>
      </c>
    </row>
    <row r="8" spans="1:2" x14ac:dyDescent="0.25">
      <c r="A8" s="17" t="s">
        <v>174</v>
      </c>
      <c r="B8">
        <v>2</v>
      </c>
    </row>
    <row r="25" spans="1:4" x14ac:dyDescent="0.25">
      <c r="A25" s="17" t="s">
        <v>210</v>
      </c>
    </row>
    <row r="27" spans="1:4" x14ac:dyDescent="0.25">
      <c r="A27" s="17" t="s">
        <v>176</v>
      </c>
      <c r="B27" s="17" t="s">
        <v>211</v>
      </c>
      <c r="C27" s="17" t="s">
        <v>14</v>
      </c>
      <c r="D27" s="17" t="s">
        <v>152</v>
      </c>
    </row>
    <row r="28" spans="1:4" x14ac:dyDescent="0.25">
      <c r="A28" s="17" t="s">
        <v>1</v>
      </c>
      <c r="B28" s="17">
        <v>152</v>
      </c>
      <c r="C28" s="18">
        <v>0</v>
      </c>
      <c r="D28" s="18">
        <v>2.3810000000000001E-2</v>
      </c>
    </row>
    <row r="29" spans="1:4" x14ac:dyDescent="0.25">
      <c r="B29" s="17">
        <v>160</v>
      </c>
      <c r="C29" s="18">
        <v>5.1720000000000002E-2</v>
      </c>
      <c r="D29" s="18">
        <v>1.5869999999999999E-2</v>
      </c>
    </row>
    <row r="30" spans="1:4" x14ac:dyDescent="0.25">
      <c r="B30" s="17">
        <v>162</v>
      </c>
      <c r="C30" s="18">
        <v>0</v>
      </c>
      <c r="D30" s="18">
        <v>1.5869999999999999E-2</v>
      </c>
    </row>
    <row r="31" spans="1:4" x14ac:dyDescent="0.25">
      <c r="B31" s="17">
        <v>164</v>
      </c>
      <c r="C31" s="18">
        <v>6.8970000000000004E-2</v>
      </c>
      <c r="D31" s="18">
        <v>9.5240000000000005E-2</v>
      </c>
    </row>
    <row r="32" spans="1:4" x14ac:dyDescent="0.25">
      <c r="B32" s="17">
        <v>168</v>
      </c>
      <c r="C32" s="18">
        <v>0.31034</v>
      </c>
      <c r="D32" s="18">
        <v>0.19048000000000001</v>
      </c>
    </row>
    <row r="33" spans="1:4" x14ac:dyDescent="0.25">
      <c r="B33" s="17">
        <v>170</v>
      </c>
      <c r="C33" s="18">
        <v>1.7239999999999998E-2</v>
      </c>
      <c r="D33" s="18">
        <v>5.5559999999999998E-2</v>
      </c>
    </row>
    <row r="34" spans="1:4" x14ac:dyDescent="0.25">
      <c r="B34" s="17">
        <v>172</v>
      </c>
      <c r="C34" s="18">
        <v>1.7239999999999998E-2</v>
      </c>
      <c r="D34" s="18">
        <v>0.11905</v>
      </c>
    </row>
    <row r="35" spans="1:4" x14ac:dyDescent="0.25">
      <c r="B35" s="17">
        <v>174</v>
      </c>
      <c r="C35" s="18">
        <v>0.31034</v>
      </c>
      <c r="D35" s="18">
        <v>4.7620000000000003E-2</v>
      </c>
    </row>
    <row r="36" spans="1:4" x14ac:dyDescent="0.25">
      <c r="B36" s="17">
        <v>176</v>
      </c>
      <c r="C36" s="18">
        <v>0.2069</v>
      </c>
      <c r="D36" s="18">
        <v>0.27778000000000003</v>
      </c>
    </row>
    <row r="37" spans="1:4" x14ac:dyDescent="0.25">
      <c r="B37" s="17">
        <v>178</v>
      </c>
      <c r="C37" s="18">
        <v>0</v>
      </c>
      <c r="D37" s="18">
        <v>7.9369999999999996E-2</v>
      </c>
    </row>
    <row r="38" spans="1:4" x14ac:dyDescent="0.25">
      <c r="B38" s="17">
        <v>180</v>
      </c>
      <c r="C38" s="18">
        <v>1.7239999999999998E-2</v>
      </c>
      <c r="D38" s="18">
        <v>5.5559999999999998E-2</v>
      </c>
    </row>
    <row r="39" spans="1:4" x14ac:dyDescent="0.25">
      <c r="B39" s="17">
        <v>182</v>
      </c>
      <c r="C39" s="18">
        <v>0</v>
      </c>
      <c r="D39" s="18">
        <v>2.3810000000000001E-2</v>
      </c>
    </row>
    <row r="40" spans="1:4" x14ac:dyDescent="0.25">
      <c r="A40" s="17" t="s">
        <v>153</v>
      </c>
      <c r="B40" s="17">
        <v>148</v>
      </c>
      <c r="C40" s="18">
        <v>0</v>
      </c>
      <c r="D40" s="18">
        <v>2.0830000000000001E-2</v>
      </c>
    </row>
    <row r="41" spans="1:4" x14ac:dyDescent="0.25">
      <c r="B41" s="17">
        <v>150</v>
      </c>
      <c r="C41" s="18">
        <v>0</v>
      </c>
      <c r="D41" s="18">
        <v>2.0830000000000001E-2</v>
      </c>
    </row>
    <row r="42" spans="1:4" x14ac:dyDescent="0.25">
      <c r="B42" s="17">
        <v>152</v>
      </c>
      <c r="C42" s="18">
        <v>2.632E-2</v>
      </c>
      <c r="D42" s="18">
        <v>4.1669999999999999E-2</v>
      </c>
    </row>
    <row r="43" spans="1:4" x14ac:dyDescent="0.25">
      <c r="B43" s="17">
        <v>154</v>
      </c>
      <c r="C43" s="18">
        <v>5.2630000000000003E-2</v>
      </c>
      <c r="D43" s="18">
        <v>0.11458</v>
      </c>
    </row>
    <row r="44" spans="1:4" x14ac:dyDescent="0.25">
      <c r="B44" s="17">
        <v>156</v>
      </c>
      <c r="C44" s="18">
        <v>0</v>
      </c>
      <c r="D44" s="18">
        <v>0.26041999999999998</v>
      </c>
    </row>
    <row r="45" spans="1:4" x14ac:dyDescent="0.25">
      <c r="B45" s="17">
        <v>158</v>
      </c>
      <c r="C45" s="18">
        <v>7.8950000000000006E-2</v>
      </c>
      <c r="D45" s="18">
        <v>0.23957999999999999</v>
      </c>
    </row>
    <row r="46" spans="1:4" x14ac:dyDescent="0.25">
      <c r="B46" s="17">
        <v>160</v>
      </c>
      <c r="C46" s="18">
        <v>0.23683999999999999</v>
      </c>
      <c r="D46" s="18">
        <v>5.2080000000000001E-2</v>
      </c>
    </row>
    <row r="47" spans="1:4" x14ac:dyDescent="0.25">
      <c r="B47" s="17">
        <v>162</v>
      </c>
      <c r="C47" s="18">
        <v>0.28947000000000001</v>
      </c>
      <c r="D47" s="18">
        <v>0.10417</v>
      </c>
    </row>
    <row r="48" spans="1:4" x14ac:dyDescent="0.25">
      <c r="B48" s="17">
        <v>164</v>
      </c>
      <c r="C48" s="18">
        <v>0.10526000000000001</v>
      </c>
      <c r="D48" s="18">
        <v>2.0830000000000001E-2</v>
      </c>
    </row>
    <row r="49" spans="1:4" x14ac:dyDescent="0.25">
      <c r="B49" s="17">
        <v>166</v>
      </c>
      <c r="C49" s="18">
        <v>0.10526000000000001</v>
      </c>
      <c r="D49" s="18">
        <v>2.0830000000000001E-2</v>
      </c>
    </row>
    <row r="50" spans="1:4" x14ac:dyDescent="0.25">
      <c r="B50" s="17">
        <v>168</v>
      </c>
      <c r="C50" s="18">
        <v>0.10526000000000001</v>
      </c>
      <c r="D50" s="18">
        <v>5.2080000000000001E-2</v>
      </c>
    </row>
    <row r="51" spans="1:4" x14ac:dyDescent="0.25">
      <c r="B51" s="17">
        <v>170</v>
      </c>
      <c r="C51" s="18">
        <v>0</v>
      </c>
      <c r="D51" s="18">
        <v>4.1669999999999999E-2</v>
      </c>
    </row>
    <row r="52" spans="1:4" x14ac:dyDescent="0.25">
      <c r="B52" s="17">
        <v>178</v>
      </c>
      <c r="C52" s="18">
        <v>0</v>
      </c>
      <c r="D52" s="18">
        <v>1.042E-2</v>
      </c>
    </row>
    <row r="53" spans="1:4" x14ac:dyDescent="0.25">
      <c r="A53" s="17" t="s">
        <v>154</v>
      </c>
      <c r="B53" s="17">
        <v>168</v>
      </c>
      <c r="C53" s="18">
        <v>3.3329999999999999E-2</v>
      </c>
      <c r="D53" s="18">
        <v>3.0300000000000001E-2</v>
      </c>
    </row>
    <row r="54" spans="1:4" x14ac:dyDescent="0.25">
      <c r="B54" s="17">
        <v>170</v>
      </c>
      <c r="C54" s="18">
        <v>0.63332999999999995</v>
      </c>
      <c r="D54" s="18">
        <v>0.42424000000000001</v>
      </c>
    </row>
    <row r="55" spans="1:4" x14ac:dyDescent="0.25">
      <c r="B55" s="17">
        <v>172</v>
      </c>
      <c r="C55" s="18">
        <v>0.1</v>
      </c>
      <c r="D55" s="18">
        <v>0.17424000000000001</v>
      </c>
    </row>
    <row r="56" spans="1:4" x14ac:dyDescent="0.25">
      <c r="B56" s="17">
        <v>174</v>
      </c>
      <c r="C56" s="18">
        <v>8.3330000000000001E-2</v>
      </c>
      <c r="D56" s="18">
        <v>3.7879999999999997E-2</v>
      </c>
    </row>
    <row r="57" spans="1:4" x14ac:dyDescent="0.25">
      <c r="B57" s="17">
        <v>176</v>
      </c>
      <c r="C57" s="18">
        <v>0.13333</v>
      </c>
      <c r="D57" s="18">
        <v>0.14394000000000001</v>
      </c>
    </row>
    <row r="58" spans="1:4" x14ac:dyDescent="0.25">
      <c r="B58" s="17">
        <v>178</v>
      </c>
      <c r="C58" s="18">
        <v>0</v>
      </c>
      <c r="D58" s="18">
        <v>0.10606</v>
      </c>
    </row>
    <row r="59" spans="1:4" x14ac:dyDescent="0.25">
      <c r="B59" s="17">
        <v>180</v>
      </c>
      <c r="C59" s="18">
        <v>1.6670000000000001E-2</v>
      </c>
      <c r="D59" s="18">
        <v>5.3030000000000001E-2</v>
      </c>
    </row>
    <row r="60" spans="1:4" x14ac:dyDescent="0.25">
      <c r="B60" s="17">
        <v>190</v>
      </c>
      <c r="C60" s="18">
        <v>0</v>
      </c>
      <c r="D60" s="18">
        <v>1.515E-2</v>
      </c>
    </row>
    <row r="61" spans="1:4" x14ac:dyDescent="0.25">
      <c r="B61" s="17">
        <v>192</v>
      </c>
      <c r="C61" s="18">
        <v>0</v>
      </c>
      <c r="D61" s="18">
        <v>1.515E-2</v>
      </c>
    </row>
    <row r="62" spans="1:4" x14ac:dyDescent="0.25">
      <c r="A62" s="17" t="s">
        <v>155</v>
      </c>
      <c r="B62" s="17">
        <v>74</v>
      </c>
      <c r="C62" s="18">
        <v>0.41071000000000002</v>
      </c>
      <c r="D62" s="18">
        <v>0.24603</v>
      </c>
    </row>
    <row r="63" spans="1:4" x14ac:dyDescent="0.25">
      <c r="B63" s="17">
        <v>76</v>
      </c>
      <c r="C63" s="18">
        <v>5.357E-2</v>
      </c>
      <c r="D63" s="18">
        <v>0.23016</v>
      </c>
    </row>
    <row r="64" spans="1:4" x14ac:dyDescent="0.25">
      <c r="B64" s="17">
        <v>78</v>
      </c>
      <c r="C64" s="18">
        <v>1.7860000000000001E-2</v>
      </c>
      <c r="D64" s="18">
        <v>5.5559999999999998E-2</v>
      </c>
    </row>
    <row r="65" spans="1:4" x14ac:dyDescent="0.25">
      <c r="B65" s="17">
        <v>80</v>
      </c>
      <c r="C65" s="18">
        <v>8.9289999999999994E-2</v>
      </c>
      <c r="D65" s="18">
        <v>0.10317</v>
      </c>
    </row>
    <row r="66" spans="1:4" x14ac:dyDescent="0.25">
      <c r="B66" s="17">
        <v>82</v>
      </c>
      <c r="C66" s="18">
        <v>7.1429999999999993E-2</v>
      </c>
      <c r="D66" s="18">
        <v>0.17460000000000001</v>
      </c>
    </row>
    <row r="67" spans="1:4" x14ac:dyDescent="0.25">
      <c r="B67" s="17">
        <v>84</v>
      </c>
      <c r="C67" s="18">
        <v>0.10714</v>
      </c>
      <c r="D67" s="18">
        <v>1.5869999999999999E-2</v>
      </c>
    </row>
    <row r="68" spans="1:4" x14ac:dyDescent="0.25">
      <c r="B68" s="17">
        <v>86</v>
      </c>
      <c r="C68" s="18">
        <v>0.21429000000000001</v>
      </c>
      <c r="D68" s="18">
        <v>6.3490000000000005E-2</v>
      </c>
    </row>
    <row r="69" spans="1:4" x14ac:dyDescent="0.25">
      <c r="B69" s="17">
        <v>88</v>
      </c>
      <c r="C69" s="18">
        <v>3.5709999999999999E-2</v>
      </c>
      <c r="D69" s="18">
        <v>5.5559999999999998E-2</v>
      </c>
    </row>
    <row r="70" spans="1:4" x14ac:dyDescent="0.25">
      <c r="B70" s="17">
        <v>90</v>
      </c>
      <c r="C70" s="18">
        <v>0</v>
      </c>
      <c r="D70" s="18">
        <v>7.9399999999999991E-3</v>
      </c>
    </row>
    <row r="71" spans="1:4" x14ac:dyDescent="0.25">
      <c r="B71" s="17">
        <v>92</v>
      </c>
      <c r="C71" s="18">
        <v>0</v>
      </c>
      <c r="D71" s="18">
        <v>7.9399999999999991E-3</v>
      </c>
    </row>
    <row r="72" spans="1:4" x14ac:dyDescent="0.25">
      <c r="B72" s="17">
        <v>94</v>
      </c>
      <c r="C72" s="18">
        <v>0</v>
      </c>
      <c r="D72" s="18">
        <v>2.3810000000000001E-2</v>
      </c>
    </row>
    <row r="73" spans="1:4" x14ac:dyDescent="0.25">
      <c r="B73" s="17">
        <v>98</v>
      </c>
      <c r="C73" s="18">
        <v>0</v>
      </c>
      <c r="D73" s="18">
        <v>1.5869999999999999E-2</v>
      </c>
    </row>
    <row r="74" spans="1:4" x14ac:dyDescent="0.25">
      <c r="A74" s="17" t="s">
        <v>156</v>
      </c>
      <c r="B74" s="17">
        <v>120</v>
      </c>
      <c r="C74" s="18">
        <v>0</v>
      </c>
      <c r="D74" s="18">
        <v>7.5799999999999999E-3</v>
      </c>
    </row>
    <row r="75" spans="1:4" x14ac:dyDescent="0.25">
      <c r="B75" s="17">
        <v>130</v>
      </c>
      <c r="C75" s="18">
        <v>1.7239999999999998E-2</v>
      </c>
      <c r="D75" s="18">
        <v>4.5449999999999997E-2</v>
      </c>
    </row>
    <row r="76" spans="1:4" x14ac:dyDescent="0.25">
      <c r="B76" s="17">
        <v>132</v>
      </c>
      <c r="C76" s="18">
        <v>0</v>
      </c>
      <c r="D76" s="18">
        <v>7.5799999999999999E-3</v>
      </c>
    </row>
    <row r="77" spans="1:4" x14ac:dyDescent="0.25">
      <c r="B77" s="17">
        <v>134</v>
      </c>
      <c r="C77" s="18">
        <v>5.1720000000000002E-2</v>
      </c>
      <c r="D77" s="18">
        <v>2.273E-2</v>
      </c>
    </row>
    <row r="78" spans="1:4" x14ac:dyDescent="0.25">
      <c r="B78" s="17">
        <v>138</v>
      </c>
      <c r="C78" s="18">
        <v>3.4479999999999997E-2</v>
      </c>
      <c r="D78" s="18">
        <v>6.8180000000000004E-2</v>
      </c>
    </row>
    <row r="79" spans="1:4" x14ac:dyDescent="0.25">
      <c r="B79" s="17">
        <v>142</v>
      </c>
      <c r="C79" s="18">
        <v>0.37930999999999998</v>
      </c>
      <c r="D79" s="18">
        <v>1.515E-2</v>
      </c>
    </row>
    <row r="80" spans="1:4" x14ac:dyDescent="0.25">
      <c r="B80" s="17">
        <v>144</v>
      </c>
      <c r="C80" s="18">
        <v>0.15517</v>
      </c>
      <c r="D80" s="18">
        <v>0.37120999999999998</v>
      </c>
    </row>
    <row r="81" spans="1:4" x14ac:dyDescent="0.25">
      <c r="B81" s="17">
        <v>146</v>
      </c>
      <c r="C81" s="18">
        <v>3.4479999999999997E-2</v>
      </c>
      <c r="D81" s="18">
        <v>0.18182000000000001</v>
      </c>
    </row>
    <row r="82" spans="1:4" x14ac:dyDescent="0.25">
      <c r="B82" s="17">
        <v>148</v>
      </c>
      <c r="C82" s="18">
        <v>0.17241000000000001</v>
      </c>
      <c r="D82" s="18">
        <v>9.0910000000000005E-2</v>
      </c>
    </row>
    <row r="83" spans="1:4" x14ac:dyDescent="0.25">
      <c r="B83" s="17">
        <v>150</v>
      </c>
      <c r="C83" s="18">
        <v>1.7239999999999998E-2</v>
      </c>
      <c r="D83" s="18">
        <v>7.5799999999999999E-3</v>
      </c>
    </row>
    <row r="84" spans="1:4" x14ac:dyDescent="0.25">
      <c r="B84" s="17">
        <v>152</v>
      </c>
      <c r="C84" s="18">
        <v>5.1720000000000002E-2</v>
      </c>
      <c r="D84" s="18">
        <v>3.7879999999999997E-2</v>
      </c>
    </row>
    <row r="85" spans="1:4" x14ac:dyDescent="0.25">
      <c r="B85" s="17">
        <v>156</v>
      </c>
      <c r="C85" s="18">
        <v>1.7239999999999998E-2</v>
      </c>
      <c r="D85" s="18">
        <v>7.5799999999999999E-3</v>
      </c>
    </row>
    <row r="86" spans="1:4" x14ac:dyDescent="0.25">
      <c r="B86" s="17">
        <v>158</v>
      </c>
      <c r="C86" s="18">
        <v>1.7239999999999998E-2</v>
      </c>
      <c r="D86" s="18">
        <v>5.3030000000000001E-2</v>
      </c>
    </row>
    <row r="87" spans="1:4" x14ac:dyDescent="0.25">
      <c r="B87" s="17">
        <v>160</v>
      </c>
      <c r="C87" s="18">
        <v>1.7239999999999998E-2</v>
      </c>
      <c r="D87" s="18">
        <v>1.515E-2</v>
      </c>
    </row>
    <row r="88" spans="1:4" x14ac:dyDescent="0.25">
      <c r="B88" s="17">
        <v>164</v>
      </c>
      <c r="C88" s="18">
        <v>0</v>
      </c>
      <c r="D88" s="18">
        <v>5.3030000000000001E-2</v>
      </c>
    </row>
    <row r="89" spans="1:4" x14ac:dyDescent="0.25">
      <c r="B89" s="17">
        <v>166</v>
      </c>
      <c r="C89" s="18">
        <v>3.4479999999999997E-2</v>
      </c>
      <c r="D89" s="18">
        <v>0</v>
      </c>
    </row>
    <row r="90" spans="1:4" x14ac:dyDescent="0.25">
      <c r="B90" s="17">
        <v>176</v>
      </c>
      <c r="C90" s="18">
        <v>0</v>
      </c>
      <c r="D90" s="18">
        <v>7.5799999999999999E-3</v>
      </c>
    </row>
    <row r="91" spans="1:4" x14ac:dyDescent="0.25">
      <c r="B91" s="17">
        <v>180</v>
      </c>
      <c r="C91" s="18">
        <v>0</v>
      </c>
      <c r="D91" s="18">
        <v>7.5799999999999999E-3</v>
      </c>
    </row>
    <row r="92" spans="1:4" x14ac:dyDescent="0.25">
      <c r="A92" s="17" t="s">
        <v>157</v>
      </c>
      <c r="B92" s="17">
        <v>164</v>
      </c>
      <c r="C92" s="18">
        <v>1.7239999999999998E-2</v>
      </c>
      <c r="D92" s="18">
        <v>0</v>
      </c>
    </row>
    <row r="93" spans="1:4" x14ac:dyDescent="0.25">
      <c r="B93" s="17">
        <v>194</v>
      </c>
      <c r="C93" s="18">
        <v>1.7239999999999998E-2</v>
      </c>
      <c r="D93" s="18">
        <v>2.308E-2</v>
      </c>
    </row>
    <row r="94" spans="1:4" x14ac:dyDescent="0.25">
      <c r="B94" s="17">
        <v>196</v>
      </c>
      <c r="C94" s="18">
        <v>5.1720000000000002E-2</v>
      </c>
      <c r="D94" s="18">
        <v>1.538E-2</v>
      </c>
    </row>
    <row r="95" spans="1:4" x14ac:dyDescent="0.25">
      <c r="B95" s="17">
        <v>198</v>
      </c>
      <c r="C95" s="18">
        <v>0.13793</v>
      </c>
      <c r="D95" s="18">
        <v>0.16922999999999999</v>
      </c>
    </row>
    <row r="96" spans="1:4" x14ac:dyDescent="0.25">
      <c r="B96" s="17">
        <v>200</v>
      </c>
      <c r="C96" s="18">
        <v>0.17241000000000001</v>
      </c>
      <c r="D96" s="18">
        <v>0.19231000000000001</v>
      </c>
    </row>
    <row r="97" spans="1:4" x14ac:dyDescent="0.25">
      <c r="B97" s="17">
        <v>202</v>
      </c>
      <c r="C97" s="18">
        <v>0.12069000000000001</v>
      </c>
      <c r="D97" s="18">
        <v>0.15384999999999999</v>
      </c>
    </row>
    <row r="98" spans="1:4" x14ac:dyDescent="0.25">
      <c r="B98" s="17">
        <v>204</v>
      </c>
      <c r="C98" s="18">
        <v>0.15517</v>
      </c>
      <c r="D98" s="18">
        <v>0.22308</v>
      </c>
    </row>
    <row r="99" spans="1:4" x14ac:dyDescent="0.25">
      <c r="B99" s="17">
        <v>206</v>
      </c>
      <c r="C99" s="18">
        <v>5.1720000000000002E-2</v>
      </c>
      <c r="D99" s="18">
        <v>0.12307999999999999</v>
      </c>
    </row>
    <row r="100" spans="1:4" x14ac:dyDescent="0.25">
      <c r="B100" s="17">
        <v>208</v>
      </c>
      <c r="C100" s="18">
        <v>1.7239999999999998E-2</v>
      </c>
      <c r="D100" s="18">
        <v>3.0769999999999999E-2</v>
      </c>
    </row>
    <row r="101" spans="1:4" x14ac:dyDescent="0.25">
      <c r="B101" s="17">
        <v>210</v>
      </c>
      <c r="C101" s="18">
        <v>0.15517</v>
      </c>
      <c r="D101" s="18">
        <v>7.6899999999999998E-3</v>
      </c>
    </row>
    <row r="102" spans="1:4" x14ac:dyDescent="0.25">
      <c r="B102" s="17">
        <v>212</v>
      </c>
      <c r="C102" s="18">
        <v>1.7239999999999998E-2</v>
      </c>
      <c r="D102" s="18">
        <v>1.538E-2</v>
      </c>
    </row>
    <row r="103" spans="1:4" x14ac:dyDescent="0.25">
      <c r="B103" s="17">
        <v>214</v>
      </c>
      <c r="C103" s="18">
        <v>6.8970000000000004E-2</v>
      </c>
      <c r="D103" s="18">
        <v>1.538E-2</v>
      </c>
    </row>
    <row r="104" spans="1:4" x14ac:dyDescent="0.25">
      <c r="B104" s="17">
        <v>216</v>
      </c>
      <c r="C104" s="18">
        <v>1.7239999999999998E-2</v>
      </c>
      <c r="D104" s="18">
        <v>7.6899999999999998E-3</v>
      </c>
    </row>
    <row r="105" spans="1:4" x14ac:dyDescent="0.25">
      <c r="B105" s="17">
        <v>218</v>
      </c>
      <c r="C105" s="18">
        <v>0</v>
      </c>
      <c r="D105" s="18">
        <v>7.6899999999999998E-3</v>
      </c>
    </row>
    <row r="106" spans="1:4" x14ac:dyDescent="0.25">
      <c r="B106" s="17">
        <v>222</v>
      </c>
      <c r="C106" s="18">
        <v>0</v>
      </c>
      <c r="D106" s="18">
        <v>1.538E-2</v>
      </c>
    </row>
    <row r="107" spans="1:4" x14ac:dyDescent="0.25">
      <c r="A107" s="17" t="s">
        <v>158</v>
      </c>
      <c r="B107" s="17">
        <v>126</v>
      </c>
      <c r="C107" s="18">
        <v>1.6670000000000001E-2</v>
      </c>
      <c r="D107" s="18">
        <v>1.4930000000000001E-2</v>
      </c>
    </row>
    <row r="108" spans="1:4" x14ac:dyDescent="0.25">
      <c r="B108" s="17">
        <v>128</v>
      </c>
      <c r="C108" s="18">
        <v>0</v>
      </c>
      <c r="D108" s="18">
        <v>1.4930000000000001E-2</v>
      </c>
    </row>
    <row r="109" spans="1:4" x14ac:dyDescent="0.25">
      <c r="B109" s="17">
        <v>130</v>
      </c>
      <c r="C109" s="18">
        <v>3.3329999999999999E-2</v>
      </c>
      <c r="D109" s="18">
        <v>1.4930000000000001E-2</v>
      </c>
    </row>
    <row r="110" spans="1:4" x14ac:dyDescent="0.25">
      <c r="B110" s="17">
        <v>132</v>
      </c>
      <c r="C110" s="18">
        <v>0</v>
      </c>
      <c r="D110" s="18">
        <v>2.239E-2</v>
      </c>
    </row>
    <row r="111" spans="1:4" x14ac:dyDescent="0.25">
      <c r="B111" s="17">
        <v>134</v>
      </c>
      <c r="C111" s="18">
        <v>3.3329999999999999E-2</v>
      </c>
      <c r="D111" s="18">
        <v>2.239E-2</v>
      </c>
    </row>
    <row r="112" spans="1:4" x14ac:dyDescent="0.25">
      <c r="B112" s="17">
        <v>136</v>
      </c>
      <c r="C112" s="18">
        <v>0.05</v>
      </c>
      <c r="D112" s="18">
        <v>2.9850000000000002E-2</v>
      </c>
    </row>
    <row r="113" spans="1:4" x14ac:dyDescent="0.25">
      <c r="B113" s="17">
        <v>138</v>
      </c>
      <c r="C113" s="18">
        <v>1.6670000000000001E-2</v>
      </c>
      <c r="D113" s="18">
        <v>7.4630000000000002E-2</v>
      </c>
    </row>
    <row r="114" spans="1:4" x14ac:dyDescent="0.25">
      <c r="B114" s="17">
        <v>140</v>
      </c>
      <c r="C114" s="18">
        <v>0.18332999999999999</v>
      </c>
      <c r="D114" s="18">
        <v>0.11940000000000001</v>
      </c>
    </row>
    <row r="115" spans="1:4" x14ac:dyDescent="0.25">
      <c r="B115" s="17">
        <v>142</v>
      </c>
      <c r="C115" s="18">
        <v>0.1</v>
      </c>
      <c r="D115" s="18">
        <v>0.18657000000000001</v>
      </c>
    </row>
    <row r="116" spans="1:4" x14ac:dyDescent="0.25">
      <c r="B116" s="17">
        <v>144</v>
      </c>
      <c r="C116" s="18">
        <v>0.26667000000000002</v>
      </c>
      <c r="D116" s="18">
        <v>3.7310000000000003E-2</v>
      </c>
    </row>
    <row r="117" spans="1:4" x14ac:dyDescent="0.25">
      <c r="B117" s="17">
        <v>146</v>
      </c>
      <c r="C117" s="18">
        <v>0.2</v>
      </c>
      <c r="D117" s="18">
        <v>0.19403000000000001</v>
      </c>
    </row>
    <row r="118" spans="1:4" x14ac:dyDescent="0.25">
      <c r="B118" s="17">
        <v>148</v>
      </c>
      <c r="C118" s="18">
        <v>3.3329999999999999E-2</v>
      </c>
      <c r="D118" s="18">
        <v>5.9700000000000003E-2</v>
      </c>
    </row>
    <row r="119" spans="1:4" x14ac:dyDescent="0.25">
      <c r="B119" s="17">
        <v>150</v>
      </c>
      <c r="C119" s="18">
        <v>0.05</v>
      </c>
      <c r="D119" s="18">
        <v>0.18657000000000001</v>
      </c>
    </row>
    <row r="120" spans="1:4" x14ac:dyDescent="0.25">
      <c r="B120" s="17">
        <v>152</v>
      </c>
      <c r="C120" s="18">
        <v>0</v>
      </c>
      <c r="D120" s="18">
        <v>2.239E-2</v>
      </c>
    </row>
    <row r="121" spans="1:4" x14ac:dyDescent="0.25">
      <c r="B121" s="17">
        <v>154</v>
      </c>
      <c r="C121" s="18">
        <v>1.6670000000000001E-2</v>
      </c>
      <c r="D121" s="18">
        <v>0</v>
      </c>
    </row>
    <row r="122" spans="1:4" x14ac:dyDescent="0.25">
      <c r="A122" s="17" t="s">
        <v>159</v>
      </c>
      <c r="B122" s="17">
        <v>120</v>
      </c>
      <c r="C122" s="18">
        <v>1.6670000000000001E-2</v>
      </c>
      <c r="D122" s="18">
        <v>0</v>
      </c>
    </row>
    <row r="123" spans="1:4" x14ac:dyDescent="0.25">
      <c r="B123" s="17">
        <v>124</v>
      </c>
      <c r="C123" s="18">
        <v>1.6670000000000001E-2</v>
      </c>
      <c r="D123" s="18">
        <v>0.13433</v>
      </c>
    </row>
    <row r="124" spans="1:4" x14ac:dyDescent="0.25">
      <c r="B124" s="17">
        <v>126</v>
      </c>
      <c r="C124" s="18">
        <v>0.05</v>
      </c>
      <c r="D124" s="18">
        <v>0</v>
      </c>
    </row>
    <row r="125" spans="1:4" x14ac:dyDescent="0.25">
      <c r="B125" s="17">
        <v>128</v>
      </c>
      <c r="C125" s="18">
        <v>1.6670000000000001E-2</v>
      </c>
      <c r="D125" s="18">
        <v>7.4599999999999996E-3</v>
      </c>
    </row>
    <row r="126" spans="1:4" x14ac:dyDescent="0.25">
      <c r="B126" s="17">
        <v>130</v>
      </c>
      <c r="C126" s="18">
        <v>3.3329999999999999E-2</v>
      </c>
      <c r="D126" s="18">
        <v>4.478E-2</v>
      </c>
    </row>
    <row r="127" spans="1:4" x14ac:dyDescent="0.25">
      <c r="B127" s="17">
        <v>132</v>
      </c>
      <c r="C127" s="18">
        <v>3.3329999999999999E-2</v>
      </c>
      <c r="D127" s="18">
        <v>0.14179</v>
      </c>
    </row>
    <row r="128" spans="1:4" x14ac:dyDescent="0.25">
      <c r="B128" s="17">
        <v>134</v>
      </c>
      <c r="C128" s="18">
        <v>0.41666999999999998</v>
      </c>
      <c r="D128" s="18">
        <v>0.29851</v>
      </c>
    </row>
    <row r="129" spans="1:4" x14ac:dyDescent="0.25">
      <c r="B129" s="17">
        <v>136</v>
      </c>
      <c r="C129" s="18">
        <v>0.38333</v>
      </c>
      <c r="D129" s="18">
        <v>4.478E-2</v>
      </c>
    </row>
    <row r="130" spans="1:4" x14ac:dyDescent="0.25">
      <c r="B130" s="17">
        <v>138</v>
      </c>
      <c r="C130" s="18">
        <v>0</v>
      </c>
      <c r="D130" s="18">
        <v>5.2240000000000002E-2</v>
      </c>
    </row>
    <row r="131" spans="1:4" x14ac:dyDescent="0.25">
      <c r="B131" s="17">
        <v>140</v>
      </c>
      <c r="C131" s="18">
        <v>3.3329999999999999E-2</v>
      </c>
      <c r="D131" s="18">
        <v>0.14179</v>
      </c>
    </row>
    <row r="132" spans="1:4" x14ac:dyDescent="0.25">
      <c r="B132" s="17">
        <v>142</v>
      </c>
      <c r="C132" s="18">
        <v>0</v>
      </c>
      <c r="D132" s="18">
        <v>3.7310000000000003E-2</v>
      </c>
    </row>
    <row r="133" spans="1:4" x14ac:dyDescent="0.25">
      <c r="B133" s="17">
        <v>146</v>
      </c>
      <c r="C133" s="18">
        <v>0</v>
      </c>
      <c r="D133" s="18">
        <v>7.4599999999999996E-3</v>
      </c>
    </row>
    <row r="134" spans="1:4" x14ac:dyDescent="0.25">
      <c r="B134" s="17">
        <v>148</v>
      </c>
      <c r="C134" s="18">
        <v>0</v>
      </c>
      <c r="D134" s="18">
        <v>8.2089999999999996E-2</v>
      </c>
    </row>
    <row r="135" spans="1:4" x14ac:dyDescent="0.25">
      <c r="B135" s="17">
        <v>150</v>
      </c>
      <c r="C135" s="18">
        <v>0</v>
      </c>
      <c r="D135" s="18">
        <v>7.4599999999999996E-3</v>
      </c>
    </row>
    <row r="136" spans="1:4" x14ac:dyDescent="0.25">
      <c r="A136" s="17" t="s">
        <v>160</v>
      </c>
      <c r="B136" s="17">
        <v>80</v>
      </c>
      <c r="C136" s="18">
        <v>0</v>
      </c>
      <c r="D136" s="18">
        <v>8.0599999999999995E-3</v>
      </c>
    </row>
    <row r="137" spans="1:4" x14ac:dyDescent="0.25">
      <c r="B137" s="17">
        <v>86</v>
      </c>
      <c r="C137" s="18">
        <v>6.6669999999999993E-2</v>
      </c>
      <c r="D137" s="18">
        <v>8.0649999999999999E-2</v>
      </c>
    </row>
    <row r="138" spans="1:4" x14ac:dyDescent="0.25">
      <c r="B138" s="17">
        <v>94</v>
      </c>
      <c r="C138" s="18">
        <v>0.11667</v>
      </c>
      <c r="D138" s="18">
        <v>5.645E-2</v>
      </c>
    </row>
    <row r="139" spans="1:4" x14ac:dyDescent="0.25">
      <c r="B139" s="17">
        <v>96</v>
      </c>
      <c r="C139" s="18">
        <v>0.35</v>
      </c>
      <c r="D139" s="18">
        <v>0.14516000000000001</v>
      </c>
    </row>
    <row r="140" spans="1:4" x14ac:dyDescent="0.25">
      <c r="B140" s="17">
        <v>98</v>
      </c>
      <c r="C140" s="18">
        <v>0.13333</v>
      </c>
      <c r="D140" s="18">
        <v>7.2580000000000006E-2</v>
      </c>
    </row>
    <row r="141" spans="1:4" x14ac:dyDescent="0.25">
      <c r="B141" s="17">
        <v>100</v>
      </c>
      <c r="C141" s="18">
        <v>0.16667000000000001</v>
      </c>
      <c r="D141" s="18">
        <v>0.20161000000000001</v>
      </c>
    </row>
    <row r="142" spans="1:4" x14ac:dyDescent="0.25">
      <c r="B142" s="17">
        <v>102</v>
      </c>
      <c r="C142" s="18">
        <v>8.3330000000000001E-2</v>
      </c>
      <c r="D142" s="18">
        <v>0.27418999999999999</v>
      </c>
    </row>
    <row r="143" spans="1:4" x14ac:dyDescent="0.25">
      <c r="B143" s="17">
        <v>104</v>
      </c>
      <c r="C143" s="18">
        <v>8.3330000000000001E-2</v>
      </c>
      <c r="D143" s="18">
        <v>8.0649999999999999E-2</v>
      </c>
    </row>
    <row r="144" spans="1:4" x14ac:dyDescent="0.25">
      <c r="B144" s="17">
        <v>106</v>
      </c>
      <c r="C144" s="18">
        <v>0</v>
      </c>
      <c r="D144" s="18">
        <v>7.2580000000000006E-2</v>
      </c>
    </row>
    <row r="145" spans="1:4" x14ac:dyDescent="0.25">
      <c r="B145" s="17">
        <v>108</v>
      </c>
      <c r="C145" s="18">
        <v>0</v>
      </c>
      <c r="D145" s="18">
        <v>8.0599999999999995E-3</v>
      </c>
    </row>
    <row r="146" spans="1:4" x14ac:dyDescent="0.25">
      <c r="A146" s="17" t="s">
        <v>161</v>
      </c>
      <c r="B146" s="17">
        <v>100</v>
      </c>
      <c r="C146" s="18">
        <v>1.6670000000000001E-2</v>
      </c>
      <c r="D146" s="18">
        <v>0</v>
      </c>
    </row>
    <row r="147" spans="1:4" x14ac:dyDescent="0.25">
      <c r="B147" s="17">
        <v>102</v>
      </c>
      <c r="C147" s="18">
        <v>3.3329999999999999E-2</v>
      </c>
      <c r="D147" s="18">
        <v>7.4599999999999996E-3</v>
      </c>
    </row>
    <row r="148" spans="1:4" x14ac:dyDescent="0.25">
      <c r="B148" s="17">
        <v>104</v>
      </c>
      <c r="C148" s="18">
        <v>0.18332999999999999</v>
      </c>
      <c r="D148" s="18">
        <v>0.26866000000000001</v>
      </c>
    </row>
    <row r="149" spans="1:4" x14ac:dyDescent="0.25">
      <c r="B149" s="17">
        <v>106</v>
      </c>
      <c r="C149" s="18">
        <v>0.31667000000000001</v>
      </c>
      <c r="D149" s="18">
        <v>0.40299000000000001</v>
      </c>
    </row>
    <row r="150" spans="1:4" x14ac:dyDescent="0.25">
      <c r="B150" s="17">
        <v>108</v>
      </c>
      <c r="C150" s="18">
        <v>0.35</v>
      </c>
      <c r="D150" s="18">
        <v>0.20896000000000001</v>
      </c>
    </row>
    <row r="151" spans="1:4" x14ac:dyDescent="0.25">
      <c r="B151" s="17">
        <v>112</v>
      </c>
      <c r="C151" s="18">
        <v>0</v>
      </c>
      <c r="D151" s="18">
        <v>7.4599999999999996E-3</v>
      </c>
    </row>
    <row r="152" spans="1:4" x14ac:dyDescent="0.25">
      <c r="B152" s="17">
        <v>118</v>
      </c>
      <c r="C152" s="18">
        <v>0.05</v>
      </c>
      <c r="D152" s="18">
        <v>0</v>
      </c>
    </row>
    <row r="153" spans="1:4" x14ac:dyDescent="0.25">
      <c r="B153" s="17">
        <v>120</v>
      </c>
      <c r="C153" s="18">
        <v>0</v>
      </c>
      <c r="D153" s="18">
        <v>1.4930000000000001E-2</v>
      </c>
    </row>
    <row r="154" spans="1:4" x14ac:dyDescent="0.25">
      <c r="B154" s="17">
        <v>122</v>
      </c>
      <c r="C154" s="18">
        <v>0</v>
      </c>
      <c r="D154" s="18">
        <v>1.4930000000000001E-2</v>
      </c>
    </row>
    <row r="155" spans="1:4" x14ac:dyDescent="0.25">
      <c r="B155" s="17">
        <v>124</v>
      </c>
      <c r="C155" s="18">
        <v>0.05</v>
      </c>
      <c r="D155" s="18">
        <v>2.239E-2</v>
      </c>
    </row>
    <row r="156" spans="1:4" x14ac:dyDescent="0.25">
      <c r="B156" s="17">
        <v>126</v>
      </c>
      <c r="C156" s="18">
        <v>0</v>
      </c>
      <c r="D156" s="18">
        <v>3.7310000000000003E-2</v>
      </c>
    </row>
    <row r="157" spans="1:4" x14ac:dyDescent="0.25">
      <c r="B157" s="17">
        <v>128</v>
      </c>
      <c r="C157" s="18">
        <v>0</v>
      </c>
      <c r="D157" s="18">
        <v>1.4930000000000001E-2</v>
      </c>
    </row>
    <row r="158" spans="1:4" x14ac:dyDescent="0.25">
      <c r="A158" s="17" t="s">
        <v>162</v>
      </c>
      <c r="B158" s="17">
        <v>204</v>
      </c>
      <c r="C158" s="18">
        <v>0</v>
      </c>
      <c r="D158" s="18">
        <v>7.5799999999999999E-3</v>
      </c>
    </row>
    <row r="159" spans="1:4" x14ac:dyDescent="0.25">
      <c r="B159" s="17">
        <v>208</v>
      </c>
      <c r="C159" s="18">
        <v>8.9289999999999994E-2</v>
      </c>
      <c r="D159" s="18">
        <v>0.18182000000000001</v>
      </c>
    </row>
    <row r="160" spans="1:4" x14ac:dyDescent="0.25">
      <c r="B160" s="17">
        <v>210</v>
      </c>
      <c r="C160" s="18">
        <v>8.9289999999999994E-2</v>
      </c>
      <c r="D160" s="18">
        <v>0.20455000000000001</v>
      </c>
    </row>
    <row r="161" spans="1:4" x14ac:dyDescent="0.25">
      <c r="B161" s="17">
        <v>212</v>
      </c>
      <c r="C161" s="18">
        <v>0.5</v>
      </c>
      <c r="D161" s="18">
        <v>0.32575999999999999</v>
      </c>
    </row>
    <row r="162" spans="1:4" x14ac:dyDescent="0.25">
      <c r="B162" s="17">
        <v>214</v>
      </c>
      <c r="C162" s="18">
        <v>0.16070999999999999</v>
      </c>
      <c r="D162" s="18">
        <v>8.3330000000000001E-2</v>
      </c>
    </row>
    <row r="163" spans="1:4" x14ac:dyDescent="0.25">
      <c r="B163" s="17">
        <v>216</v>
      </c>
      <c r="C163" s="18">
        <v>5.357E-2</v>
      </c>
      <c r="D163" s="18">
        <v>0.12121</v>
      </c>
    </row>
    <row r="164" spans="1:4" x14ac:dyDescent="0.25">
      <c r="B164" s="17">
        <v>218</v>
      </c>
      <c r="C164" s="18">
        <v>3.5709999999999999E-2</v>
      </c>
      <c r="D164" s="18">
        <v>3.0300000000000001E-2</v>
      </c>
    </row>
    <row r="165" spans="1:4" x14ac:dyDescent="0.25">
      <c r="B165" s="17">
        <v>220</v>
      </c>
      <c r="C165" s="18">
        <v>1.7860000000000001E-2</v>
      </c>
      <c r="D165" s="18">
        <v>2.273E-2</v>
      </c>
    </row>
    <row r="166" spans="1:4" x14ac:dyDescent="0.25">
      <c r="B166" s="17">
        <v>222</v>
      </c>
      <c r="C166" s="18">
        <v>3.5709999999999999E-2</v>
      </c>
      <c r="D166" s="18">
        <v>2.273E-2</v>
      </c>
    </row>
    <row r="167" spans="1:4" x14ac:dyDescent="0.25">
      <c r="B167" s="17">
        <v>280</v>
      </c>
      <c r="C167" s="18">
        <v>1.7860000000000001E-2</v>
      </c>
      <c r="D167" s="18">
        <v>0</v>
      </c>
    </row>
    <row r="168" spans="1:4" x14ac:dyDescent="0.25">
      <c r="A168" s="17" t="s">
        <v>163</v>
      </c>
      <c r="B168" s="17">
        <v>168</v>
      </c>
      <c r="C168" s="18">
        <v>0</v>
      </c>
      <c r="D168" s="18">
        <v>7.5799999999999999E-3</v>
      </c>
    </row>
    <row r="169" spans="1:4" x14ac:dyDescent="0.25">
      <c r="B169" s="17">
        <v>170</v>
      </c>
      <c r="C169" s="18">
        <v>7.1429999999999993E-2</v>
      </c>
      <c r="D169" s="18">
        <v>0.20455000000000001</v>
      </c>
    </row>
    <row r="170" spans="1:4" x14ac:dyDescent="0.25">
      <c r="B170" s="17">
        <v>172</v>
      </c>
      <c r="C170" s="18">
        <v>7.1429999999999993E-2</v>
      </c>
      <c r="D170" s="18">
        <v>0.14394000000000001</v>
      </c>
    </row>
    <row r="171" spans="1:4" x14ac:dyDescent="0.25">
      <c r="B171" s="17">
        <v>174</v>
      </c>
      <c r="C171" s="18">
        <v>0.375</v>
      </c>
      <c r="D171" s="18">
        <v>0.28788000000000002</v>
      </c>
    </row>
    <row r="172" spans="1:4" x14ac:dyDescent="0.25">
      <c r="B172" s="17">
        <v>176</v>
      </c>
      <c r="C172" s="18">
        <v>5.357E-2</v>
      </c>
      <c r="D172" s="18">
        <v>0.12121</v>
      </c>
    </row>
    <row r="173" spans="1:4" x14ac:dyDescent="0.25">
      <c r="B173" s="17">
        <v>178</v>
      </c>
      <c r="C173" s="18">
        <v>0.14285999999999999</v>
      </c>
      <c r="D173" s="18">
        <v>9.8479999999999998E-2</v>
      </c>
    </row>
    <row r="174" spans="1:4" x14ac:dyDescent="0.25">
      <c r="B174" s="17">
        <v>180</v>
      </c>
      <c r="C174" s="18">
        <v>0.25</v>
      </c>
      <c r="D174" s="18">
        <v>5.3030000000000001E-2</v>
      </c>
    </row>
    <row r="175" spans="1:4" x14ac:dyDescent="0.25">
      <c r="B175" s="17">
        <v>182</v>
      </c>
      <c r="C175" s="18">
        <v>0</v>
      </c>
      <c r="D175" s="18">
        <v>3.7879999999999997E-2</v>
      </c>
    </row>
    <row r="176" spans="1:4" x14ac:dyDescent="0.25">
      <c r="B176" s="17">
        <v>184</v>
      </c>
      <c r="C176" s="18">
        <v>1.7860000000000001E-2</v>
      </c>
      <c r="D176" s="18">
        <v>4.5449999999999997E-2</v>
      </c>
    </row>
    <row r="177" spans="1:4" x14ac:dyDescent="0.25">
      <c r="B177" s="17">
        <v>190</v>
      </c>
      <c r="C177" s="18">
        <v>1.7860000000000001E-2</v>
      </c>
      <c r="D177" s="18">
        <v>0</v>
      </c>
    </row>
    <row r="178" spans="1:4" x14ac:dyDescent="0.25">
      <c r="A178" s="17" t="s">
        <v>164</v>
      </c>
      <c r="B178" s="17">
        <v>218</v>
      </c>
      <c r="C178" s="18">
        <v>0</v>
      </c>
      <c r="D178" s="18">
        <v>1.042E-2</v>
      </c>
    </row>
    <row r="179" spans="1:4" x14ac:dyDescent="0.25">
      <c r="B179" s="17">
        <v>308</v>
      </c>
      <c r="C179" s="18">
        <v>0</v>
      </c>
      <c r="D179" s="18">
        <v>3.125E-2</v>
      </c>
    </row>
    <row r="180" spans="1:4" x14ac:dyDescent="0.25">
      <c r="B180" s="17">
        <v>310</v>
      </c>
      <c r="C180" s="18">
        <v>0.16667000000000001</v>
      </c>
      <c r="D180" s="18">
        <v>4.1669999999999999E-2</v>
      </c>
    </row>
    <row r="181" spans="1:4" x14ac:dyDescent="0.25">
      <c r="B181" s="17">
        <v>312</v>
      </c>
      <c r="C181" s="18">
        <v>0.2</v>
      </c>
      <c r="D181" s="18">
        <v>2.0830000000000001E-2</v>
      </c>
    </row>
    <row r="182" spans="1:4" x14ac:dyDescent="0.25">
      <c r="B182" s="17">
        <v>314</v>
      </c>
      <c r="C182" s="18">
        <v>0</v>
      </c>
      <c r="D182" s="18">
        <v>3.125E-2</v>
      </c>
    </row>
    <row r="183" spans="1:4" x14ac:dyDescent="0.25">
      <c r="B183" s="17">
        <v>316</v>
      </c>
      <c r="C183" s="18">
        <v>0.13333</v>
      </c>
      <c r="D183" s="18">
        <v>7.2919999999999999E-2</v>
      </c>
    </row>
    <row r="184" spans="1:4" x14ac:dyDescent="0.25">
      <c r="B184" s="17">
        <v>318</v>
      </c>
      <c r="C184" s="18">
        <v>3.3329999999999999E-2</v>
      </c>
      <c r="D184" s="18">
        <v>0.11458</v>
      </c>
    </row>
    <row r="185" spans="1:4" x14ac:dyDescent="0.25">
      <c r="B185" s="17">
        <v>320</v>
      </c>
      <c r="C185" s="18">
        <v>6.6669999999999993E-2</v>
      </c>
      <c r="D185" s="18">
        <v>0.1875</v>
      </c>
    </row>
    <row r="186" spans="1:4" x14ac:dyDescent="0.25">
      <c r="B186" s="17">
        <v>322</v>
      </c>
      <c r="C186" s="18">
        <v>0.26667000000000002</v>
      </c>
      <c r="D186" s="18">
        <v>0.16667000000000001</v>
      </c>
    </row>
    <row r="187" spans="1:4" x14ac:dyDescent="0.25">
      <c r="B187" s="17">
        <v>324</v>
      </c>
      <c r="C187" s="18">
        <v>0.13333</v>
      </c>
      <c r="D187" s="18">
        <v>0.19792000000000001</v>
      </c>
    </row>
    <row r="188" spans="1:4" x14ac:dyDescent="0.25">
      <c r="B188" s="17">
        <v>326</v>
      </c>
      <c r="C188" s="18">
        <v>0</v>
      </c>
      <c r="D188" s="18">
        <v>4.1669999999999999E-2</v>
      </c>
    </row>
    <row r="189" spans="1:4" x14ac:dyDescent="0.25">
      <c r="B189" s="17">
        <v>328</v>
      </c>
      <c r="C189" s="18">
        <v>0</v>
      </c>
      <c r="D189" s="18">
        <v>6.25E-2</v>
      </c>
    </row>
    <row r="190" spans="1:4" x14ac:dyDescent="0.25">
      <c r="B190" s="17">
        <v>330</v>
      </c>
      <c r="C190" s="18">
        <v>0</v>
      </c>
      <c r="D190" s="18">
        <v>2.0830000000000001E-2</v>
      </c>
    </row>
    <row r="193" spans="1:1" x14ac:dyDescent="0.25">
      <c r="A193" s="17" t="s">
        <v>179</v>
      </c>
    </row>
    <row r="194" spans="1:1" x14ac:dyDescent="0.25">
      <c r="A194" s="17" t="s">
        <v>261</v>
      </c>
    </row>
    <row r="195" spans="1:1" x14ac:dyDescent="0.25">
      <c r="A195" s="17" t="s">
        <v>262</v>
      </c>
    </row>
    <row r="196" spans="1:1" x14ac:dyDescent="0.25">
      <c r="A196" s="17" t="s">
        <v>263</v>
      </c>
    </row>
    <row r="197" spans="1:1" x14ac:dyDescent="0.25">
      <c r="A197" s="17" t="s">
        <v>264</v>
      </c>
    </row>
    <row r="198" spans="1:1" x14ac:dyDescent="0.25">
      <c r="A198" s="17" t="s">
        <v>265</v>
      </c>
    </row>
    <row r="199" spans="1:1" x14ac:dyDescent="0.25">
      <c r="A199" s="17" t="s">
        <v>266</v>
      </c>
    </row>
    <row r="200" spans="1:1" x14ac:dyDescent="0.25">
      <c r="A200" s="17" t="s">
        <v>267</v>
      </c>
    </row>
    <row r="201" spans="1:1" x14ac:dyDescent="0.25">
      <c r="A201" s="17" t="s">
        <v>268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BEB3-F83B-43B9-8306-26318ADCD50E}">
  <dimension ref="A1:J111"/>
  <sheetViews>
    <sheetView topLeftCell="A37" workbookViewId="0">
      <selection activeCell="D46" activeCellId="1" sqref="D43 D46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0" x14ac:dyDescent="0.25">
      <c r="A1" s="17" t="s">
        <v>212</v>
      </c>
    </row>
    <row r="2" spans="1:10" x14ac:dyDescent="0.25">
      <c r="A2" s="17"/>
    </row>
    <row r="3" spans="1:10" x14ac:dyDescent="0.25">
      <c r="A3" s="17" t="s">
        <v>169</v>
      </c>
      <c r="B3" t="s">
        <v>260</v>
      </c>
    </row>
    <row r="4" spans="1:10" x14ac:dyDescent="0.25">
      <c r="A4" s="17" t="s">
        <v>171</v>
      </c>
    </row>
    <row r="5" spans="1:10" x14ac:dyDescent="0.25">
      <c r="A5" s="17"/>
    </row>
    <row r="6" spans="1:10" x14ac:dyDescent="0.25">
      <c r="A6" s="17" t="s">
        <v>172</v>
      </c>
      <c r="B6">
        <v>13</v>
      </c>
    </row>
    <row r="7" spans="1:10" x14ac:dyDescent="0.25">
      <c r="A7" s="17" t="s">
        <v>173</v>
      </c>
      <c r="B7">
        <v>97</v>
      </c>
    </row>
    <row r="8" spans="1:10" x14ac:dyDescent="0.25">
      <c r="A8" s="17" t="s">
        <v>174</v>
      </c>
      <c r="B8">
        <v>2</v>
      </c>
    </row>
    <row r="10" spans="1:10" x14ac:dyDescent="0.25">
      <c r="A10" s="17" t="s">
        <v>213</v>
      </c>
    </row>
    <row r="12" spans="1:10" x14ac:dyDescent="0.25">
      <c r="A12" s="17" t="s">
        <v>214</v>
      </c>
      <c r="B12" s="17" t="s">
        <v>176</v>
      </c>
      <c r="C12" s="17" t="s">
        <v>178</v>
      </c>
      <c r="D12" s="17" t="s">
        <v>215</v>
      </c>
      <c r="E12" s="17" t="s">
        <v>216</v>
      </c>
      <c r="F12" s="17" t="s">
        <v>217</v>
      </c>
      <c r="G12" s="17" t="s">
        <v>218</v>
      </c>
      <c r="H12" s="17" t="s">
        <v>219</v>
      </c>
      <c r="I12" s="17" t="s">
        <v>220</v>
      </c>
      <c r="J12" s="17" t="s">
        <v>221</v>
      </c>
    </row>
    <row r="13" spans="1:10" x14ac:dyDescent="0.25">
      <c r="A13" s="17" t="s">
        <v>14</v>
      </c>
      <c r="B13" s="17" t="s">
        <v>1</v>
      </c>
      <c r="C13">
        <v>29</v>
      </c>
      <c r="D13" s="18">
        <v>8</v>
      </c>
      <c r="E13" s="18">
        <v>4.102439024390244</v>
      </c>
      <c r="F13" s="18">
        <v>1.5998692624050086</v>
      </c>
      <c r="G13" s="18">
        <v>0.62068965517241381</v>
      </c>
      <c r="H13" s="18">
        <v>0.75624256837098691</v>
      </c>
      <c r="I13" s="18">
        <v>0.76950998185117969</v>
      </c>
      <c r="J13" s="18">
        <v>0.17924528301886788</v>
      </c>
    </row>
    <row r="14" spans="1:10" x14ac:dyDescent="0.25">
      <c r="B14" s="17" t="s">
        <v>153</v>
      </c>
      <c r="C14">
        <v>19</v>
      </c>
      <c r="D14" s="18">
        <v>8</v>
      </c>
      <c r="E14" s="18">
        <v>5.4696969696969688</v>
      </c>
      <c r="F14" s="18">
        <v>1.8620721397955711</v>
      </c>
      <c r="G14" s="18">
        <v>0.63157894736842102</v>
      </c>
      <c r="H14" s="18">
        <v>0.81717451523545703</v>
      </c>
      <c r="I14" s="18">
        <v>0.83926031294452341</v>
      </c>
      <c r="J14" s="18">
        <v>0.22711864406779664</v>
      </c>
    </row>
    <row r="15" spans="1:10" x14ac:dyDescent="0.25">
      <c r="B15" s="17" t="s">
        <v>154</v>
      </c>
      <c r="C15">
        <v>30</v>
      </c>
      <c r="D15" s="18">
        <v>6</v>
      </c>
      <c r="E15" s="18">
        <v>2.2871664548919952</v>
      </c>
      <c r="F15" s="18">
        <v>1.1768804431937663</v>
      </c>
      <c r="G15" s="18">
        <v>0.23333333333333334</v>
      </c>
      <c r="H15" s="18">
        <v>0.56277777777777782</v>
      </c>
      <c r="I15" s="18">
        <v>0.572316384180791</v>
      </c>
      <c r="J15" s="18">
        <v>0.58538993089832181</v>
      </c>
    </row>
    <row r="16" spans="1:10" x14ac:dyDescent="0.25">
      <c r="B16" s="17" t="s">
        <v>155</v>
      </c>
      <c r="C16">
        <v>28</v>
      </c>
      <c r="D16" s="18">
        <v>8</v>
      </c>
      <c r="E16" s="18">
        <v>4.1047120418848175</v>
      </c>
      <c r="F16" s="18">
        <v>1.6867748726464158</v>
      </c>
      <c r="G16" s="18">
        <v>0.75</v>
      </c>
      <c r="H16" s="18">
        <v>0.75637755102040827</v>
      </c>
      <c r="I16" s="18">
        <v>0.77012987012987022</v>
      </c>
      <c r="J16" s="18">
        <v>8.4317032040473541E-3</v>
      </c>
    </row>
    <row r="17" spans="1:10" x14ac:dyDescent="0.25">
      <c r="B17" s="17" t="s">
        <v>156</v>
      </c>
      <c r="C17">
        <v>29</v>
      </c>
      <c r="D17" s="18">
        <v>13</v>
      </c>
      <c r="E17" s="18">
        <v>4.8057142857142843</v>
      </c>
      <c r="F17" s="18">
        <v>1.9646781326978386</v>
      </c>
      <c r="G17" s="18">
        <v>0.72413793103448276</v>
      </c>
      <c r="H17" s="18">
        <v>0.79191438763376931</v>
      </c>
      <c r="I17" s="18">
        <v>0.80580762250453719</v>
      </c>
      <c r="J17" s="18">
        <v>8.5585585585585572E-2</v>
      </c>
    </row>
    <row r="18" spans="1:10" x14ac:dyDescent="0.25">
      <c r="B18" s="17" t="s">
        <v>157</v>
      </c>
      <c r="C18">
        <v>29</v>
      </c>
      <c r="D18" s="18">
        <v>13</v>
      </c>
      <c r="E18" s="18">
        <v>8.1256038647343001</v>
      </c>
      <c r="F18" s="18">
        <v>2.250621495454928</v>
      </c>
      <c r="G18" s="18">
        <v>0.72413793103448276</v>
      </c>
      <c r="H18" s="18">
        <v>0.87693222354340072</v>
      </c>
      <c r="I18" s="18">
        <v>0.89231699939503928</v>
      </c>
      <c r="J18" s="18">
        <v>0.17423728813559322</v>
      </c>
    </row>
    <row r="19" spans="1:10" x14ac:dyDescent="0.25">
      <c r="B19" s="17" t="s">
        <v>158</v>
      </c>
      <c r="C19">
        <v>30</v>
      </c>
      <c r="D19" s="18">
        <v>12</v>
      </c>
      <c r="E19" s="18">
        <v>6.101694915254237</v>
      </c>
      <c r="F19" s="18">
        <v>2.0600402124752466</v>
      </c>
      <c r="G19" s="18">
        <v>0.8</v>
      </c>
      <c r="H19" s="18">
        <v>0.83611111111111114</v>
      </c>
      <c r="I19" s="18">
        <v>0.85028248587570621</v>
      </c>
      <c r="J19" s="18">
        <v>4.3189368770764097E-2</v>
      </c>
    </row>
    <row r="20" spans="1:10" x14ac:dyDescent="0.25">
      <c r="B20" s="17" t="s">
        <v>159</v>
      </c>
      <c r="C20">
        <v>30</v>
      </c>
      <c r="D20" s="18">
        <v>9</v>
      </c>
      <c r="E20" s="18">
        <v>3.0560271646859083</v>
      </c>
      <c r="F20" s="18">
        <v>1.4269615199314427</v>
      </c>
      <c r="G20" s="18">
        <v>0.46666666666666667</v>
      </c>
      <c r="H20" s="18">
        <v>0.6727777777777777</v>
      </c>
      <c r="I20" s="18">
        <v>0.68418079096045192</v>
      </c>
      <c r="J20" s="18">
        <v>0.30635838150289008</v>
      </c>
    </row>
    <row r="21" spans="1:10" x14ac:dyDescent="0.25">
      <c r="B21" s="17" t="s">
        <v>160</v>
      </c>
      <c r="C21">
        <v>30</v>
      </c>
      <c r="D21" s="18">
        <v>7</v>
      </c>
      <c r="E21" s="18">
        <v>5</v>
      </c>
      <c r="F21" s="18">
        <v>1.7800565277591209</v>
      </c>
      <c r="G21" s="18">
        <v>0.76666666666666672</v>
      </c>
      <c r="H21" s="18">
        <v>0.8</v>
      </c>
      <c r="I21" s="18">
        <v>0.81355932203389836</v>
      </c>
      <c r="J21" s="18">
        <v>4.1666666666666657E-2</v>
      </c>
    </row>
    <row r="22" spans="1:10" x14ac:dyDescent="0.25">
      <c r="B22" s="17" t="s">
        <v>161</v>
      </c>
      <c r="C22">
        <v>30</v>
      </c>
      <c r="D22" s="18">
        <v>7</v>
      </c>
      <c r="E22" s="18">
        <v>3.8054968287526427</v>
      </c>
      <c r="F22" s="18">
        <v>1.5237757640510194</v>
      </c>
      <c r="G22" s="18">
        <v>0.56666666666666665</v>
      </c>
      <c r="H22" s="18">
        <v>0.73722222222222222</v>
      </c>
      <c r="I22" s="18">
        <v>0.74971751412429377</v>
      </c>
      <c r="J22" s="18">
        <v>0.23134890730972119</v>
      </c>
    </row>
    <row r="23" spans="1:10" x14ac:dyDescent="0.25">
      <c r="B23" s="17" t="s">
        <v>162</v>
      </c>
      <c r="C23">
        <v>28</v>
      </c>
      <c r="D23" s="18">
        <v>9</v>
      </c>
      <c r="E23" s="18">
        <v>3.357601713062099</v>
      </c>
      <c r="F23" s="18">
        <v>1.6103596872794921</v>
      </c>
      <c r="G23" s="18">
        <v>0.5357142857142857</v>
      </c>
      <c r="H23" s="18">
        <v>0.70216836734693877</v>
      </c>
      <c r="I23" s="18">
        <v>0.71493506493506498</v>
      </c>
      <c r="J23" s="18">
        <v>0.2370572207084469</v>
      </c>
    </row>
    <row r="24" spans="1:10" x14ac:dyDescent="0.25">
      <c r="B24" s="17" t="s">
        <v>163</v>
      </c>
      <c r="C24">
        <v>28</v>
      </c>
      <c r="D24" s="18">
        <v>8</v>
      </c>
      <c r="E24" s="18">
        <v>4.2150537634408591</v>
      </c>
      <c r="F24" s="18">
        <v>1.669932085463584</v>
      </c>
      <c r="G24" s="18">
        <v>0.7142857142857143</v>
      </c>
      <c r="H24" s="18">
        <v>0.76275510204081631</v>
      </c>
      <c r="I24" s="18">
        <v>0.77662337662337666</v>
      </c>
      <c r="J24" s="18">
        <v>6.3545150501672198E-2</v>
      </c>
    </row>
    <row r="25" spans="1:10" x14ac:dyDescent="0.25">
      <c r="B25" s="17" t="s">
        <v>164</v>
      </c>
      <c r="C25">
        <v>15</v>
      </c>
      <c r="D25" s="18">
        <v>7</v>
      </c>
      <c r="E25" s="18">
        <v>5.5555555555555554</v>
      </c>
      <c r="F25" s="18">
        <v>1.8041997829602709</v>
      </c>
      <c r="G25" s="18">
        <v>0.66666666666666663</v>
      </c>
      <c r="H25" s="18">
        <v>0.82000000000000006</v>
      </c>
      <c r="I25" s="18">
        <v>0.84827586206896555</v>
      </c>
      <c r="J25" s="18">
        <v>0.18699186991869929</v>
      </c>
    </row>
    <row r="26" spans="1:10" x14ac:dyDescent="0.25">
      <c r="A26" s="17" t="s">
        <v>152</v>
      </c>
      <c r="B26" s="17" t="s">
        <v>1</v>
      </c>
      <c r="C26">
        <v>63</v>
      </c>
      <c r="D26" s="18">
        <v>12</v>
      </c>
      <c r="E26" s="18">
        <v>6.5333333333333341</v>
      </c>
      <c r="F26" s="18">
        <v>2.1256984213895658</v>
      </c>
      <c r="G26" s="18">
        <v>0.65079365079365081</v>
      </c>
      <c r="H26" s="18">
        <v>0.84693877551020413</v>
      </c>
      <c r="I26" s="18">
        <v>0.85371428571428576</v>
      </c>
      <c r="J26" s="18">
        <v>0.23159303882195451</v>
      </c>
    </row>
    <row r="27" spans="1:10" x14ac:dyDescent="0.25">
      <c r="B27" s="17" t="s">
        <v>153</v>
      </c>
      <c r="C27">
        <v>48</v>
      </c>
      <c r="D27" s="18">
        <v>13</v>
      </c>
      <c r="E27" s="18">
        <v>6.2523744911804595</v>
      </c>
      <c r="F27" s="18">
        <v>2.1193390979618187</v>
      </c>
      <c r="G27" s="18">
        <v>0.6875</v>
      </c>
      <c r="H27" s="18">
        <v>0.84006076388888884</v>
      </c>
      <c r="I27" s="18">
        <v>0.84890350877192977</v>
      </c>
      <c r="J27" s="18">
        <v>0.1816068199431671</v>
      </c>
    </row>
    <row r="28" spans="1:10" x14ac:dyDescent="0.25">
      <c r="B28" s="17" t="s">
        <v>154</v>
      </c>
      <c r="C28">
        <v>66</v>
      </c>
      <c r="D28" s="18">
        <v>9</v>
      </c>
      <c r="E28" s="18">
        <v>4.0333333333333323</v>
      </c>
      <c r="F28" s="18">
        <v>1.6978509253243115</v>
      </c>
      <c r="G28" s="18">
        <v>0.5</v>
      </c>
      <c r="H28" s="18">
        <v>0.75206611570247928</v>
      </c>
      <c r="I28" s="18">
        <v>0.7578070784177654</v>
      </c>
      <c r="J28" s="18">
        <v>0.33516483516483508</v>
      </c>
    </row>
    <row r="29" spans="1:10" x14ac:dyDescent="0.25">
      <c r="B29" s="17" t="s">
        <v>155</v>
      </c>
      <c r="C29">
        <v>63</v>
      </c>
      <c r="D29" s="18">
        <v>12</v>
      </c>
      <c r="E29" s="18">
        <v>6.0227617602427941</v>
      </c>
      <c r="F29" s="18">
        <v>2.0156536685547524</v>
      </c>
      <c r="G29" s="18">
        <v>0.77777777777777779</v>
      </c>
      <c r="H29" s="18">
        <v>0.83396321491559589</v>
      </c>
      <c r="I29" s="18">
        <v>0.84063492063492062</v>
      </c>
      <c r="J29" s="18">
        <v>6.7371601208459225E-2</v>
      </c>
    </row>
    <row r="30" spans="1:10" x14ac:dyDescent="0.25">
      <c r="B30" s="17" t="s">
        <v>156</v>
      </c>
      <c r="C30">
        <v>66</v>
      </c>
      <c r="D30" s="18">
        <v>17</v>
      </c>
      <c r="E30" s="18">
        <v>5.1489361702127674</v>
      </c>
      <c r="F30" s="18">
        <v>2.0898072136332595</v>
      </c>
      <c r="G30" s="18">
        <v>0.75757575757575757</v>
      </c>
      <c r="H30" s="18">
        <v>0.80578512396694224</v>
      </c>
      <c r="I30" s="18">
        <v>0.81193615544760589</v>
      </c>
      <c r="J30" s="18">
        <v>5.9829059829059943E-2</v>
      </c>
    </row>
    <row r="31" spans="1:10" x14ac:dyDescent="0.25">
      <c r="B31" s="17" t="s">
        <v>157</v>
      </c>
      <c r="C31">
        <v>65</v>
      </c>
      <c r="D31" s="18">
        <v>14</v>
      </c>
      <c r="E31" s="18">
        <v>6.3773584905660377</v>
      </c>
      <c r="F31" s="18">
        <v>2.0614677931703858</v>
      </c>
      <c r="G31" s="18">
        <v>0.69230769230769229</v>
      </c>
      <c r="H31" s="18">
        <v>0.84319526627218933</v>
      </c>
      <c r="I31" s="18">
        <v>0.84973166368515207</v>
      </c>
      <c r="J31" s="18">
        <v>0.17894736842105263</v>
      </c>
    </row>
    <row r="32" spans="1:10" x14ac:dyDescent="0.25">
      <c r="B32" s="17" t="s">
        <v>158</v>
      </c>
      <c r="C32">
        <v>67</v>
      </c>
      <c r="D32" s="18">
        <v>14</v>
      </c>
      <c r="E32" s="18">
        <v>7.4014839241549888</v>
      </c>
      <c r="F32" s="18">
        <v>2.2313034959269791</v>
      </c>
      <c r="G32" s="18">
        <v>0.82089552238805974</v>
      </c>
      <c r="H32" s="18">
        <v>0.86489195811984854</v>
      </c>
      <c r="I32" s="18">
        <v>0.87139490517338125</v>
      </c>
      <c r="J32" s="18">
        <v>5.0869285254346398E-2</v>
      </c>
    </row>
    <row r="33" spans="1:10" x14ac:dyDescent="0.25">
      <c r="B33" s="17" t="s">
        <v>159</v>
      </c>
      <c r="C33">
        <v>67</v>
      </c>
      <c r="D33" s="18">
        <v>12</v>
      </c>
      <c r="E33" s="18">
        <v>6.1577503429355298</v>
      </c>
      <c r="F33" s="18">
        <v>2.0544288055323325</v>
      </c>
      <c r="G33" s="18">
        <v>0.83582089552238803</v>
      </c>
      <c r="H33" s="18">
        <v>0.8376030296279795</v>
      </c>
      <c r="I33" s="18">
        <v>0.84390079676803953</v>
      </c>
      <c r="J33" s="18">
        <v>2.1276595744681151E-3</v>
      </c>
    </row>
    <row r="34" spans="1:10" x14ac:dyDescent="0.25">
      <c r="B34" s="17" t="s">
        <v>160</v>
      </c>
      <c r="C34">
        <v>62</v>
      </c>
      <c r="D34" s="18">
        <v>10</v>
      </c>
      <c r="E34" s="18">
        <v>6.1064336775218422</v>
      </c>
      <c r="F34" s="18">
        <v>1.9846528527332181</v>
      </c>
      <c r="G34" s="18">
        <v>0.87096774193548387</v>
      </c>
      <c r="H34" s="18">
        <v>0.83623829344432887</v>
      </c>
      <c r="I34" s="18">
        <v>0.84303697875688444</v>
      </c>
      <c r="J34" s="18">
        <v>-4.1530564629024679E-2</v>
      </c>
    </row>
    <row r="35" spans="1:10" x14ac:dyDescent="0.25">
      <c r="B35" s="17" t="s">
        <v>161</v>
      </c>
      <c r="C35">
        <v>67</v>
      </c>
      <c r="D35" s="18">
        <v>10</v>
      </c>
      <c r="E35" s="18">
        <v>3.5598731165741473</v>
      </c>
      <c r="F35" s="18">
        <v>1.5156349037170975</v>
      </c>
      <c r="G35" s="18">
        <v>0.67164179104477617</v>
      </c>
      <c r="H35" s="18">
        <v>0.71909111160614836</v>
      </c>
      <c r="I35" s="18">
        <v>0.72449781169341265</v>
      </c>
      <c r="J35" s="18">
        <v>6.5985130111524085E-2</v>
      </c>
    </row>
    <row r="36" spans="1:10" x14ac:dyDescent="0.25">
      <c r="B36" s="17" t="s">
        <v>162</v>
      </c>
      <c r="C36">
        <v>66</v>
      </c>
      <c r="D36" s="18">
        <v>9</v>
      </c>
      <c r="E36" s="18">
        <v>4.8861469433538973</v>
      </c>
      <c r="F36" s="18">
        <v>1.7777442633560863</v>
      </c>
      <c r="G36" s="18">
        <v>0.69696969696969702</v>
      </c>
      <c r="H36" s="18">
        <v>0.7953397612488522</v>
      </c>
      <c r="I36" s="18">
        <v>0.80141105713624805</v>
      </c>
      <c r="J36" s="18">
        <v>0.12368307115023811</v>
      </c>
    </row>
    <row r="37" spans="1:10" x14ac:dyDescent="0.25">
      <c r="B37" s="17" t="s">
        <v>163</v>
      </c>
      <c r="C37">
        <v>66</v>
      </c>
      <c r="D37" s="18">
        <v>9</v>
      </c>
      <c r="E37" s="18">
        <v>5.6755700325732903</v>
      </c>
      <c r="F37" s="18">
        <v>1.9033694325890647</v>
      </c>
      <c r="G37" s="18">
        <v>0.74242424242424243</v>
      </c>
      <c r="H37" s="18">
        <v>0.82380624426078974</v>
      </c>
      <c r="I37" s="18">
        <v>0.83009484154522328</v>
      </c>
      <c r="J37" s="18">
        <v>9.8787794343040289E-2</v>
      </c>
    </row>
    <row r="38" spans="1:10" x14ac:dyDescent="0.25">
      <c r="B38" s="17" t="s">
        <v>164</v>
      </c>
      <c r="C38">
        <v>48</v>
      </c>
      <c r="D38" s="18">
        <v>13</v>
      </c>
      <c r="E38" s="18">
        <v>7.6417910447761193</v>
      </c>
      <c r="F38" s="18">
        <v>2.2358498060003882</v>
      </c>
      <c r="G38" s="18">
        <v>0.66666666666666663</v>
      </c>
      <c r="H38" s="18">
        <v>0.869140625</v>
      </c>
      <c r="I38" s="18">
        <v>0.87828947368421051</v>
      </c>
      <c r="J38" s="18">
        <v>0.23295880149812739</v>
      </c>
    </row>
    <row r="40" spans="1:10" x14ac:dyDescent="0.25">
      <c r="A40" s="17" t="s">
        <v>222</v>
      </c>
    </row>
    <row r="42" spans="1:10" x14ac:dyDescent="0.25">
      <c r="A42" s="17" t="s">
        <v>214</v>
      </c>
      <c r="B42" s="17"/>
      <c r="C42" s="17" t="s">
        <v>178</v>
      </c>
      <c r="D42" s="17" t="s">
        <v>215</v>
      </c>
      <c r="E42" s="17" t="s">
        <v>216</v>
      </c>
      <c r="F42" s="17" t="s">
        <v>217</v>
      </c>
      <c r="G42" s="17" t="s">
        <v>218</v>
      </c>
      <c r="H42" s="17" t="s">
        <v>219</v>
      </c>
      <c r="I42" s="17" t="s">
        <v>220</v>
      </c>
      <c r="J42" s="17" t="s">
        <v>221</v>
      </c>
    </row>
    <row r="43" spans="1:10" x14ac:dyDescent="0.25">
      <c r="A43" s="17" t="s">
        <v>14</v>
      </c>
      <c r="B43" s="17" t="s">
        <v>223</v>
      </c>
      <c r="C43" s="18">
        <v>27.307692307692307</v>
      </c>
      <c r="D43" s="18">
        <v>8.8461538461538467</v>
      </c>
      <c r="E43" s="18">
        <v>4.6143663524664547</v>
      </c>
      <c r="F43" s="18">
        <v>1.7243247635472079</v>
      </c>
      <c r="G43" s="18">
        <v>0.63081111266229228</v>
      </c>
      <c r="H43" s="18">
        <v>0.76095796954466666</v>
      </c>
      <c r="I43" s="18">
        <v>0.77591658366366911</v>
      </c>
      <c r="J43" s="18">
        <v>0.18232046156069789</v>
      </c>
    </row>
    <row r="44" spans="1:10" x14ac:dyDescent="0.25">
      <c r="B44" s="17" t="s">
        <v>224</v>
      </c>
      <c r="C44" s="18">
        <v>1.307692307692307</v>
      </c>
      <c r="D44" s="18">
        <v>0.64892567870993689</v>
      </c>
      <c r="E44" s="18">
        <v>0.41681765478925475</v>
      </c>
      <c r="F44" s="18">
        <v>7.7505545480190174E-2</v>
      </c>
      <c r="G44" s="18">
        <v>4.275406383985704E-2</v>
      </c>
      <c r="H44" s="18">
        <v>2.2552509410969195E-2</v>
      </c>
      <c r="I44" s="18">
        <v>2.3340669809988179E-2</v>
      </c>
      <c r="J44" s="18">
        <v>4.222932354380083E-2</v>
      </c>
    </row>
    <row r="46" spans="1:10" x14ac:dyDescent="0.25">
      <c r="A46" s="17" t="s">
        <v>152</v>
      </c>
      <c r="B46" s="17" t="s">
        <v>223</v>
      </c>
      <c r="C46" s="18">
        <v>62.615384615384613</v>
      </c>
      <c r="D46" s="18">
        <v>11.846153846153847</v>
      </c>
      <c r="E46" s="18">
        <v>5.8305497431352711</v>
      </c>
      <c r="F46" s="18">
        <v>1.9856000522991741</v>
      </c>
      <c r="G46" s="18">
        <v>0.7208724181081686</v>
      </c>
      <c r="H46" s="18">
        <v>0.82062463719724987</v>
      </c>
      <c r="I46" s="18">
        <v>0.82733488287915846</v>
      </c>
      <c r="J46" s="18">
        <v>0.12210722313009602</v>
      </c>
    </row>
    <row r="47" spans="1:10" x14ac:dyDescent="0.25">
      <c r="B47" s="17" t="s">
        <v>224</v>
      </c>
      <c r="C47" s="18">
        <v>1.8554785875764312</v>
      </c>
      <c r="D47" s="18">
        <v>0.66839027680702923</v>
      </c>
      <c r="E47" s="18">
        <v>0.32724431375361729</v>
      </c>
      <c r="F47" s="18">
        <v>5.8638291093720624E-2</v>
      </c>
      <c r="G47" s="18">
        <v>2.6836971612433449E-2</v>
      </c>
      <c r="H47" s="18">
        <v>1.2004802220212465E-2</v>
      </c>
      <c r="I47" s="18">
        <v>1.2201457521438171E-2</v>
      </c>
      <c r="J47" s="18">
        <v>2.9226958687896386E-2</v>
      </c>
    </row>
    <row r="49" spans="1:10" x14ac:dyDescent="0.25">
      <c r="A49" s="17" t="s">
        <v>225</v>
      </c>
    </row>
    <row r="51" spans="1:10" x14ac:dyDescent="0.25">
      <c r="A51" s="17"/>
      <c r="B51" s="17"/>
      <c r="C51" s="17" t="s">
        <v>178</v>
      </c>
      <c r="D51" s="17" t="s">
        <v>215</v>
      </c>
      <c r="E51" s="17" t="s">
        <v>216</v>
      </c>
      <c r="F51" s="17" t="s">
        <v>217</v>
      </c>
      <c r="G51" s="17" t="s">
        <v>218</v>
      </c>
      <c r="H51" s="17" t="s">
        <v>219</v>
      </c>
      <c r="I51" s="17" t="s">
        <v>220</v>
      </c>
      <c r="J51" s="17" t="s">
        <v>221</v>
      </c>
    </row>
    <row r="52" spans="1:10" x14ac:dyDescent="0.25">
      <c r="A52" s="17" t="s">
        <v>226</v>
      </c>
      <c r="B52" s="17" t="s">
        <v>223</v>
      </c>
      <c r="C52" s="18">
        <v>44.96153846153846</v>
      </c>
      <c r="D52" s="18">
        <v>10.346153846153847</v>
      </c>
      <c r="E52" s="18">
        <v>5.2224580478008624</v>
      </c>
      <c r="F52" s="18">
        <v>1.854962407923191</v>
      </c>
      <c r="G52" s="18">
        <v>0.67584176538523044</v>
      </c>
      <c r="H52" s="18">
        <v>0.79079130337095804</v>
      </c>
      <c r="I52" s="18">
        <v>0.80162573327141373</v>
      </c>
      <c r="J52" s="18">
        <v>0.15221384234539698</v>
      </c>
    </row>
    <row r="53" spans="1:10" x14ac:dyDescent="0.25">
      <c r="A53" s="17"/>
      <c r="B53" s="17" t="s">
        <v>224</v>
      </c>
      <c r="C53" s="18">
        <v>3.7017587376109877</v>
      </c>
      <c r="D53" s="18">
        <v>0.54615384615384599</v>
      </c>
      <c r="E53" s="18">
        <v>0.28668660933522666</v>
      </c>
      <c r="F53" s="18">
        <v>5.4310053103840246E-2</v>
      </c>
      <c r="G53" s="18">
        <v>2.6318478531669416E-2</v>
      </c>
      <c r="H53" s="18">
        <v>1.386566053191917E-2</v>
      </c>
      <c r="I53" s="18">
        <v>1.3889470789791195E-2</v>
      </c>
      <c r="J53" s="18">
        <v>2.5870132436646851E-2</v>
      </c>
    </row>
    <row r="55" spans="1:10" x14ac:dyDescent="0.25">
      <c r="A55" s="17" t="s">
        <v>227</v>
      </c>
    </row>
    <row r="57" spans="1:10" x14ac:dyDescent="0.25">
      <c r="A57" s="17" t="s">
        <v>228</v>
      </c>
      <c r="B57" s="17" t="s">
        <v>176</v>
      </c>
      <c r="C57" s="17" t="s">
        <v>229</v>
      </c>
      <c r="D57" s="17" t="s">
        <v>230</v>
      </c>
      <c r="E57" s="17" t="s">
        <v>231</v>
      </c>
      <c r="F57" s="17"/>
      <c r="G57" s="17" t="s">
        <v>232</v>
      </c>
    </row>
    <row r="58" spans="1:10" x14ac:dyDescent="0.25">
      <c r="B58" s="17" t="s">
        <v>1</v>
      </c>
      <c r="C58" s="18">
        <v>0.20689988639220841</v>
      </c>
      <c r="D58" s="18">
        <v>0.2335246126127298</v>
      </c>
      <c r="E58" s="18">
        <v>3.3570448123385353E-2</v>
      </c>
      <c r="F58" s="18"/>
      <c r="G58" s="18">
        <v>7.1970259998063195</v>
      </c>
    </row>
    <row r="59" spans="1:10" x14ac:dyDescent="0.25">
      <c r="B59" s="17" t="s">
        <v>153</v>
      </c>
      <c r="C59" s="18">
        <v>0.20404847520178351</v>
      </c>
      <c r="D59" s="18">
        <v>0.24633470921451123</v>
      </c>
      <c r="E59" s="18">
        <v>5.3126644896431117E-2</v>
      </c>
      <c r="F59" s="18"/>
      <c r="G59" s="18">
        <v>4.4557366503638223</v>
      </c>
    </row>
    <row r="60" spans="1:10" x14ac:dyDescent="0.25">
      <c r="B60" s="17" t="s">
        <v>154</v>
      </c>
      <c r="C60" s="18">
        <v>0.44226585606883323</v>
      </c>
      <c r="D60" s="18">
        <v>0.45560795046891256</v>
      </c>
      <c r="E60" s="18">
        <v>2.3921960929338269E-2</v>
      </c>
      <c r="F60" s="18"/>
      <c r="G60" s="18">
        <v>10.200648286671017</v>
      </c>
    </row>
    <row r="61" spans="1:10" x14ac:dyDescent="0.25">
      <c r="B61" s="17" t="s">
        <v>155</v>
      </c>
      <c r="C61" s="18">
        <v>3.9339360153674216E-2</v>
      </c>
      <c r="D61" s="18">
        <v>6.9464093034408342E-2</v>
      </c>
      <c r="E61" s="18">
        <v>3.1358350317707506E-2</v>
      </c>
      <c r="F61" s="18"/>
      <c r="G61" s="18">
        <v>7.7223581587399197</v>
      </c>
    </row>
    <row r="62" spans="1:10" x14ac:dyDescent="0.25">
      <c r="B62" s="17" t="s">
        <v>156</v>
      </c>
      <c r="C62" s="18">
        <v>7.2595517585322802E-2</v>
      </c>
      <c r="D62" s="18">
        <v>0.13139315116301958</v>
      </c>
      <c r="E62" s="18">
        <v>6.3400204217911219E-2</v>
      </c>
      <c r="F62" s="18"/>
      <c r="G62" s="18">
        <v>3.6932049641469828</v>
      </c>
    </row>
    <row r="63" spans="1:10" x14ac:dyDescent="0.25">
      <c r="B63" s="17" t="s">
        <v>157</v>
      </c>
      <c r="C63" s="18">
        <v>0.17654613874345543</v>
      </c>
      <c r="D63" s="18">
        <v>0.18578202425691548</v>
      </c>
      <c r="E63" s="18">
        <v>1.1216032795531024E-2</v>
      </c>
      <c r="F63" s="18"/>
      <c r="G63" s="18">
        <v>22.039521130823665</v>
      </c>
    </row>
    <row r="64" spans="1:10" x14ac:dyDescent="0.25">
      <c r="B64" s="17" t="s">
        <v>158</v>
      </c>
      <c r="C64" s="18">
        <v>4.7094298823997537E-2</v>
      </c>
      <c r="D64" s="18">
        <v>7.1466336103173128E-2</v>
      </c>
      <c r="E64" s="18">
        <v>2.5576546817903917E-2</v>
      </c>
      <c r="F64" s="18"/>
      <c r="G64" s="18">
        <v>9.5245798828869557</v>
      </c>
    </row>
    <row r="65" spans="1:7" x14ac:dyDescent="0.25">
      <c r="B65" s="17" t="s">
        <v>159</v>
      </c>
      <c r="C65" s="18">
        <v>0.137642933621344</v>
      </c>
      <c r="D65" s="18">
        <v>0.18611804929130166</v>
      </c>
      <c r="E65" s="18">
        <v>5.6212348179069137E-2</v>
      </c>
      <c r="F65" s="18"/>
      <c r="G65" s="18">
        <v>4.1974213958044251</v>
      </c>
    </row>
    <row r="66" spans="1:7" x14ac:dyDescent="0.25">
      <c r="B66" s="17" t="s">
        <v>160</v>
      </c>
      <c r="C66" s="18">
        <v>-8.5324684272167532E-4</v>
      </c>
      <c r="D66" s="18">
        <v>2.6666529228041531E-2</v>
      </c>
      <c r="E66" s="18">
        <v>2.7496314926865377E-2</v>
      </c>
      <c r="F66" s="18"/>
      <c r="G66" s="18">
        <v>8.8421274601687294</v>
      </c>
    </row>
    <row r="67" spans="1:7" x14ac:dyDescent="0.25">
      <c r="B67" s="17" t="s">
        <v>161</v>
      </c>
      <c r="C67" s="18">
        <v>0.14969640876928197</v>
      </c>
      <c r="D67" s="18">
        <v>0.16148558087612105</v>
      </c>
      <c r="E67" s="18">
        <v>1.3864662255248844E-2</v>
      </c>
      <c r="F67" s="18"/>
      <c r="G67" s="18">
        <v>17.781452580487901</v>
      </c>
    </row>
    <row r="68" spans="1:7" x14ac:dyDescent="0.25">
      <c r="B68" s="17" t="s">
        <v>162</v>
      </c>
      <c r="C68" s="18">
        <v>0.17684321096816547</v>
      </c>
      <c r="D68" s="18">
        <v>0.19389868662600418</v>
      </c>
      <c r="E68" s="18">
        <v>2.0719595446571846E-2</v>
      </c>
      <c r="F68" s="18"/>
      <c r="G68" s="18">
        <v>11.815872649138218</v>
      </c>
    </row>
    <row r="69" spans="1:7" x14ac:dyDescent="0.25">
      <c r="B69" s="17" t="s">
        <v>163</v>
      </c>
      <c r="C69" s="18">
        <v>8.18445437955128E-2</v>
      </c>
      <c r="D69" s="18">
        <v>0.10400548675103806</v>
      </c>
      <c r="E69" s="18">
        <v>2.4136373427584012E-2</v>
      </c>
      <c r="F69" s="18"/>
      <c r="G69" s="18">
        <v>10.107811240784418</v>
      </c>
    </row>
    <row r="70" spans="1:7" x14ac:dyDescent="0.25">
      <c r="B70" s="17" t="s">
        <v>164</v>
      </c>
      <c r="C70" s="18">
        <v>0.21064397268088131</v>
      </c>
      <c r="D70" s="18">
        <v>0.23220922298673613</v>
      </c>
      <c r="E70" s="18">
        <v>2.7320055284934773E-2</v>
      </c>
      <c r="F70" s="18"/>
      <c r="G70" s="18">
        <v>8.9007867532705429</v>
      </c>
    </row>
    <row r="71" spans="1:7" x14ac:dyDescent="0.25">
      <c r="B71" s="17"/>
      <c r="C71" s="18"/>
      <c r="D71" s="18"/>
      <c r="E71" s="18"/>
      <c r="F71" s="18"/>
      <c r="G71" s="18"/>
    </row>
    <row r="72" spans="1:7" x14ac:dyDescent="0.25">
      <c r="B72" s="17" t="s">
        <v>223</v>
      </c>
      <c r="C72" s="18">
        <v>0.1495851812278261</v>
      </c>
      <c r="D72" s="18">
        <v>0.17676587943176253</v>
      </c>
      <c r="E72" s="18">
        <v>3.1686118278344798E-2</v>
      </c>
      <c r="F72" s="18"/>
      <c r="G72" s="18">
        <v>9.7291190117763779</v>
      </c>
    </row>
    <row r="73" spans="1:7" x14ac:dyDescent="0.25">
      <c r="B73" s="17" t="s">
        <v>224</v>
      </c>
      <c r="C73" s="18">
        <v>3.1323410929336763E-2</v>
      </c>
      <c r="D73" s="18">
        <v>3.017770622664253E-2</v>
      </c>
      <c r="E73" s="18">
        <v>4.4712697089106948E-3</v>
      </c>
      <c r="F73" s="18"/>
      <c r="G73" s="18">
        <v>1.4498014271951676</v>
      </c>
    </row>
    <row r="75" spans="1:7" x14ac:dyDescent="0.25">
      <c r="A75" s="17" t="s">
        <v>233</v>
      </c>
      <c r="B75" s="17"/>
    </row>
    <row r="76" spans="1:7" x14ac:dyDescent="0.25">
      <c r="A76" s="17"/>
      <c r="B76" s="17"/>
    </row>
    <row r="77" spans="1:7" x14ac:dyDescent="0.25">
      <c r="A77" s="17" t="s">
        <v>234</v>
      </c>
      <c r="B77" s="17" t="s">
        <v>235</v>
      </c>
    </row>
    <row r="78" spans="1:7" x14ac:dyDescent="0.25">
      <c r="A78" s="17" t="s">
        <v>14</v>
      </c>
      <c r="B78" s="19">
        <v>1</v>
      </c>
    </row>
    <row r="79" spans="1:7" x14ac:dyDescent="0.25">
      <c r="A79" s="17" t="s">
        <v>152</v>
      </c>
      <c r="B79" s="19">
        <v>1</v>
      </c>
    </row>
    <row r="81" spans="1:2" x14ac:dyDescent="0.25">
      <c r="A81" s="17" t="s">
        <v>223</v>
      </c>
      <c r="B81" s="19">
        <v>1</v>
      </c>
    </row>
    <row r="82" spans="1:2" x14ac:dyDescent="0.25">
      <c r="A82" s="17" t="s">
        <v>224</v>
      </c>
      <c r="B82" s="19">
        <v>0</v>
      </c>
    </row>
    <row r="84" spans="1:2" x14ac:dyDescent="0.25">
      <c r="A84" s="17" t="s">
        <v>236</v>
      </c>
    </row>
    <row r="85" spans="1:2" x14ac:dyDescent="0.25">
      <c r="A85" s="17" t="s">
        <v>237</v>
      </c>
    </row>
    <row r="86" spans="1:2" x14ac:dyDescent="0.25">
      <c r="A86" s="17" t="s">
        <v>238</v>
      </c>
    </row>
    <row r="87" spans="1:2" x14ac:dyDescent="0.25">
      <c r="A87" s="17" t="s">
        <v>239</v>
      </c>
    </row>
    <row r="88" spans="1:2" x14ac:dyDescent="0.25">
      <c r="A88" s="17" t="s">
        <v>240</v>
      </c>
    </row>
    <row r="89" spans="1:2" x14ac:dyDescent="0.25">
      <c r="A89" s="17" t="s">
        <v>241</v>
      </c>
    </row>
    <row r="90" spans="1:2" x14ac:dyDescent="0.25">
      <c r="A90" s="17" t="s">
        <v>242</v>
      </c>
    </row>
    <row r="91" spans="1:2" x14ac:dyDescent="0.25">
      <c r="A91" s="17" t="s">
        <v>243</v>
      </c>
    </row>
    <row r="93" spans="1:2" x14ac:dyDescent="0.25">
      <c r="A93" s="17" t="s">
        <v>244</v>
      </c>
    </row>
    <row r="94" spans="1:2" x14ac:dyDescent="0.25">
      <c r="A94" s="17" t="s">
        <v>245</v>
      </c>
    </row>
    <row r="95" spans="1:2" x14ac:dyDescent="0.25">
      <c r="A95" s="17" t="s">
        <v>246</v>
      </c>
    </row>
    <row r="96" spans="1:2" x14ac:dyDescent="0.25">
      <c r="A96" s="17" t="s">
        <v>247</v>
      </c>
    </row>
    <row r="97" spans="1:1" x14ac:dyDescent="0.25">
      <c r="A97" s="17" t="s">
        <v>248</v>
      </c>
    </row>
    <row r="98" spans="1:1" x14ac:dyDescent="0.25">
      <c r="A98" s="17" t="s">
        <v>249</v>
      </c>
    </row>
    <row r="99" spans="1:1" x14ac:dyDescent="0.25">
      <c r="A99" s="17"/>
    </row>
    <row r="100" spans="1:1" x14ac:dyDescent="0.25">
      <c r="A100" s="17" t="s">
        <v>250</v>
      </c>
    </row>
    <row r="102" spans="1:1" x14ac:dyDescent="0.25">
      <c r="A102" s="17" t="s">
        <v>251</v>
      </c>
    </row>
    <row r="103" spans="1:1" x14ac:dyDescent="0.25">
      <c r="A103" s="17" t="s">
        <v>179</v>
      </c>
    </row>
    <row r="104" spans="1:1" x14ac:dyDescent="0.25">
      <c r="A104" s="17" t="s">
        <v>261</v>
      </c>
    </row>
    <row r="105" spans="1:1" x14ac:dyDescent="0.25">
      <c r="A105" s="17" t="s">
        <v>262</v>
      </c>
    </row>
    <row r="106" spans="1:1" x14ac:dyDescent="0.25">
      <c r="A106" s="17" t="s">
        <v>263</v>
      </c>
    </row>
    <row r="107" spans="1:1" x14ac:dyDescent="0.25">
      <c r="A107" s="17" t="s">
        <v>264</v>
      </c>
    </row>
    <row r="108" spans="1:1" x14ac:dyDescent="0.25">
      <c r="A108" s="17" t="s">
        <v>265</v>
      </c>
    </row>
    <row r="109" spans="1:1" x14ac:dyDescent="0.25">
      <c r="A109" s="17" t="s">
        <v>266</v>
      </c>
    </row>
    <row r="110" spans="1:1" x14ac:dyDescent="0.25">
      <c r="A110" s="17" t="s">
        <v>267</v>
      </c>
    </row>
    <row r="111" spans="1:1" x14ac:dyDescent="0.25">
      <c r="A111" s="17" t="s">
        <v>268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0DD6-DD41-496F-987B-761C85C82AD3}">
  <dimension ref="A1:N94"/>
  <sheetViews>
    <sheetView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14" x14ac:dyDescent="0.25">
      <c r="A1" s="17" t="s">
        <v>256</v>
      </c>
    </row>
    <row r="2" spans="1:14" x14ac:dyDescent="0.25">
      <c r="A2" s="17"/>
    </row>
    <row r="3" spans="1:14" x14ac:dyDescent="0.25">
      <c r="A3" s="17" t="s">
        <v>169</v>
      </c>
      <c r="B3" t="s">
        <v>260</v>
      </c>
    </row>
    <row r="4" spans="1:14" x14ac:dyDescent="0.25">
      <c r="A4" s="17" t="s">
        <v>171</v>
      </c>
    </row>
    <row r="5" spans="1:14" x14ac:dyDescent="0.25">
      <c r="A5" s="17"/>
    </row>
    <row r="6" spans="1:14" x14ac:dyDescent="0.25">
      <c r="A6" s="17" t="s">
        <v>172</v>
      </c>
      <c r="B6">
        <v>13</v>
      </c>
    </row>
    <row r="7" spans="1:14" x14ac:dyDescent="0.25">
      <c r="A7" s="17" t="s">
        <v>173</v>
      </c>
      <c r="B7">
        <v>97</v>
      </c>
    </row>
    <row r="8" spans="1:14" x14ac:dyDescent="0.25">
      <c r="A8" s="17" t="s">
        <v>174</v>
      </c>
      <c r="B8">
        <v>2</v>
      </c>
    </row>
    <row r="10" spans="1:14" x14ac:dyDescent="0.25">
      <c r="A10" s="17" t="s">
        <v>257</v>
      </c>
      <c r="B10" s="17" t="s">
        <v>1</v>
      </c>
      <c r="C10" s="17" t="s">
        <v>153</v>
      </c>
      <c r="D10" s="17" t="s">
        <v>154</v>
      </c>
      <c r="E10" s="17" t="s">
        <v>155</v>
      </c>
      <c r="F10" s="17" t="s">
        <v>156</v>
      </c>
      <c r="G10" s="17" t="s">
        <v>157</v>
      </c>
      <c r="H10" s="17" t="s">
        <v>158</v>
      </c>
      <c r="I10" s="17" t="s">
        <v>159</v>
      </c>
      <c r="J10" s="17" t="s">
        <v>160</v>
      </c>
      <c r="K10" s="17" t="s">
        <v>161</v>
      </c>
      <c r="L10" s="17" t="s">
        <v>162</v>
      </c>
      <c r="M10" s="17" t="s">
        <v>163</v>
      </c>
      <c r="N10" s="17" t="s">
        <v>164</v>
      </c>
    </row>
    <row r="11" spans="1:14" x14ac:dyDescent="0.25">
      <c r="A11" s="17">
        <v>74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7">
        <v>76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7">
        <v>78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7">
        <v>80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7">
        <v>82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7">
        <v>84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7">
        <v>86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7">
        <v>88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7">
        <v>90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7">
        <v>92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7">
        <v>94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7">
        <v>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7">
        <v>98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7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 s="17">
        <v>102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 s="17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 s="17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</row>
    <row r="28" spans="1:14" x14ac:dyDescent="0.25">
      <c r="A28" s="17">
        <v>108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 s="17">
        <v>112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25">
      <c r="A30" s="17">
        <v>118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25">
      <c r="A31" s="17">
        <v>120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25">
      <c r="A32" s="17">
        <v>122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25">
      <c r="A33" s="17">
        <v>124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 s="17">
        <v>126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25">
      <c r="A35" s="17">
        <v>128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25">
      <c r="A36" s="17">
        <v>130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7">
        <v>132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7">
        <v>134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7">
        <v>136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7">
        <v>138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7">
        <v>140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7">
        <v>142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7">
        <v>144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7">
        <v>146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7">
        <v>148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7">
        <v>150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7">
        <v>152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7">
        <v>154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7">
        <v>156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7">
        <v>158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7">
        <v>160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7">
        <v>162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7">
        <v>164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7">
        <v>166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7">
        <v>168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 s="17">
        <v>170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7">
        <v>172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7">
        <v>174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7">
        <v>176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7">
        <v>178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7">
        <v>180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7">
        <v>182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7">
        <v>184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7">
        <v>190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7">
        <v>192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7">
        <v>194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7">
        <v>196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7">
        <v>198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7">
        <v>200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7">
        <v>202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7">
        <v>204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</row>
    <row r="72" spans="1:14" x14ac:dyDescent="0.25">
      <c r="A72" s="17">
        <v>206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7">
        <v>208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</row>
    <row r="74" spans="1:14" x14ac:dyDescent="0.25">
      <c r="A74" s="17">
        <v>210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</row>
    <row r="75" spans="1:14" x14ac:dyDescent="0.25">
      <c r="A75" s="17">
        <v>212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</row>
    <row r="76" spans="1:14" x14ac:dyDescent="0.25">
      <c r="A76" s="17">
        <v>214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</row>
    <row r="77" spans="1:14" x14ac:dyDescent="0.25">
      <c r="A77" s="17">
        <v>216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</row>
    <row r="78" spans="1:14" x14ac:dyDescent="0.25">
      <c r="A78" s="17">
        <v>218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</row>
    <row r="79" spans="1:14" x14ac:dyDescent="0.25">
      <c r="A79" s="17">
        <v>220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</row>
    <row r="80" spans="1:14" x14ac:dyDescent="0.25">
      <c r="A80" s="17">
        <v>222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</row>
    <row r="81" spans="1:14" x14ac:dyDescent="0.25">
      <c r="A81" s="17">
        <v>280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</row>
    <row r="82" spans="1:14" x14ac:dyDescent="0.25">
      <c r="A82" s="17">
        <v>308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</row>
    <row r="83" spans="1:14" x14ac:dyDescent="0.25">
      <c r="A83" s="17">
        <v>310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</row>
    <row r="84" spans="1:14" x14ac:dyDescent="0.25">
      <c r="A84" s="17">
        <v>312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</row>
    <row r="85" spans="1:14" x14ac:dyDescent="0.25">
      <c r="A85" s="17">
        <v>314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</row>
    <row r="86" spans="1:14" x14ac:dyDescent="0.25">
      <c r="A86" s="17">
        <v>316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</row>
    <row r="87" spans="1:14" x14ac:dyDescent="0.25">
      <c r="A87" s="17">
        <v>318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</row>
    <row r="88" spans="1:14" x14ac:dyDescent="0.25">
      <c r="A88" s="17">
        <v>320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</row>
    <row r="89" spans="1:14" x14ac:dyDescent="0.25">
      <c r="A89" s="17">
        <v>322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</row>
    <row r="90" spans="1:14" x14ac:dyDescent="0.25">
      <c r="A90" s="17">
        <v>324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</row>
    <row r="91" spans="1:14" x14ac:dyDescent="0.25">
      <c r="A91" s="17">
        <v>326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</row>
    <row r="92" spans="1:14" x14ac:dyDescent="0.25">
      <c r="A92" s="17">
        <v>328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</row>
    <row r="93" spans="1:14" x14ac:dyDescent="0.25">
      <c r="A93" s="17">
        <v>330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</row>
    <row r="94" spans="1:14" x14ac:dyDescent="0.25">
      <c r="A94" s="17" t="s">
        <v>258</v>
      </c>
      <c r="B94">
        <v>12</v>
      </c>
      <c r="C94">
        <v>13</v>
      </c>
      <c r="D94">
        <v>9</v>
      </c>
      <c r="E94">
        <v>12</v>
      </c>
      <c r="F94">
        <v>18</v>
      </c>
      <c r="G94">
        <v>15</v>
      </c>
      <c r="H94">
        <v>15</v>
      </c>
      <c r="I94">
        <v>14</v>
      </c>
      <c r="J94">
        <v>10</v>
      </c>
      <c r="K94">
        <v>12</v>
      </c>
      <c r="L94">
        <v>10</v>
      </c>
      <c r="M94">
        <v>10</v>
      </c>
      <c r="N94">
        <v>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DC6A-BE1F-4E0C-B15A-6DAAD5DD7BB7}">
  <dimension ref="A1:N94"/>
  <sheetViews>
    <sheetView topLeftCell="A76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14" x14ac:dyDescent="0.25">
      <c r="A1" s="17" t="s">
        <v>256</v>
      </c>
    </row>
    <row r="2" spans="1:14" x14ac:dyDescent="0.25">
      <c r="A2" s="17"/>
    </row>
    <row r="3" spans="1:14" x14ac:dyDescent="0.25">
      <c r="A3" s="17" t="s">
        <v>169</v>
      </c>
      <c r="B3" t="s">
        <v>170</v>
      </c>
    </row>
    <row r="4" spans="1:14" x14ac:dyDescent="0.25">
      <c r="A4" s="17" t="s">
        <v>171</v>
      </c>
    </row>
    <row r="5" spans="1:14" x14ac:dyDescent="0.25">
      <c r="A5" s="17"/>
    </row>
    <row r="6" spans="1:14" x14ac:dyDescent="0.25">
      <c r="A6" s="17" t="s">
        <v>172</v>
      </c>
      <c r="B6">
        <v>13</v>
      </c>
    </row>
    <row r="7" spans="1:14" x14ac:dyDescent="0.25">
      <c r="A7" s="17" t="s">
        <v>173</v>
      </c>
      <c r="B7">
        <v>97</v>
      </c>
    </row>
    <row r="8" spans="1:14" x14ac:dyDescent="0.25">
      <c r="A8" s="17" t="s">
        <v>174</v>
      </c>
      <c r="B8">
        <v>9</v>
      </c>
    </row>
    <row r="10" spans="1:14" x14ac:dyDescent="0.25">
      <c r="A10" s="17" t="s">
        <v>257</v>
      </c>
      <c r="B10" s="17" t="s">
        <v>1</v>
      </c>
      <c r="C10" s="17" t="s">
        <v>153</v>
      </c>
      <c r="D10" s="17" t="s">
        <v>154</v>
      </c>
      <c r="E10" s="17" t="s">
        <v>155</v>
      </c>
      <c r="F10" s="17" t="s">
        <v>156</v>
      </c>
      <c r="G10" s="17" t="s">
        <v>157</v>
      </c>
      <c r="H10" s="17" t="s">
        <v>158</v>
      </c>
      <c r="I10" s="17" t="s">
        <v>159</v>
      </c>
      <c r="J10" s="17" t="s">
        <v>160</v>
      </c>
      <c r="K10" s="17" t="s">
        <v>161</v>
      </c>
      <c r="L10" s="17" t="s">
        <v>162</v>
      </c>
      <c r="M10" s="17" t="s">
        <v>163</v>
      </c>
      <c r="N10" s="17" t="s">
        <v>164</v>
      </c>
    </row>
    <row r="11" spans="1:14" x14ac:dyDescent="0.25">
      <c r="A11" s="17">
        <v>74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7">
        <v>76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7">
        <v>78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7">
        <v>80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7">
        <v>82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7">
        <v>84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7">
        <v>86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7">
        <v>88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7">
        <v>90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7">
        <v>92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7">
        <v>94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7">
        <v>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7">
        <v>98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7">
        <v>100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</row>
    <row r="25" spans="1:14" x14ac:dyDescent="0.25">
      <c r="A25" s="17">
        <v>102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</row>
    <row r="26" spans="1:14" x14ac:dyDescent="0.25">
      <c r="A26" s="17">
        <v>104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</row>
    <row r="27" spans="1:14" x14ac:dyDescent="0.25">
      <c r="A27" s="17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0</v>
      </c>
    </row>
    <row r="28" spans="1:14" x14ac:dyDescent="0.25">
      <c r="A28" s="17">
        <v>108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</row>
    <row r="29" spans="1:14" x14ac:dyDescent="0.25">
      <c r="A29" s="17">
        <v>112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25">
      <c r="A30" s="17">
        <v>118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25">
      <c r="A31" s="17">
        <v>120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25">
      <c r="A32" s="17">
        <v>122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25">
      <c r="A33" s="17">
        <v>124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 s="17">
        <v>126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25">
      <c r="A35" s="17">
        <v>128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25">
      <c r="A36" s="17">
        <v>130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7">
        <v>132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7">
        <v>134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7">
        <v>136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7">
        <v>138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7">
        <v>140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7">
        <v>142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7">
        <v>144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7">
        <v>146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7">
        <v>148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7">
        <v>150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7">
        <v>152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7">
        <v>154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7">
        <v>156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7">
        <v>158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7">
        <v>160</v>
      </c>
      <c r="B51">
        <v>1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7">
        <v>162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7">
        <v>164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7">
        <v>166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7">
        <v>168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 s="17">
        <v>170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</row>
    <row r="57" spans="1:14" x14ac:dyDescent="0.25">
      <c r="A57" s="17">
        <v>172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</row>
    <row r="58" spans="1:14" x14ac:dyDescent="0.25">
      <c r="A58" s="17">
        <v>174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</row>
    <row r="59" spans="1:14" x14ac:dyDescent="0.25">
      <c r="A59" s="17">
        <v>176</v>
      </c>
      <c r="B59">
        <v>1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</row>
    <row r="60" spans="1:14" x14ac:dyDescent="0.25">
      <c r="A60" s="17">
        <v>178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</row>
    <row r="61" spans="1:14" x14ac:dyDescent="0.25">
      <c r="A61" s="17">
        <v>180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</row>
    <row r="62" spans="1:14" x14ac:dyDescent="0.25">
      <c r="A62" s="17">
        <v>182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</row>
    <row r="63" spans="1:14" x14ac:dyDescent="0.25">
      <c r="A63" s="17">
        <v>184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s="17">
        <v>190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</row>
    <row r="65" spans="1:14" x14ac:dyDescent="0.25">
      <c r="A65" s="17">
        <v>192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7">
        <v>194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7">
        <v>196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7">
        <v>198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7">
        <v>200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7">
        <v>202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7">
        <v>204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</row>
    <row r="72" spans="1:14" x14ac:dyDescent="0.25">
      <c r="A72" s="17">
        <v>206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7">
        <v>208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</row>
    <row r="74" spans="1:14" x14ac:dyDescent="0.25">
      <c r="A74" s="17">
        <v>210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</row>
    <row r="75" spans="1:14" x14ac:dyDescent="0.25">
      <c r="A75" s="17">
        <v>212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</row>
    <row r="76" spans="1:14" x14ac:dyDescent="0.25">
      <c r="A76" s="17">
        <v>214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</row>
    <row r="77" spans="1:14" x14ac:dyDescent="0.25">
      <c r="A77" s="17">
        <v>216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</row>
    <row r="78" spans="1:14" x14ac:dyDescent="0.25">
      <c r="A78" s="17">
        <v>218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</row>
    <row r="79" spans="1:14" x14ac:dyDescent="0.25">
      <c r="A79" s="17">
        <v>220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</row>
    <row r="80" spans="1:14" x14ac:dyDescent="0.25">
      <c r="A80" s="17">
        <v>222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</row>
    <row r="81" spans="1:14" x14ac:dyDescent="0.25">
      <c r="A81" s="17">
        <v>280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</row>
    <row r="82" spans="1:14" x14ac:dyDescent="0.25">
      <c r="A82" s="17">
        <v>308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</row>
    <row r="83" spans="1:14" x14ac:dyDescent="0.25">
      <c r="A83" s="17">
        <v>310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</row>
    <row r="84" spans="1:14" x14ac:dyDescent="0.25">
      <c r="A84" s="17">
        <v>312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</row>
    <row r="85" spans="1:14" x14ac:dyDescent="0.25">
      <c r="A85" s="17">
        <v>314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</row>
    <row r="86" spans="1:14" x14ac:dyDescent="0.25">
      <c r="A86" s="17">
        <v>316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</row>
    <row r="87" spans="1:14" x14ac:dyDescent="0.25">
      <c r="A87" s="17">
        <v>318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</row>
    <row r="88" spans="1:14" x14ac:dyDescent="0.25">
      <c r="A88" s="17">
        <v>320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</row>
    <row r="89" spans="1:14" x14ac:dyDescent="0.25">
      <c r="A89" s="17">
        <v>322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</row>
    <row r="90" spans="1:14" x14ac:dyDescent="0.25">
      <c r="A90" s="17">
        <v>324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</row>
    <row r="91" spans="1:14" x14ac:dyDescent="0.25">
      <c r="A91" s="17">
        <v>326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</row>
    <row r="92" spans="1:14" x14ac:dyDescent="0.25">
      <c r="A92" s="17">
        <v>328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</row>
    <row r="93" spans="1:14" x14ac:dyDescent="0.25">
      <c r="A93" s="17">
        <v>330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</row>
    <row r="94" spans="1:14" x14ac:dyDescent="0.25">
      <c r="A94" s="17" t="s">
        <v>258</v>
      </c>
      <c r="B94">
        <v>12</v>
      </c>
      <c r="C94">
        <v>13</v>
      </c>
      <c r="D94">
        <v>9</v>
      </c>
      <c r="E94">
        <v>12</v>
      </c>
      <c r="F94">
        <v>18</v>
      </c>
      <c r="G94">
        <v>15</v>
      </c>
      <c r="H94">
        <v>15</v>
      </c>
      <c r="I94">
        <v>14</v>
      </c>
      <c r="J94">
        <v>10</v>
      </c>
      <c r="K94">
        <v>12</v>
      </c>
      <c r="L94">
        <v>10</v>
      </c>
      <c r="M94">
        <v>10</v>
      </c>
      <c r="N94">
        <v>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6280-706A-4A1C-86C4-3024CEE7E12E}">
  <dimension ref="A1:N220"/>
  <sheetViews>
    <sheetView topLeftCell="A162" workbookViewId="0">
      <selection activeCell="C189" sqref="C189:K189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1" x14ac:dyDescent="0.25">
      <c r="A1" s="17" t="s">
        <v>168</v>
      </c>
    </row>
    <row r="2" spans="1:11" x14ac:dyDescent="0.25">
      <c r="A2" s="17"/>
    </row>
    <row r="3" spans="1:11" x14ac:dyDescent="0.25">
      <c r="A3" s="17" t="s">
        <v>169</v>
      </c>
      <c r="B3" t="s">
        <v>170</v>
      </c>
    </row>
    <row r="4" spans="1:11" x14ac:dyDescent="0.25">
      <c r="A4" s="17" t="s">
        <v>171</v>
      </c>
    </row>
    <row r="5" spans="1:11" x14ac:dyDescent="0.25">
      <c r="A5" s="17"/>
    </row>
    <row r="6" spans="1:11" x14ac:dyDescent="0.25">
      <c r="A6" s="17" t="s">
        <v>172</v>
      </c>
      <c r="B6">
        <v>13</v>
      </c>
    </row>
    <row r="7" spans="1:11" x14ac:dyDescent="0.25">
      <c r="A7" s="17" t="s">
        <v>173</v>
      </c>
      <c r="B7">
        <v>97</v>
      </c>
    </row>
    <row r="8" spans="1:11" x14ac:dyDescent="0.25">
      <c r="A8" s="17" t="s">
        <v>174</v>
      </c>
      <c r="B8">
        <v>9</v>
      </c>
    </row>
    <row r="10" spans="1:11" x14ac:dyDescent="0.25">
      <c r="A10" s="17" t="s">
        <v>175</v>
      </c>
    </row>
    <row r="11" spans="1:11" ht="15.75" thickBot="1" x14ac:dyDescent="0.3"/>
    <row r="12" spans="1:11" x14ac:dyDescent="0.25">
      <c r="A12" s="17" t="s">
        <v>176</v>
      </c>
      <c r="B12" s="17" t="s">
        <v>177</v>
      </c>
      <c r="C12" s="20" t="s">
        <v>42</v>
      </c>
      <c r="D12" s="21" t="s">
        <v>43</v>
      </c>
      <c r="E12" s="22" t="s">
        <v>37</v>
      </c>
      <c r="F12" s="20" t="s">
        <v>39</v>
      </c>
      <c r="G12" s="21" t="s">
        <v>166</v>
      </c>
      <c r="H12" s="21" t="s">
        <v>167</v>
      </c>
      <c r="I12" s="21" t="s">
        <v>41</v>
      </c>
      <c r="J12" s="21" t="s">
        <v>165</v>
      </c>
      <c r="K12" s="22" t="s">
        <v>40</v>
      </c>
    </row>
    <row r="13" spans="1:11" x14ac:dyDescent="0.25">
      <c r="A13" s="17" t="s">
        <v>1</v>
      </c>
      <c r="B13" s="17" t="s">
        <v>178</v>
      </c>
      <c r="C13" s="23">
        <v>6</v>
      </c>
      <c r="D13" s="24">
        <v>19</v>
      </c>
      <c r="E13" s="25">
        <v>4</v>
      </c>
      <c r="F13" s="23">
        <v>9</v>
      </c>
      <c r="G13" s="24">
        <v>11</v>
      </c>
      <c r="H13" s="24">
        <v>7</v>
      </c>
      <c r="I13" s="24">
        <v>3</v>
      </c>
      <c r="J13" s="24">
        <v>3</v>
      </c>
      <c r="K13" s="25">
        <v>30</v>
      </c>
    </row>
    <row r="14" spans="1:11" x14ac:dyDescent="0.25">
      <c r="B14" s="17">
        <v>152</v>
      </c>
      <c r="C14" s="26">
        <v>0</v>
      </c>
      <c r="D14" s="27">
        <v>0</v>
      </c>
      <c r="E14" s="28">
        <v>0</v>
      </c>
      <c r="F14" s="26">
        <v>0</v>
      </c>
      <c r="G14" s="27">
        <v>0</v>
      </c>
      <c r="H14" s="27">
        <v>0</v>
      </c>
      <c r="I14" s="27">
        <v>0</v>
      </c>
      <c r="J14" s="27">
        <v>0</v>
      </c>
      <c r="K14" s="28">
        <v>0.05</v>
      </c>
    </row>
    <row r="15" spans="1:11" x14ac:dyDescent="0.25">
      <c r="B15" s="17">
        <v>160</v>
      </c>
      <c r="C15" s="26">
        <v>0</v>
      </c>
      <c r="D15" s="27">
        <v>7.8950000000000006E-2</v>
      </c>
      <c r="E15" s="28">
        <v>0</v>
      </c>
      <c r="F15" s="26">
        <v>0</v>
      </c>
      <c r="G15" s="27">
        <v>4.5449999999999997E-2</v>
      </c>
      <c r="H15" s="27">
        <v>0</v>
      </c>
      <c r="I15" s="27">
        <v>0</v>
      </c>
      <c r="J15" s="27">
        <v>0</v>
      </c>
      <c r="K15" s="28">
        <v>1.6670000000000001E-2</v>
      </c>
    </row>
    <row r="16" spans="1:11" x14ac:dyDescent="0.25">
      <c r="B16" s="17">
        <v>162</v>
      </c>
      <c r="C16" s="26">
        <v>0</v>
      </c>
      <c r="D16" s="27">
        <v>0</v>
      </c>
      <c r="E16" s="28">
        <v>0</v>
      </c>
      <c r="F16" s="26">
        <v>0</v>
      </c>
      <c r="G16" s="27">
        <v>9.0910000000000005E-2</v>
      </c>
      <c r="H16" s="27">
        <v>0</v>
      </c>
      <c r="I16" s="27">
        <v>0</v>
      </c>
      <c r="J16" s="27">
        <v>0</v>
      </c>
      <c r="K16" s="28">
        <v>0</v>
      </c>
    </row>
    <row r="17" spans="1:11" x14ac:dyDescent="0.25">
      <c r="B17" s="17">
        <v>164</v>
      </c>
      <c r="C17" s="26">
        <v>8.3330000000000001E-2</v>
      </c>
      <c r="D17" s="27">
        <v>7.8950000000000006E-2</v>
      </c>
      <c r="E17" s="28">
        <v>0</v>
      </c>
      <c r="F17" s="26">
        <v>5.5559999999999998E-2</v>
      </c>
      <c r="G17" s="27">
        <v>4.5449999999999997E-2</v>
      </c>
      <c r="H17" s="27">
        <v>0.14285999999999999</v>
      </c>
      <c r="I17" s="27">
        <v>0</v>
      </c>
      <c r="J17" s="27">
        <v>0.33333000000000002</v>
      </c>
      <c r="K17" s="28">
        <v>0.1</v>
      </c>
    </row>
    <row r="18" spans="1:11" x14ac:dyDescent="0.25">
      <c r="B18" s="17">
        <v>168</v>
      </c>
      <c r="C18" s="26">
        <v>0.16667000000000001</v>
      </c>
      <c r="D18" s="27">
        <v>0.36842000000000003</v>
      </c>
      <c r="E18" s="28">
        <v>0.25</v>
      </c>
      <c r="F18" s="26">
        <v>0.16667000000000001</v>
      </c>
      <c r="G18" s="27">
        <v>9.0910000000000005E-2</v>
      </c>
      <c r="H18" s="27">
        <v>0</v>
      </c>
      <c r="I18" s="27">
        <v>0.33333000000000002</v>
      </c>
      <c r="J18" s="27">
        <v>0</v>
      </c>
      <c r="K18" s="28">
        <v>0.28333000000000003</v>
      </c>
    </row>
    <row r="19" spans="1:11" x14ac:dyDescent="0.25">
      <c r="B19" s="17">
        <v>170</v>
      </c>
      <c r="C19" s="26">
        <v>0</v>
      </c>
      <c r="D19" s="27">
        <v>2.632E-2</v>
      </c>
      <c r="E19" s="28">
        <v>0</v>
      </c>
      <c r="F19" s="26">
        <v>0.11111</v>
      </c>
      <c r="G19" s="27">
        <v>9.0910000000000005E-2</v>
      </c>
      <c r="H19" s="27">
        <v>0.14285999999999999</v>
      </c>
      <c r="I19" s="27">
        <v>0</v>
      </c>
      <c r="J19" s="27">
        <v>0</v>
      </c>
      <c r="K19" s="28">
        <v>1.6670000000000001E-2</v>
      </c>
    </row>
    <row r="20" spans="1:11" x14ac:dyDescent="0.25">
      <c r="B20" s="17">
        <v>172</v>
      </c>
      <c r="C20" s="26">
        <v>0</v>
      </c>
      <c r="D20" s="27">
        <v>2.632E-2</v>
      </c>
      <c r="E20" s="28">
        <v>0</v>
      </c>
      <c r="F20" s="26">
        <v>0.11111</v>
      </c>
      <c r="G20" s="27">
        <v>9.0910000000000005E-2</v>
      </c>
      <c r="H20" s="27">
        <v>0.21429000000000001</v>
      </c>
      <c r="I20" s="27">
        <v>0</v>
      </c>
      <c r="J20" s="27">
        <v>0</v>
      </c>
      <c r="K20" s="28">
        <v>0.13333</v>
      </c>
    </row>
    <row r="21" spans="1:11" x14ac:dyDescent="0.25">
      <c r="B21" s="17">
        <v>174</v>
      </c>
      <c r="C21" s="26">
        <v>0.58333000000000002</v>
      </c>
      <c r="D21" s="27">
        <v>0.28947000000000001</v>
      </c>
      <c r="E21" s="28">
        <v>0</v>
      </c>
      <c r="F21" s="26">
        <v>5.5559999999999998E-2</v>
      </c>
      <c r="G21" s="27">
        <v>4.5449999999999997E-2</v>
      </c>
      <c r="H21" s="27">
        <v>7.1429999999999993E-2</v>
      </c>
      <c r="I21" s="27">
        <v>0</v>
      </c>
      <c r="J21" s="27">
        <v>0.16667000000000001</v>
      </c>
      <c r="K21" s="28">
        <v>3.3329999999999999E-2</v>
      </c>
    </row>
    <row r="22" spans="1:11" x14ac:dyDescent="0.25">
      <c r="B22" s="17">
        <v>176</v>
      </c>
      <c r="C22" s="26">
        <v>0.16667000000000001</v>
      </c>
      <c r="D22" s="27">
        <v>0.10526000000000001</v>
      </c>
      <c r="E22" s="28">
        <v>0.75</v>
      </c>
      <c r="F22" s="26">
        <v>0.44444</v>
      </c>
      <c r="G22" s="27">
        <v>0.13636000000000001</v>
      </c>
      <c r="H22" s="27">
        <v>0.42857000000000001</v>
      </c>
      <c r="I22" s="27">
        <v>0.66666999999999998</v>
      </c>
      <c r="J22" s="27">
        <v>0.16667000000000001</v>
      </c>
      <c r="K22" s="28">
        <v>0.21667</v>
      </c>
    </row>
    <row r="23" spans="1:11" x14ac:dyDescent="0.25">
      <c r="B23" s="17">
        <v>178</v>
      </c>
      <c r="C23" s="26">
        <v>0</v>
      </c>
      <c r="D23" s="27">
        <v>0</v>
      </c>
      <c r="E23" s="28">
        <v>0</v>
      </c>
      <c r="F23" s="26">
        <v>0</v>
      </c>
      <c r="G23" s="27">
        <v>0.18182000000000001</v>
      </c>
      <c r="H23" s="27">
        <v>0</v>
      </c>
      <c r="I23" s="27">
        <v>0</v>
      </c>
      <c r="J23" s="27">
        <v>0</v>
      </c>
      <c r="K23" s="28">
        <v>0.1</v>
      </c>
    </row>
    <row r="24" spans="1:11" x14ac:dyDescent="0.25">
      <c r="B24" s="17">
        <v>180</v>
      </c>
      <c r="C24" s="26">
        <v>0</v>
      </c>
      <c r="D24" s="27">
        <v>2.632E-2</v>
      </c>
      <c r="E24" s="28">
        <v>0</v>
      </c>
      <c r="F24" s="26">
        <v>5.5559999999999998E-2</v>
      </c>
      <c r="G24" s="27">
        <v>4.5449999999999997E-2</v>
      </c>
      <c r="H24" s="27">
        <v>0</v>
      </c>
      <c r="I24" s="27">
        <v>0</v>
      </c>
      <c r="J24" s="27">
        <v>0.33333000000000002</v>
      </c>
      <c r="K24" s="28">
        <v>0.05</v>
      </c>
    </row>
    <row r="25" spans="1:11" x14ac:dyDescent="0.25">
      <c r="B25" s="17">
        <v>182</v>
      </c>
      <c r="C25" s="26">
        <v>0</v>
      </c>
      <c r="D25" s="27">
        <v>0</v>
      </c>
      <c r="E25" s="28">
        <v>0</v>
      </c>
      <c r="F25" s="26">
        <v>0</v>
      </c>
      <c r="G25" s="27">
        <v>0.13636000000000001</v>
      </c>
      <c r="H25" s="27">
        <v>0</v>
      </c>
      <c r="I25" s="27">
        <v>0</v>
      </c>
      <c r="J25" s="27">
        <v>0</v>
      </c>
      <c r="K25" s="28">
        <v>0</v>
      </c>
    </row>
    <row r="26" spans="1:11" x14ac:dyDescent="0.25">
      <c r="A26" s="17" t="s">
        <v>153</v>
      </c>
      <c r="B26" s="17" t="s">
        <v>178</v>
      </c>
      <c r="C26" s="23">
        <v>4</v>
      </c>
      <c r="D26" s="24">
        <v>14</v>
      </c>
      <c r="E26" s="25">
        <v>1</v>
      </c>
      <c r="F26" s="23">
        <v>9</v>
      </c>
      <c r="G26" s="24">
        <v>8</v>
      </c>
      <c r="H26" s="24">
        <v>4</v>
      </c>
      <c r="I26" s="24">
        <v>2</v>
      </c>
      <c r="J26" s="24">
        <v>2</v>
      </c>
      <c r="K26" s="25">
        <v>23</v>
      </c>
    </row>
    <row r="27" spans="1:11" x14ac:dyDescent="0.25">
      <c r="B27" s="17">
        <v>148</v>
      </c>
      <c r="C27" s="26">
        <v>0</v>
      </c>
      <c r="D27" s="27">
        <v>0</v>
      </c>
      <c r="E27" s="28">
        <v>0</v>
      </c>
      <c r="F27" s="26">
        <v>0</v>
      </c>
      <c r="G27" s="27">
        <v>0.125</v>
      </c>
      <c r="H27" s="27">
        <v>0</v>
      </c>
      <c r="I27" s="27">
        <v>0</v>
      </c>
      <c r="J27" s="27">
        <v>0</v>
      </c>
      <c r="K27" s="28">
        <v>0</v>
      </c>
    </row>
    <row r="28" spans="1:11" x14ac:dyDescent="0.25">
      <c r="B28" s="17">
        <v>150</v>
      </c>
      <c r="C28" s="26">
        <v>0</v>
      </c>
      <c r="D28" s="27">
        <v>0</v>
      </c>
      <c r="E28" s="28">
        <v>0</v>
      </c>
      <c r="F28" s="26">
        <v>5.5559999999999998E-2</v>
      </c>
      <c r="G28" s="27">
        <v>0</v>
      </c>
      <c r="H28" s="27">
        <v>0</v>
      </c>
      <c r="I28" s="27">
        <v>0</v>
      </c>
      <c r="J28" s="27">
        <v>0</v>
      </c>
      <c r="K28" s="28">
        <v>2.1739999999999999E-2</v>
      </c>
    </row>
    <row r="29" spans="1:11" x14ac:dyDescent="0.25">
      <c r="B29" s="17">
        <v>152</v>
      </c>
      <c r="C29" s="26">
        <v>0.125</v>
      </c>
      <c r="D29" s="27">
        <v>0</v>
      </c>
      <c r="E29" s="28">
        <v>0</v>
      </c>
      <c r="F29" s="26">
        <v>0.16667000000000001</v>
      </c>
      <c r="G29" s="27">
        <v>6.25E-2</v>
      </c>
      <c r="H29" s="27">
        <v>0</v>
      </c>
      <c r="I29" s="27">
        <v>0</v>
      </c>
      <c r="J29" s="27">
        <v>0</v>
      </c>
      <c r="K29" s="28">
        <v>0</v>
      </c>
    </row>
    <row r="30" spans="1:11" x14ac:dyDescent="0.25">
      <c r="B30" s="17">
        <v>154</v>
      </c>
      <c r="C30" s="26">
        <v>0</v>
      </c>
      <c r="D30" s="27">
        <v>7.1429999999999993E-2</v>
      </c>
      <c r="E30" s="28">
        <v>0</v>
      </c>
      <c r="F30" s="26">
        <v>0.16667000000000001</v>
      </c>
      <c r="G30" s="27">
        <v>0.125</v>
      </c>
      <c r="H30" s="27">
        <v>0.25</v>
      </c>
      <c r="I30" s="27">
        <v>0.5</v>
      </c>
      <c r="J30" s="27">
        <v>0</v>
      </c>
      <c r="K30" s="28">
        <v>4.3479999999999998E-2</v>
      </c>
    </row>
    <row r="31" spans="1:11" x14ac:dyDescent="0.25">
      <c r="B31" s="17">
        <v>156</v>
      </c>
      <c r="C31" s="26">
        <v>0</v>
      </c>
      <c r="D31" s="27">
        <v>0</v>
      </c>
      <c r="E31" s="28">
        <v>0</v>
      </c>
      <c r="F31" s="26">
        <v>0.11111</v>
      </c>
      <c r="G31" s="27">
        <v>0</v>
      </c>
      <c r="H31" s="27">
        <v>0.25</v>
      </c>
      <c r="I31" s="27">
        <v>0</v>
      </c>
      <c r="J31" s="27">
        <v>0.5</v>
      </c>
      <c r="K31" s="28">
        <v>0.41304000000000002</v>
      </c>
    </row>
    <row r="32" spans="1:11" x14ac:dyDescent="0.25">
      <c r="B32" s="17">
        <v>158</v>
      </c>
      <c r="C32" s="26">
        <v>0.375</v>
      </c>
      <c r="D32" s="27">
        <v>0</v>
      </c>
      <c r="E32" s="28">
        <v>0</v>
      </c>
      <c r="F32" s="26">
        <v>0.27778000000000003</v>
      </c>
      <c r="G32" s="27">
        <v>0.125</v>
      </c>
      <c r="H32" s="27">
        <v>0.125</v>
      </c>
      <c r="I32" s="27">
        <v>0.25</v>
      </c>
      <c r="J32" s="27">
        <v>0.5</v>
      </c>
      <c r="K32" s="28">
        <v>0.26086999999999999</v>
      </c>
    </row>
    <row r="33" spans="1:11" x14ac:dyDescent="0.25">
      <c r="B33" s="17">
        <v>160</v>
      </c>
      <c r="C33" s="26">
        <v>0.125</v>
      </c>
      <c r="D33" s="27">
        <v>0.28571000000000002</v>
      </c>
      <c r="E33" s="28">
        <v>0</v>
      </c>
      <c r="F33" s="26">
        <v>0</v>
      </c>
      <c r="G33" s="27">
        <v>0</v>
      </c>
      <c r="H33" s="27">
        <v>0</v>
      </c>
      <c r="I33" s="27">
        <v>0.25</v>
      </c>
      <c r="J33" s="27">
        <v>0</v>
      </c>
      <c r="K33" s="28">
        <v>8.6959999999999996E-2</v>
      </c>
    </row>
    <row r="34" spans="1:11" x14ac:dyDescent="0.25">
      <c r="B34" s="17">
        <v>162</v>
      </c>
      <c r="C34" s="26">
        <v>0.25</v>
      </c>
      <c r="D34" s="27">
        <v>0.28571000000000002</v>
      </c>
      <c r="E34" s="28">
        <v>0.5</v>
      </c>
      <c r="F34" s="26">
        <v>0</v>
      </c>
      <c r="G34" s="27">
        <v>6.25E-2</v>
      </c>
      <c r="H34" s="27">
        <v>0.375</v>
      </c>
      <c r="I34" s="27">
        <v>0</v>
      </c>
      <c r="J34" s="27">
        <v>0</v>
      </c>
      <c r="K34" s="28">
        <v>0.13042999999999999</v>
      </c>
    </row>
    <row r="35" spans="1:11" x14ac:dyDescent="0.25">
      <c r="B35" s="17">
        <v>164</v>
      </c>
      <c r="C35" s="26">
        <v>0.125</v>
      </c>
      <c r="D35" s="27">
        <v>7.1429999999999993E-2</v>
      </c>
      <c r="E35" s="28">
        <v>0.5</v>
      </c>
      <c r="F35" s="26">
        <v>0</v>
      </c>
      <c r="G35" s="27">
        <v>0.125</v>
      </c>
      <c r="H35" s="27">
        <v>0</v>
      </c>
      <c r="I35" s="27">
        <v>0</v>
      </c>
      <c r="J35" s="27">
        <v>0</v>
      </c>
      <c r="K35" s="28">
        <v>0</v>
      </c>
    </row>
    <row r="36" spans="1:11" x14ac:dyDescent="0.25">
      <c r="B36" s="17">
        <v>166</v>
      </c>
      <c r="C36" s="26">
        <v>0</v>
      </c>
      <c r="D36" s="27">
        <v>0.14285999999999999</v>
      </c>
      <c r="E36" s="28">
        <v>0</v>
      </c>
      <c r="F36" s="26">
        <v>0.11111</v>
      </c>
      <c r="G36" s="27">
        <v>0</v>
      </c>
      <c r="H36" s="27">
        <v>0</v>
      </c>
      <c r="I36" s="27">
        <v>0</v>
      </c>
      <c r="J36" s="27">
        <v>0</v>
      </c>
      <c r="K36" s="28">
        <v>0</v>
      </c>
    </row>
    <row r="37" spans="1:11" x14ac:dyDescent="0.25">
      <c r="B37" s="17">
        <v>168</v>
      </c>
      <c r="C37" s="26">
        <v>0</v>
      </c>
      <c r="D37" s="27">
        <v>0.14285999999999999</v>
      </c>
      <c r="E37" s="28">
        <v>0</v>
      </c>
      <c r="F37" s="26">
        <v>5.5559999999999998E-2</v>
      </c>
      <c r="G37" s="27">
        <v>0.25</v>
      </c>
      <c r="H37" s="27">
        <v>0</v>
      </c>
      <c r="I37" s="27">
        <v>0</v>
      </c>
      <c r="J37" s="27">
        <v>0</v>
      </c>
      <c r="K37" s="28">
        <v>0</v>
      </c>
    </row>
    <row r="38" spans="1:11" x14ac:dyDescent="0.25">
      <c r="B38" s="17">
        <v>170</v>
      </c>
      <c r="C38" s="26">
        <v>0</v>
      </c>
      <c r="D38" s="27">
        <v>0</v>
      </c>
      <c r="E38" s="28">
        <v>0</v>
      </c>
      <c r="F38" s="26">
        <v>5.5559999999999998E-2</v>
      </c>
      <c r="G38" s="27">
        <v>0.125</v>
      </c>
      <c r="H38" s="27">
        <v>0</v>
      </c>
      <c r="I38" s="27">
        <v>0</v>
      </c>
      <c r="J38" s="27">
        <v>0</v>
      </c>
      <c r="K38" s="28">
        <v>2.1739999999999999E-2</v>
      </c>
    </row>
    <row r="39" spans="1:11" x14ac:dyDescent="0.25">
      <c r="B39" s="17">
        <v>178</v>
      </c>
      <c r="C39" s="26">
        <v>0</v>
      </c>
      <c r="D39" s="27">
        <v>0</v>
      </c>
      <c r="E39" s="28">
        <v>0</v>
      </c>
      <c r="F39" s="26">
        <v>0</v>
      </c>
      <c r="G39" s="27">
        <v>0</v>
      </c>
      <c r="H39" s="27">
        <v>0</v>
      </c>
      <c r="I39" s="27">
        <v>0</v>
      </c>
      <c r="J39" s="27">
        <v>0</v>
      </c>
      <c r="K39" s="28">
        <v>2.1739999999999999E-2</v>
      </c>
    </row>
    <row r="40" spans="1:11" x14ac:dyDescent="0.25">
      <c r="A40" s="17" t="s">
        <v>154</v>
      </c>
      <c r="B40" s="17" t="s">
        <v>178</v>
      </c>
      <c r="C40" s="23">
        <v>6</v>
      </c>
      <c r="D40" s="24">
        <v>20</v>
      </c>
      <c r="E40" s="25">
        <v>4</v>
      </c>
      <c r="F40" s="23">
        <v>9</v>
      </c>
      <c r="G40" s="24">
        <v>11</v>
      </c>
      <c r="H40" s="24">
        <v>8</v>
      </c>
      <c r="I40" s="24">
        <v>3</v>
      </c>
      <c r="J40" s="24">
        <v>3</v>
      </c>
      <c r="K40" s="25">
        <v>32</v>
      </c>
    </row>
    <row r="41" spans="1:11" x14ac:dyDescent="0.25">
      <c r="B41" s="17">
        <v>168</v>
      </c>
      <c r="C41" s="26">
        <v>0</v>
      </c>
      <c r="D41" s="27">
        <v>0.05</v>
      </c>
      <c r="E41" s="28">
        <v>0</v>
      </c>
      <c r="F41" s="26">
        <v>0</v>
      </c>
      <c r="G41" s="27">
        <v>0.18182000000000001</v>
      </c>
      <c r="H41" s="27">
        <v>0</v>
      </c>
      <c r="I41" s="27">
        <v>0</v>
      </c>
      <c r="J41" s="27">
        <v>0</v>
      </c>
      <c r="K41" s="28">
        <v>0</v>
      </c>
    </row>
    <row r="42" spans="1:11" x14ac:dyDescent="0.25">
      <c r="B42" s="17">
        <v>170</v>
      </c>
      <c r="C42" s="26">
        <v>0.83333000000000002</v>
      </c>
      <c r="D42" s="27">
        <v>0.65</v>
      </c>
      <c r="E42" s="28">
        <v>0.25</v>
      </c>
      <c r="F42" s="26">
        <v>0.55556000000000005</v>
      </c>
      <c r="G42" s="27">
        <v>0.27272999999999997</v>
      </c>
      <c r="H42" s="27">
        <v>0.375</v>
      </c>
      <c r="I42" s="27">
        <v>0.5</v>
      </c>
      <c r="J42" s="27">
        <v>0.5</v>
      </c>
      <c r="K42" s="28">
        <v>0.4375</v>
      </c>
    </row>
    <row r="43" spans="1:11" x14ac:dyDescent="0.25">
      <c r="B43" s="17">
        <v>172</v>
      </c>
      <c r="C43" s="26">
        <v>0</v>
      </c>
      <c r="D43" s="27">
        <v>0.125</v>
      </c>
      <c r="E43" s="28">
        <v>0.125</v>
      </c>
      <c r="F43" s="26">
        <v>0.22222</v>
      </c>
      <c r="G43" s="27">
        <v>4.5449999999999997E-2</v>
      </c>
      <c r="H43" s="27">
        <v>0.25</v>
      </c>
      <c r="I43" s="27">
        <v>0</v>
      </c>
      <c r="J43" s="27">
        <v>0.16667000000000001</v>
      </c>
      <c r="K43" s="28">
        <v>0.20313000000000001</v>
      </c>
    </row>
    <row r="44" spans="1:11" x14ac:dyDescent="0.25">
      <c r="B44" s="17">
        <v>174</v>
      </c>
      <c r="C44" s="26">
        <v>0.16667000000000001</v>
      </c>
      <c r="D44" s="27">
        <v>7.4999999999999997E-2</v>
      </c>
      <c r="E44" s="28">
        <v>0</v>
      </c>
      <c r="F44" s="26">
        <v>0</v>
      </c>
      <c r="G44" s="27">
        <v>0</v>
      </c>
      <c r="H44" s="27">
        <v>0</v>
      </c>
      <c r="I44" s="27">
        <v>0.5</v>
      </c>
      <c r="J44" s="27">
        <v>0</v>
      </c>
      <c r="K44" s="28">
        <v>3.125E-2</v>
      </c>
    </row>
    <row r="45" spans="1:11" x14ac:dyDescent="0.25">
      <c r="B45" s="17">
        <v>176</v>
      </c>
      <c r="C45" s="26">
        <v>0</v>
      </c>
      <c r="D45" s="27">
        <v>0.1</v>
      </c>
      <c r="E45" s="28">
        <v>0.5</v>
      </c>
      <c r="F45" s="26">
        <v>0.11111</v>
      </c>
      <c r="G45" s="27">
        <v>0.13636000000000001</v>
      </c>
      <c r="H45" s="27">
        <v>0.125</v>
      </c>
      <c r="I45" s="27">
        <v>0</v>
      </c>
      <c r="J45" s="27">
        <v>0.33333000000000002</v>
      </c>
      <c r="K45" s="28">
        <v>0.15625</v>
      </c>
    </row>
    <row r="46" spans="1:11" x14ac:dyDescent="0.25">
      <c r="B46" s="17">
        <v>178</v>
      </c>
      <c r="C46" s="26">
        <v>0</v>
      </c>
      <c r="D46" s="27">
        <v>0</v>
      </c>
      <c r="E46" s="28">
        <v>0</v>
      </c>
      <c r="F46" s="26">
        <v>0</v>
      </c>
      <c r="G46" s="27">
        <v>4.5449999999999997E-2</v>
      </c>
      <c r="H46" s="27">
        <v>0.1875</v>
      </c>
      <c r="I46" s="27">
        <v>0</v>
      </c>
      <c r="J46" s="27">
        <v>0</v>
      </c>
      <c r="K46" s="28">
        <v>0.15625</v>
      </c>
    </row>
    <row r="47" spans="1:11" x14ac:dyDescent="0.25">
      <c r="B47" s="17">
        <v>180</v>
      </c>
      <c r="C47" s="26">
        <v>0</v>
      </c>
      <c r="D47" s="27">
        <v>0</v>
      </c>
      <c r="E47" s="28">
        <v>0.125</v>
      </c>
      <c r="F47" s="26">
        <v>0.11111</v>
      </c>
      <c r="G47" s="27">
        <v>0.13636000000000001</v>
      </c>
      <c r="H47" s="27">
        <v>6.25E-2</v>
      </c>
      <c r="I47" s="27">
        <v>0</v>
      </c>
      <c r="J47" s="27">
        <v>0</v>
      </c>
      <c r="K47" s="28">
        <v>1.5630000000000002E-2</v>
      </c>
    </row>
    <row r="48" spans="1:11" x14ac:dyDescent="0.25">
      <c r="B48" s="17">
        <v>190</v>
      </c>
      <c r="C48" s="26">
        <v>0</v>
      </c>
      <c r="D48" s="27">
        <v>0</v>
      </c>
      <c r="E48" s="28">
        <v>0</v>
      </c>
      <c r="F48" s="26">
        <v>0</v>
      </c>
      <c r="G48" s="27">
        <v>9.0910000000000005E-2</v>
      </c>
      <c r="H48" s="27">
        <v>0</v>
      </c>
      <c r="I48" s="27">
        <v>0</v>
      </c>
      <c r="J48" s="27">
        <v>0</v>
      </c>
      <c r="K48" s="28">
        <v>0</v>
      </c>
    </row>
    <row r="49" spans="1:11" x14ac:dyDescent="0.25">
      <c r="B49" s="17">
        <v>192</v>
      </c>
      <c r="C49" s="26">
        <v>0</v>
      </c>
      <c r="D49" s="27">
        <v>0</v>
      </c>
      <c r="E49" s="28">
        <v>0</v>
      </c>
      <c r="F49" s="26">
        <v>0</v>
      </c>
      <c r="G49" s="27">
        <v>9.0910000000000005E-2</v>
      </c>
      <c r="H49" s="27">
        <v>0</v>
      </c>
      <c r="I49" s="27">
        <v>0</v>
      </c>
      <c r="J49" s="27">
        <v>0</v>
      </c>
      <c r="K49" s="28">
        <v>0</v>
      </c>
    </row>
    <row r="50" spans="1:11" x14ac:dyDescent="0.25">
      <c r="A50" s="17" t="s">
        <v>155</v>
      </c>
      <c r="B50" s="17" t="s">
        <v>178</v>
      </c>
      <c r="C50" s="23">
        <v>5</v>
      </c>
      <c r="D50" s="24">
        <v>19</v>
      </c>
      <c r="E50" s="25">
        <v>4</v>
      </c>
      <c r="F50" s="23">
        <v>9</v>
      </c>
      <c r="G50" s="24">
        <v>10</v>
      </c>
      <c r="H50" s="24">
        <v>6</v>
      </c>
      <c r="I50" s="24">
        <v>3</v>
      </c>
      <c r="J50" s="24">
        <v>3</v>
      </c>
      <c r="K50" s="25">
        <v>32</v>
      </c>
    </row>
    <row r="51" spans="1:11" x14ac:dyDescent="0.25">
      <c r="B51" s="17">
        <v>74</v>
      </c>
      <c r="C51" s="26">
        <v>0.2</v>
      </c>
      <c r="D51" s="27">
        <v>0.52632000000000001</v>
      </c>
      <c r="E51" s="28">
        <v>0.125</v>
      </c>
      <c r="F51" s="26">
        <v>0.22222</v>
      </c>
      <c r="G51" s="27">
        <v>0.25</v>
      </c>
      <c r="H51" s="27">
        <v>0.25</v>
      </c>
      <c r="I51" s="27">
        <v>0.33333000000000002</v>
      </c>
      <c r="J51" s="27">
        <v>0.5</v>
      </c>
      <c r="K51" s="28">
        <v>0.21875</v>
      </c>
    </row>
    <row r="52" spans="1:11" x14ac:dyDescent="0.25">
      <c r="B52" s="17">
        <v>76</v>
      </c>
      <c r="C52" s="26">
        <v>0</v>
      </c>
      <c r="D52" s="27">
        <v>0</v>
      </c>
      <c r="E52" s="28">
        <v>0.375</v>
      </c>
      <c r="F52" s="26">
        <v>0.16667000000000001</v>
      </c>
      <c r="G52" s="27">
        <v>0.1</v>
      </c>
      <c r="H52" s="27">
        <v>0.33333000000000002</v>
      </c>
      <c r="I52" s="27">
        <v>0.33333000000000002</v>
      </c>
      <c r="J52" s="27">
        <v>0.33333000000000002</v>
      </c>
      <c r="K52" s="28">
        <v>0.25</v>
      </c>
    </row>
    <row r="53" spans="1:11" x14ac:dyDescent="0.25">
      <c r="B53" s="17">
        <v>78</v>
      </c>
      <c r="C53" s="26">
        <v>0</v>
      </c>
      <c r="D53" s="27">
        <v>2.632E-2</v>
      </c>
      <c r="E53" s="28">
        <v>0</v>
      </c>
      <c r="F53" s="26">
        <v>0.11111</v>
      </c>
      <c r="G53" s="27">
        <v>0.1</v>
      </c>
      <c r="H53" s="27">
        <v>0.16667000000000001</v>
      </c>
      <c r="I53" s="27">
        <v>0.16667000000000001</v>
      </c>
      <c r="J53" s="27">
        <v>0</v>
      </c>
      <c r="K53" s="28">
        <v>0</v>
      </c>
    </row>
    <row r="54" spans="1:11" x14ac:dyDescent="0.25">
      <c r="B54" s="17">
        <v>80</v>
      </c>
      <c r="C54" s="26">
        <v>0.3</v>
      </c>
      <c r="D54" s="27">
        <v>5.2630000000000003E-2</v>
      </c>
      <c r="E54" s="28">
        <v>0</v>
      </c>
      <c r="F54" s="26">
        <v>0.11111</v>
      </c>
      <c r="G54" s="27">
        <v>0.2</v>
      </c>
      <c r="H54" s="27">
        <v>8.3330000000000001E-2</v>
      </c>
      <c r="I54" s="27">
        <v>0</v>
      </c>
      <c r="J54" s="27">
        <v>0.16667000000000001</v>
      </c>
      <c r="K54" s="28">
        <v>7.8130000000000005E-2</v>
      </c>
    </row>
    <row r="55" spans="1:11" x14ac:dyDescent="0.25">
      <c r="B55" s="17">
        <v>82</v>
      </c>
      <c r="C55" s="26">
        <v>0.3</v>
      </c>
      <c r="D55" s="27">
        <v>0</v>
      </c>
      <c r="E55" s="28">
        <v>0.125</v>
      </c>
      <c r="F55" s="26">
        <v>0.22222</v>
      </c>
      <c r="G55" s="27">
        <v>0.1</v>
      </c>
      <c r="H55" s="27">
        <v>8.3330000000000001E-2</v>
      </c>
      <c r="I55" s="27">
        <v>0</v>
      </c>
      <c r="J55" s="27">
        <v>0</v>
      </c>
      <c r="K55" s="28">
        <v>0.23438000000000001</v>
      </c>
    </row>
    <row r="56" spans="1:11" x14ac:dyDescent="0.25">
      <c r="B56" s="17">
        <v>84</v>
      </c>
      <c r="C56" s="26">
        <v>0</v>
      </c>
      <c r="D56" s="27">
        <v>0.10526000000000001</v>
      </c>
      <c r="E56" s="28">
        <v>0.25</v>
      </c>
      <c r="F56" s="26">
        <v>0</v>
      </c>
      <c r="G56" s="27">
        <v>0.05</v>
      </c>
      <c r="H56" s="27">
        <v>0</v>
      </c>
      <c r="I56" s="27">
        <v>0.16667000000000001</v>
      </c>
      <c r="J56" s="27">
        <v>0</v>
      </c>
      <c r="K56" s="28">
        <v>0</v>
      </c>
    </row>
    <row r="57" spans="1:11" x14ac:dyDescent="0.25">
      <c r="B57" s="17">
        <v>86</v>
      </c>
      <c r="C57" s="26">
        <v>0.1</v>
      </c>
      <c r="D57" s="27">
        <v>0.28947000000000001</v>
      </c>
      <c r="E57" s="28">
        <v>0</v>
      </c>
      <c r="F57" s="26">
        <v>0.11111</v>
      </c>
      <c r="G57" s="27">
        <v>0.05</v>
      </c>
      <c r="H57" s="27">
        <v>0</v>
      </c>
      <c r="I57" s="27">
        <v>0</v>
      </c>
      <c r="J57" s="27">
        <v>0</v>
      </c>
      <c r="K57" s="28">
        <v>7.8130000000000005E-2</v>
      </c>
    </row>
    <row r="58" spans="1:11" x14ac:dyDescent="0.25">
      <c r="B58" s="17">
        <v>88</v>
      </c>
      <c r="C58" s="26">
        <v>0.1</v>
      </c>
      <c r="D58" s="27">
        <v>0</v>
      </c>
      <c r="E58" s="28">
        <v>0.125</v>
      </c>
      <c r="F58" s="26">
        <v>0</v>
      </c>
      <c r="G58" s="27">
        <v>0.05</v>
      </c>
      <c r="H58" s="27">
        <v>8.3330000000000001E-2</v>
      </c>
      <c r="I58" s="27">
        <v>0</v>
      </c>
      <c r="J58" s="27">
        <v>0</v>
      </c>
      <c r="K58" s="28">
        <v>7.8130000000000005E-2</v>
      </c>
    </row>
    <row r="59" spans="1:11" x14ac:dyDescent="0.25">
      <c r="B59" s="17">
        <v>90</v>
      </c>
      <c r="C59" s="26">
        <v>0</v>
      </c>
      <c r="D59" s="27">
        <v>0</v>
      </c>
      <c r="E59" s="28">
        <v>0</v>
      </c>
      <c r="F59" s="26">
        <v>5.5559999999999998E-2</v>
      </c>
      <c r="G59" s="27">
        <v>0</v>
      </c>
      <c r="H59" s="27">
        <v>0</v>
      </c>
      <c r="I59" s="27">
        <v>0</v>
      </c>
      <c r="J59" s="27">
        <v>0</v>
      </c>
      <c r="K59" s="28">
        <v>0</v>
      </c>
    </row>
    <row r="60" spans="1:11" x14ac:dyDescent="0.25">
      <c r="B60" s="17">
        <v>92</v>
      </c>
      <c r="C60" s="26">
        <v>0</v>
      </c>
      <c r="D60" s="27">
        <v>0</v>
      </c>
      <c r="E60" s="28">
        <v>0</v>
      </c>
      <c r="F60" s="26">
        <v>0</v>
      </c>
      <c r="G60" s="27">
        <v>0.05</v>
      </c>
      <c r="H60" s="27">
        <v>0</v>
      </c>
      <c r="I60" s="27">
        <v>0</v>
      </c>
      <c r="J60" s="27">
        <v>0</v>
      </c>
      <c r="K60" s="28">
        <v>0</v>
      </c>
    </row>
    <row r="61" spans="1:11" x14ac:dyDescent="0.25">
      <c r="B61" s="17">
        <v>94</v>
      </c>
      <c r="C61" s="26">
        <v>0</v>
      </c>
      <c r="D61" s="27">
        <v>0</v>
      </c>
      <c r="E61" s="28">
        <v>0</v>
      </c>
      <c r="F61" s="26">
        <v>0</v>
      </c>
      <c r="G61" s="27">
        <v>0.05</v>
      </c>
      <c r="H61" s="27">
        <v>0</v>
      </c>
      <c r="I61" s="27">
        <v>0</v>
      </c>
      <c r="J61" s="27">
        <v>0</v>
      </c>
      <c r="K61" s="28">
        <v>3.125E-2</v>
      </c>
    </row>
    <row r="62" spans="1:11" x14ac:dyDescent="0.25">
      <c r="B62" s="17">
        <v>98</v>
      </c>
      <c r="C62" s="26">
        <v>0</v>
      </c>
      <c r="D62" s="27">
        <v>0</v>
      </c>
      <c r="E62" s="28">
        <v>0</v>
      </c>
      <c r="F62" s="26">
        <v>0</v>
      </c>
      <c r="G62" s="27">
        <v>0</v>
      </c>
      <c r="H62" s="27">
        <v>0</v>
      </c>
      <c r="I62" s="27">
        <v>0</v>
      </c>
      <c r="J62" s="27">
        <v>0</v>
      </c>
      <c r="K62" s="28">
        <v>3.125E-2</v>
      </c>
    </row>
    <row r="63" spans="1:11" x14ac:dyDescent="0.25">
      <c r="A63" s="17" t="s">
        <v>156</v>
      </c>
      <c r="B63" s="17" t="s">
        <v>178</v>
      </c>
      <c r="C63" s="23">
        <v>6</v>
      </c>
      <c r="D63" s="24">
        <v>19</v>
      </c>
      <c r="E63" s="25">
        <v>4</v>
      </c>
      <c r="F63" s="23">
        <v>9</v>
      </c>
      <c r="G63" s="24">
        <v>11</v>
      </c>
      <c r="H63" s="24">
        <v>8</v>
      </c>
      <c r="I63" s="24">
        <v>3</v>
      </c>
      <c r="J63" s="24">
        <v>3</v>
      </c>
      <c r="K63" s="25">
        <v>32</v>
      </c>
    </row>
    <row r="64" spans="1:11" x14ac:dyDescent="0.25">
      <c r="B64" s="17">
        <v>120</v>
      </c>
      <c r="C64" s="26">
        <v>0</v>
      </c>
      <c r="D64" s="27">
        <v>0</v>
      </c>
      <c r="E64" s="28">
        <v>0</v>
      </c>
      <c r="F64" s="26">
        <v>0</v>
      </c>
      <c r="G64" s="27">
        <v>4.5449999999999997E-2</v>
      </c>
      <c r="H64" s="27">
        <v>0</v>
      </c>
      <c r="I64" s="27">
        <v>0</v>
      </c>
      <c r="J64" s="27">
        <v>0</v>
      </c>
      <c r="K64" s="28">
        <v>0</v>
      </c>
    </row>
    <row r="65" spans="2:11" x14ac:dyDescent="0.25">
      <c r="B65" s="17">
        <v>130</v>
      </c>
      <c r="C65" s="26">
        <v>0</v>
      </c>
      <c r="D65" s="27">
        <v>2.632E-2</v>
      </c>
      <c r="E65" s="28">
        <v>0</v>
      </c>
      <c r="F65" s="26">
        <v>0</v>
      </c>
      <c r="G65" s="27">
        <v>0.13636000000000001</v>
      </c>
      <c r="H65" s="27">
        <v>0.125</v>
      </c>
      <c r="I65" s="27">
        <v>0</v>
      </c>
      <c r="J65" s="27">
        <v>0</v>
      </c>
      <c r="K65" s="28">
        <v>1.5630000000000002E-2</v>
      </c>
    </row>
    <row r="66" spans="2:11" x14ac:dyDescent="0.25">
      <c r="B66" s="17">
        <v>132</v>
      </c>
      <c r="C66" s="26">
        <v>0</v>
      </c>
      <c r="D66" s="27">
        <v>0</v>
      </c>
      <c r="E66" s="28">
        <v>0</v>
      </c>
      <c r="F66" s="26">
        <v>0</v>
      </c>
      <c r="G66" s="27">
        <v>0</v>
      </c>
      <c r="H66" s="27">
        <v>6.25E-2</v>
      </c>
      <c r="I66" s="27">
        <v>0</v>
      </c>
      <c r="J66" s="27">
        <v>0</v>
      </c>
      <c r="K66" s="28">
        <v>0</v>
      </c>
    </row>
    <row r="67" spans="2:11" x14ac:dyDescent="0.25">
      <c r="B67" s="17">
        <v>134</v>
      </c>
      <c r="C67" s="26">
        <v>0</v>
      </c>
      <c r="D67" s="27">
        <v>5.2630000000000003E-2</v>
      </c>
      <c r="E67" s="28">
        <v>0.125</v>
      </c>
      <c r="F67" s="26">
        <v>5.5559999999999998E-2</v>
      </c>
      <c r="G67" s="27">
        <v>9.0910000000000005E-2</v>
      </c>
      <c r="H67" s="27">
        <v>0</v>
      </c>
      <c r="I67" s="27">
        <v>0</v>
      </c>
      <c r="J67" s="27">
        <v>0</v>
      </c>
      <c r="K67" s="28">
        <v>0</v>
      </c>
    </row>
    <row r="68" spans="2:11" x14ac:dyDescent="0.25">
      <c r="B68" s="17">
        <v>138</v>
      </c>
      <c r="C68" s="26">
        <v>0</v>
      </c>
      <c r="D68" s="27">
        <v>5.2630000000000003E-2</v>
      </c>
      <c r="E68" s="28">
        <v>0</v>
      </c>
      <c r="F68" s="26">
        <v>0.22222</v>
      </c>
      <c r="G68" s="27">
        <v>9.0910000000000005E-2</v>
      </c>
      <c r="H68" s="27">
        <v>6.25E-2</v>
      </c>
      <c r="I68" s="27">
        <v>0</v>
      </c>
      <c r="J68" s="27">
        <v>0</v>
      </c>
      <c r="K68" s="28">
        <v>3.125E-2</v>
      </c>
    </row>
    <row r="69" spans="2:11" x14ac:dyDescent="0.25">
      <c r="B69" s="17">
        <v>142</v>
      </c>
      <c r="C69" s="26">
        <v>0</v>
      </c>
      <c r="D69" s="27">
        <v>0.47367999999999999</v>
      </c>
      <c r="E69" s="28">
        <v>0.5</v>
      </c>
      <c r="F69" s="26">
        <v>0</v>
      </c>
      <c r="G69" s="27">
        <v>9.0910000000000005E-2</v>
      </c>
      <c r="H69" s="27">
        <v>0</v>
      </c>
      <c r="I69" s="27">
        <v>0</v>
      </c>
      <c r="J69" s="27">
        <v>0</v>
      </c>
      <c r="K69" s="28">
        <v>0</v>
      </c>
    </row>
    <row r="70" spans="2:11" x14ac:dyDescent="0.25">
      <c r="B70" s="17">
        <v>144</v>
      </c>
      <c r="C70" s="26">
        <v>0.41666999999999998</v>
      </c>
      <c r="D70" s="27">
        <v>7.8950000000000006E-2</v>
      </c>
      <c r="E70" s="28">
        <v>0.125</v>
      </c>
      <c r="F70" s="26">
        <v>0.44444</v>
      </c>
      <c r="G70" s="27">
        <v>0.22727</v>
      </c>
      <c r="H70" s="27">
        <v>0.1875</v>
      </c>
      <c r="I70" s="27">
        <v>0.5</v>
      </c>
      <c r="J70" s="27">
        <v>0.66666999999999998</v>
      </c>
      <c r="K70" s="28">
        <v>0.40625</v>
      </c>
    </row>
    <row r="71" spans="2:11" x14ac:dyDescent="0.25">
      <c r="B71" s="17">
        <v>146</v>
      </c>
      <c r="C71" s="26">
        <v>0</v>
      </c>
      <c r="D71" s="27">
        <v>2.632E-2</v>
      </c>
      <c r="E71" s="28">
        <v>0.125</v>
      </c>
      <c r="F71" s="26">
        <v>0.11111</v>
      </c>
      <c r="G71" s="27">
        <v>0.18182000000000001</v>
      </c>
      <c r="H71" s="27">
        <v>0.25</v>
      </c>
      <c r="I71" s="27">
        <v>0</v>
      </c>
      <c r="J71" s="27">
        <v>0</v>
      </c>
      <c r="K71" s="28">
        <v>0.21875</v>
      </c>
    </row>
    <row r="72" spans="2:11" x14ac:dyDescent="0.25">
      <c r="B72" s="17">
        <v>148</v>
      </c>
      <c r="C72" s="26">
        <v>8.3330000000000001E-2</v>
      </c>
      <c r="D72" s="27">
        <v>0.21052999999999999</v>
      </c>
      <c r="E72" s="28">
        <v>0.125</v>
      </c>
      <c r="F72" s="26">
        <v>0.11111</v>
      </c>
      <c r="G72" s="27">
        <v>4.5449999999999997E-2</v>
      </c>
      <c r="H72" s="27">
        <v>0</v>
      </c>
      <c r="I72" s="27">
        <v>0.16667000000000001</v>
      </c>
      <c r="J72" s="27">
        <v>0</v>
      </c>
      <c r="K72" s="28">
        <v>0.125</v>
      </c>
    </row>
    <row r="73" spans="2:11" x14ac:dyDescent="0.25">
      <c r="B73" s="17">
        <v>150</v>
      </c>
      <c r="C73" s="26">
        <v>0</v>
      </c>
      <c r="D73" s="27">
        <v>2.632E-2</v>
      </c>
      <c r="E73" s="28">
        <v>0</v>
      </c>
      <c r="F73" s="26">
        <v>0</v>
      </c>
      <c r="G73" s="27">
        <v>0</v>
      </c>
      <c r="H73" s="27">
        <v>0</v>
      </c>
      <c r="I73" s="27">
        <v>0</v>
      </c>
      <c r="J73" s="27">
        <v>0</v>
      </c>
      <c r="K73" s="28">
        <v>1.5630000000000002E-2</v>
      </c>
    </row>
    <row r="74" spans="2:11" x14ac:dyDescent="0.25">
      <c r="B74" s="17">
        <v>152</v>
      </c>
      <c r="C74" s="26">
        <v>0.25</v>
      </c>
      <c r="D74" s="27">
        <v>0</v>
      </c>
      <c r="E74" s="28">
        <v>0</v>
      </c>
      <c r="F74" s="26">
        <v>0</v>
      </c>
      <c r="G74" s="27">
        <v>9.0910000000000005E-2</v>
      </c>
      <c r="H74" s="27">
        <v>0</v>
      </c>
      <c r="I74" s="27">
        <v>0</v>
      </c>
      <c r="J74" s="27">
        <v>0</v>
      </c>
      <c r="K74" s="28">
        <v>4.6879999999999998E-2</v>
      </c>
    </row>
    <row r="75" spans="2:11" x14ac:dyDescent="0.25">
      <c r="B75" s="17">
        <v>156</v>
      </c>
      <c r="C75" s="26">
        <v>8.3330000000000001E-2</v>
      </c>
      <c r="D75" s="27">
        <v>0</v>
      </c>
      <c r="E75" s="28">
        <v>0</v>
      </c>
      <c r="F75" s="26">
        <v>0</v>
      </c>
      <c r="G75" s="27">
        <v>0</v>
      </c>
      <c r="H75" s="27">
        <v>6.25E-2</v>
      </c>
      <c r="I75" s="27">
        <v>0</v>
      </c>
      <c r="J75" s="27">
        <v>0</v>
      </c>
      <c r="K75" s="28">
        <v>0</v>
      </c>
    </row>
    <row r="76" spans="2:11" x14ac:dyDescent="0.25">
      <c r="B76" s="17">
        <v>158</v>
      </c>
      <c r="C76" s="26">
        <v>8.3330000000000001E-2</v>
      </c>
      <c r="D76" s="27">
        <v>0</v>
      </c>
      <c r="E76" s="28">
        <v>0</v>
      </c>
      <c r="F76" s="26">
        <v>5.5559999999999998E-2</v>
      </c>
      <c r="G76" s="27">
        <v>0</v>
      </c>
      <c r="H76" s="27">
        <v>0</v>
      </c>
      <c r="I76" s="27">
        <v>0</v>
      </c>
      <c r="J76" s="27">
        <v>0</v>
      </c>
      <c r="K76" s="28">
        <v>9.375E-2</v>
      </c>
    </row>
    <row r="77" spans="2:11" x14ac:dyDescent="0.25">
      <c r="B77" s="17">
        <v>160</v>
      </c>
      <c r="C77" s="26">
        <v>8.3330000000000001E-2</v>
      </c>
      <c r="D77" s="27">
        <v>0</v>
      </c>
      <c r="E77" s="28">
        <v>0</v>
      </c>
      <c r="F77" s="26">
        <v>0</v>
      </c>
      <c r="G77" s="27">
        <v>0</v>
      </c>
      <c r="H77" s="27">
        <v>0</v>
      </c>
      <c r="I77" s="27">
        <v>0</v>
      </c>
      <c r="J77" s="27">
        <v>0.33333000000000002</v>
      </c>
      <c r="K77" s="28">
        <v>0</v>
      </c>
    </row>
    <row r="78" spans="2:11" x14ac:dyDescent="0.25">
      <c r="B78" s="17">
        <v>164</v>
      </c>
      <c r="C78" s="26">
        <v>0</v>
      </c>
      <c r="D78" s="27">
        <v>0</v>
      </c>
      <c r="E78" s="28">
        <v>0</v>
      </c>
      <c r="F78" s="26">
        <v>0</v>
      </c>
      <c r="G78" s="27">
        <v>0</v>
      </c>
      <c r="H78" s="27">
        <v>0.25</v>
      </c>
      <c r="I78" s="27">
        <v>0.33333000000000002</v>
      </c>
      <c r="J78" s="27">
        <v>0</v>
      </c>
      <c r="K78" s="28">
        <v>1.5630000000000002E-2</v>
      </c>
    </row>
    <row r="79" spans="2:11" x14ac:dyDescent="0.25">
      <c r="B79" s="17">
        <v>166</v>
      </c>
      <c r="C79" s="26">
        <v>0</v>
      </c>
      <c r="D79" s="27">
        <v>5.2630000000000003E-2</v>
      </c>
      <c r="E79" s="28">
        <v>0</v>
      </c>
      <c r="F79" s="26">
        <v>0</v>
      </c>
      <c r="G79" s="27">
        <v>0</v>
      </c>
      <c r="H79" s="27">
        <v>0</v>
      </c>
      <c r="I79" s="27">
        <v>0</v>
      </c>
      <c r="J79" s="27">
        <v>0</v>
      </c>
      <c r="K79" s="28">
        <v>0</v>
      </c>
    </row>
    <row r="80" spans="2:11" x14ac:dyDescent="0.25">
      <c r="B80" s="17">
        <v>176</v>
      </c>
      <c r="C80" s="26">
        <v>0</v>
      </c>
      <c r="D80" s="27">
        <v>0</v>
      </c>
      <c r="E80" s="28">
        <v>0</v>
      </c>
      <c r="F80" s="26">
        <v>0</v>
      </c>
      <c r="G80" s="27">
        <v>0</v>
      </c>
      <c r="H80" s="27">
        <v>0</v>
      </c>
      <c r="I80" s="27">
        <v>0</v>
      </c>
      <c r="J80" s="27">
        <v>0</v>
      </c>
      <c r="K80" s="28">
        <v>1.5630000000000002E-2</v>
      </c>
    </row>
    <row r="81" spans="1:11" x14ac:dyDescent="0.25">
      <c r="B81" s="17">
        <v>180</v>
      </c>
      <c r="C81" s="26">
        <v>0</v>
      </c>
      <c r="D81" s="27">
        <v>0</v>
      </c>
      <c r="E81" s="28">
        <v>0</v>
      </c>
      <c r="F81" s="26">
        <v>0</v>
      </c>
      <c r="G81" s="27">
        <v>0</v>
      </c>
      <c r="H81" s="27">
        <v>0</v>
      </c>
      <c r="I81" s="27">
        <v>0</v>
      </c>
      <c r="J81" s="27">
        <v>0</v>
      </c>
      <c r="K81" s="28">
        <v>1.5630000000000002E-2</v>
      </c>
    </row>
    <row r="82" spans="1:11" x14ac:dyDescent="0.25">
      <c r="A82" s="17" t="s">
        <v>157</v>
      </c>
      <c r="B82" s="17" t="s">
        <v>178</v>
      </c>
      <c r="C82" s="23">
        <v>6</v>
      </c>
      <c r="D82" s="24">
        <v>19</v>
      </c>
      <c r="E82" s="25">
        <v>4</v>
      </c>
      <c r="F82" s="23">
        <v>7</v>
      </c>
      <c r="G82" s="24">
        <v>11</v>
      </c>
      <c r="H82" s="24">
        <v>8</v>
      </c>
      <c r="I82" s="24">
        <v>3</v>
      </c>
      <c r="J82" s="24">
        <v>3</v>
      </c>
      <c r="K82" s="25">
        <v>33</v>
      </c>
    </row>
    <row r="83" spans="1:11" x14ac:dyDescent="0.25">
      <c r="B83" s="17">
        <v>164</v>
      </c>
      <c r="C83" s="26">
        <v>8.3330000000000001E-2</v>
      </c>
      <c r="D83" s="27">
        <v>0</v>
      </c>
      <c r="E83" s="28">
        <v>0</v>
      </c>
      <c r="F83" s="26">
        <v>0</v>
      </c>
      <c r="G83" s="27">
        <v>0</v>
      </c>
      <c r="H83" s="27">
        <v>0</v>
      </c>
      <c r="I83" s="27">
        <v>0</v>
      </c>
      <c r="J83" s="27">
        <v>0</v>
      </c>
      <c r="K83" s="28">
        <v>0</v>
      </c>
    </row>
    <row r="84" spans="1:11" x14ac:dyDescent="0.25">
      <c r="B84" s="17">
        <v>194</v>
      </c>
      <c r="C84" s="26">
        <v>0</v>
      </c>
      <c r="D84" s="27">
        <v>2.632E-2</v>
      </c>
      <c r="E84" s="28">
        <v>0</v>
      </c>
      <c r="F84" s="26">
        <v>7.1429999999999993E-2</v>
      </c>
      <c r="G84" s="27">
        <v>0</v>
      </c>
      <c r="H84" s="27">
        <v>0</v>
      </c>
      <c r="I84" s="27">
        <v>0.33333000000000002</v>
      </c>
      <c r="J84" s="27">
        <v>0</v>
      </c>
      <c r="K84" s="28">
        <v>0</v>
      </c>
    </row>
    <row r="85" spans="1:11" x14ac:dyDescent="0.25">
      <c r="B85" s="17">
        <v>196</v>
      </c>
      <c r="C85" s="26">
        <v>0</v>
      </c>
      <c r="D85" s="27">
        <v>5.2630000000000003E-2</v>
      </c>
      <c r="E85" s="28">
        <v>0.125</v>
      </c>
      <c r="F85" s="26">
        <v>0</v>
      </c>
      <c r="G85" s="27">
        <v>4.5449999999999997E-2</v>
      </c>
      <c r="H85" s="27">
        <v>0</v>
      </c>
      <c r="I85" s="27">
        <v>0</v>
      </c>
      <c r="J85" s="27">
        <v>0</v>
      </c>
      <c r="K85" s="28">
        <v>1.515E-2</v>
      </c>
    </row>
    <row r="86" spans="1:11" x14ac:dyDescent="0.25">
      <c r="B86" s="17">
        <v>198</v>
      </c>
      <c r="C86" s="26">
        <v>0.16667000000000001</v>
      </c>
      <c r="D86" s="27">
        <v>0.15789</v>
      </c>
      <c r="E86" s="28">
        <v>0</v>
      </c>
      <c r="F86" s="26">
        <v>7.1429999999999993E-2</v>
      </c>
      <c r="G86" s="27">
        <v>0</v>
      </c>
      <c r="H86" s="27">
        <v>0</v>
      </c>
      <c r="I86" s="27">
        <v>0</v>
      </c>
      <c r="J86" s="27">
        <v>0</v>
      </c>
      <c r="K86" s="28">
        <v>0.31818000000000002</v>
      </c>
    </row>
    <row r="87" spans="1:11" x14ac:dyDescent="0.25">
      <c r="B87" s="17">
        <v>200</v>
      </c>
      <c r="C87" s="26">
        <v>0.41666999999999998</v>
      </c>
      <c r="D87" s="27">
        <v>0.13158</v>
      </c>
      <c r="E87" s="28">
        <v>0</v>
      </c>
      <c r="F87" s="26">
        <v>0.21429000000000001</v>
      </c>
      <c r="G87" s="27">
        <v>0.27272999999999997</v>
      </c>
      <c r="H87" s="27">
        <v>6.25E-2</v>
      </c>
      <c r="I87" s="27">
        <v>0</v>
      </c>
      <c r="J87" s="27">
        <v>0.5</v>
      </c>
      <c r="K87" s="28">
        <v>0.18182000000000001</v>
      </c>
    </row>
    <row r="88" spans="1:11" x14ac:dyDescent="0.25">
      <c r="B88" s="17">
        <v>202</v>
      </c>
      <c r="C88" s="26">
        <v>8.3330000000000001E-2</v>
      </c>
      <c r="D88" s="27">
        <v>0.15789</v>
      </c>
      <c r="E88" s="28">
        <v>0</v>
      </c>
      <c r="F88" s="26">
        <v>0</v>
      </c>
      <c r="G88" s="27">
        <v>9.0910000000000005E-2</v>
      </c>
      <c r="H88" s="27">
        <v>0.4375</v>
      </c>
      <c r="I88" s="27">
        <v>0</v>
      </c>
      <c r="J88" s="27">
        <v>0.16667000000000001</v>
      </c>
      <c r="K88" s="28">
        <v>0.15151999999999999</v>
      </c>
    </row>
    <row r="89" spans="1:11" x14ac:dyDescent="0.25">
      <c r="B89" s="17">
        <v>204</v>
      </c>
      <c r="C89" s="26">
        <v>0.25</v>
      </c>
      <c r="D89" s="27">
        <v>7.8950000000000006E-2</v>
      </c>
      <c r="E89" s="28">
        <v>0.375</v>
      </c>
      <c r="F89" s="26">
        <v>0.42857000000000001</v>
      </c>
      <c r="G89" s="27">
        <v>0.22727</v>
      </c>
      <c r="H89" s="27">
        <v>6.25E-2</v>
      </c>
      <c r="I89" s="27">
        <v>0.66666999999999998</v>
      </c>
      <c r="J89" s="27">
        <v>0</v>
      </c>
      <c r="K89" s="28">
        <v>0.19697000000000001</v>
      </c>
    </row>
    <row r="90" spans="1:11" x14ac:dyDescent="0.25">
      <c r="B90" s="17">
        <v>206</v>
      </c>
      <c r="C90" s="26">
        <v>0</v>
      </c>
      <c r="D90" s="27">
        <v>5.2630000000000003E-2</v>
      </c>
      <c r="E90" s="28">
        <v>0.125</v>
      </c>
      <c r="F90" s="26">
        <v>7.1429999999999993E-2</v>
      </c>
      <c r="G90" s="27">
        <v>0.18182000000000001</v>
      </c>
      <c r="H90" s="27">
        <v>0.25</v>
      </c>
      <c r="I90" s="27">
        <v>0</v>
      </c>
      <c r="J90" s="27">
        <v>0.33333000000000002</v>
      </c>
      <c r="K90" s="28">
        <v>7.5759999999999994E-2</v>
      </c>
    </row>
    <row r="91" spans="1:11" x14ac:dyDescent="0.25">
      <c r="B91" s="17">
        <v>208</v>
      </c>
      <c r="C91" s="26">
        <v>0</v>
      </c>
      <c r="D91" s="27">
        <v>0</v>
      </c>
      <c r="E91" s="28">
        <v>0.125</v>
      </c>
      <c r="F91" s="26">
        <v>7.1429999999999993E-2</v>
      </c>
      <c r="G91" s="27">
        <v>0</v>
      </c>
      <c r="H91" s="27">
        <v>0</v>
      </c>
      <c r="I91" s="27">
        <v>0</v>
      </c>
      <c r="J91" s="27">
        <v>0</v>
      </c>
      <c r="K91" s="28">
        <v>4.5449999999999997E-2</v>
      </c>
    </row>
    <row r="92" spans="1:11" x14ac:dyDescent="0.25">
      <c r="B92" s="17">
        <v>210</v>
      </c>
      <c r="C92" s="26">
        <v>0</v>
      </c>
      <c r="D92" s="27">
        <v>0.18421000000000001</v>
      </c>
      <c r="E92" s="28">
        <v>0.25</v>
      </c>
      <c r="F92" s="26">
        <v>0</v>
      </c>
      <c r="G92" s="27">
        <v>4.5449999999999997E-2</v>
      </c>
      <c r="H92" s="27">
        <v>0</v>
      </c>
      <c r="I92" s="27">
        <v>0</v>
      </c>
      <c r="J92" s="27">
        <v>0</v>
      </c>
      <c r="K92" s="28">
        <v>0</v>
      </c>
    </row>
    <row r="93" spans="1:11" x14ac:dyDescent="0.25">
      <c r="B93" s="17">
        <v>212</v>
      </c>
      <c r="C93" s="26">
        <v>0</v>
      </c>
      <c r="D93" s="27">
        <v>2.632E-2</v>
      </c>
      <c r="E93" s="28">
        <v>0</v>
      </c>
      <c r="F93" s="26">
        <v>0</v>
      </c>
      <c r="G93" s="27">
        <v>4.5449999999999997E-2</v>
      </c>
      <c r="H93" s="27">
        <v>6.25E-2</v>
      </c>
      <c r="I93" s="27">
        <v>0</v>
      </c>
      <c r="J93" s="27">
        <v>0</v>
      </c>
      <c r="K93" s="28">
        <v>0</v>
      </c>
    </row>
    <row r="94" spans="1:11" x14ac:dyDescent="0.25">
      <c r="B94" s="17">
        <v>214</v>
      </c>
      <c r="C94" s="26">
        <v>0</v>
      </c>
      <c r="D94" s="27">
        <v>0.10526000000000001</v>
      </c>
      <c r="E94" s="28">
        <v>0</v>
      </c>
      <c r="F94" s="26">
        <v>0</v>
      </c>
      <c r="G94" s="27">
        <v>0</v>
      </c>
      <c r="H94" s="27">
        <v>0.125</v>
      </c>
      <c r="I94" s="27">
        <v>0</v>
      </c>
      <c r="J94" s="27">
        <v>0</v>
      </c>
      <c r="K94" s="28">
        <v>0</v>
      </c>
    </row>
    <row r="95" spans="1:11" x14ac:dyDescent="0.25">
      <c r="B95" s="17">
        <v>216</v>
      </c>
      <c r="C95" s="26">
        <v>0</v>
      </c>
      <c r="D95" s="27">
        <v>2.632E-2</v>
      </c>
      <c r="E95" s="28">
        <v>0</v>
      </c>
      <c r="F95" s="26">
        <v>0</v>
      </c>
      <c r="G95" s="27">
        <v>4.5449999999999997E-2</v>
      </c>
      <c r="H95" s="27">
        <v>0</v>
      </c>
      <c r="I95" s="27">
        <v>0</v>
      </c>
      <c r="J95" s="27">
        <v>0</v>
      </c>
      <c r="K95" s="28">
        <v>0</v>
      </c>
    </row>
    <row r="96" spans="1:11" x14ac:dyDescent="0.25">
      <c r="B96" s="17">
        <v>218</v>
      </c>
      <c r="C96" s="26">
        <v>0</v>
      </c>
      <c r="D96" s="27">
        <v>0</v>
      </c>
      <c r="E96" s="28">
        <v>0</v>
      </c>
      <c r="F96" s="26">
        <v>0</v>
      </c>
      <c r="G96" s="27">
        <v>4.5449999999999997E-2</v>
      </c>
      <c r="H96" s="27">
        <v>0</v>
      </c>
      <c r="I96" s="27">
        <v>0</v>
      </c>
      <c r="J96" s="27">
        <v>0</v>
      </c>
      <c r="K96" s="28">
        <v>0</v>
      </c>
    </row>
    <row r="97" spans="1:11" x14ac:dyDescent="0.25">
      <c r="B97" s="17">
        <v>222</v>
      </c>
      <c r="C97" s="26">
        <v>0</v>
      </c>
      <c r="D97" s="27">
        <v>0</v>
      </c>
      <c r="E97" s="28">
        <v>0</v>
      </c>
      <c r="F97" s="26">
        <v>7.1429999999999993E-2</v>
      </c>
      <c r="G97" s="27">
        <v>0</v>
      </c>
      <c r="H97" s="27">
        <v>0</v>
      </c>
      <c r="I97" s="27">
        <v>0</v>
      </c>
      <c r="J97" s="27">
        <v>0</v>
      </c>
      <c r="K97" s="28">
        <v>1.515E-2</v>
      </c>
    </row>
    <row r="98" spans="1:11" x14ac:dyDescent="0.25">
      <c r="A98" s="17" t="s">
        <v>158</v>
      </c>
      <c r="B98" s="17" t="s">
        <v>178</v>
      </c>
      <c r="C98" s="23">
        <v>6</v>
      </c>
      <c r="D98" s="24">
        <v>20</v>
      </c>
      <c r="E98" s="25">
        <v>4</v>
      </c>
      <c r="F98" s="23">
        <v>9</v>
      </c>
      <c r="G98" s="24">
        <v>11</v>
      </c>
      <c r="H98" s="24">
        <v>8</v>
      </c>
      <c r="I98" s="24">
        <v>3</v>
      </c>
      <c r="J98" s="24">
        <v>3</v>
      </c>
      <c r="K98" s="25">
        <v>33</v>
      </c>
    </row>
    <row r="99" spans="1:11" x14ac:dyDescent="0.25">
      <c r="B99" s="17">
        <v>126</v>
      </c>
      <c r="C99" s="26">
        <v>0</v>
      </c>
      <c r="D99" s="27">
        <v>2.5000000000000001E-2</v>
      </c>
      <c r="E99" s="28">
        <v>0</v>
      </c>
      <c r="F99" s="26">
        <v>0</v>
      </c>
      <c r="G99" s="27">
        <v>4.5449999999999997E-2</v>
      </c>
      <c r="H99" s="27">
        <v>6.25E-2</v>
      </c>
      <c r="I99" s="27">
        <v>0</v>
      </c>
      <c r="J99" s="27">
        <v>0</v>
      </c>
      <c r="K99" s="28">
        <v>0</v>
      </c>
    </row>
    <row r="100" spans="1:11" x14ac:dyDescent="0.25">
      <c r="B100" s="17">
        <v>128</v>
      </c>
      <c r="C100" s="26">
        <v>0</v>
      </c>
      <c r="D100" s="27">
        <v>0</v>
      </c>
      <c r="E100" s="28">
        <v>0</v>
      </c>
      <c r="F100" s="26">
        <v>0</v>
      </c>
      <c r="G100" s="27">
        <v>4.5449999999999997E-2</v>
      </c>
      <c r="H100" s="27">
        <v>6.25E-2</v>
      </c>
      <c r="I100" s="27">
        <v>0</v>
      </c>
      <c r="J100" s="27">
        <v>0</v>
      </c>
      <c r="K100" s="28">
        <v>0</v>
      </c>
    </row>
    <row r="101" spans="1:11" x14ac:dyDescent="0.25">
      <c r="B101" s="17">
        <v>130</v>
      </c>
      <c r="C101" s="26">
        <v>0</v>
      </c>
      <c r="D101" s="27">
        <v>0.05</v>
      </c>
      <c r="E101" s="28">
        <v>0</v>
      </c>
      <c r="F101" s="26">
        <v>0</v>
      </c>
      <c r="G101" s="27">
        <v>0</v>
      </c>
      <c r="H101" s="27">
        <v>0</v>
      </c>
      <c r="I101" s="27">
        <v>0.33333000000000002</v>
      </c>
      <c r="J101" s="27">
        <v>0</v>
      </c>
      <c r="K101" s="28">
        <v>0</v>
      </c>
    </row>
    <row r="102" spans="1:11" x14ac:dyDescent="0.25">
      <c r="B102" s="17">
        <v>132</v>
      </c>
      <c r="C102" s="26">
        <v>0</v>
      </c>
      <c r="D102" s="27">
        <v>0</v>
      </c>
      <c r="E102" s="28">
        <v>0</v>
      </c>
      <c r="F102" s="26">
        <v>5.5559999999999998E-2</v>
      </c>
      <c r="G102" s="27">
        <v>9.0910000000000005E-2</v>
      </c>
      <c r="H102" s="27">
        <v>0</v>
      </c>
      <c r="I102" s="27">
        <v>0</v>
      </c>
      <c r="J102" s="27">
        <v>0</v>
      </c>
      <c r="K102" s="28">
        <v>0</v>
      </c>
    </row>
    <row r="103" spans="1:11" x14ac:dyDescent="0.25">
      <c r="B103" s="17">
        <v>134</v>
      </c>
      <c r="C103" s="26">
        <v>0</v>
      </c>
      <c r="D103" s="27">
        <v>0.05</v>
      </c>
      <c r="E103" s="28">
        <v>0</v>
      </c>
      <c r="F103" s="26">
        <v>0</v>
      </c>
      <c r="G103" s="27">
        <v>0</v>
      </c>
      <c r="H103" s="27">
        <v>0</v>
      </c>
      <c r="I103" s="27">
        <v>0</v>
      </c>
      <c r="J103" s="27">
        <v>0</v>
      </c>
      <c r="K103" s="28">
        <v>4.5449999999999997E-2</v>
      </c>
    </row>
    <row r="104" spans="1:11" x14ac:dyDescent="0.25">
      <c r="B104" s="17">
        <v>136</v>
      </c>
      <c r="C104" s="26">
        <v>0</v>
      </c>
      <c r="D104" s="27">
        <v>2.5000000000000001E-2</v>
      </c>
      <c r="E104" s="28">
        <v>0.25</v>
      </c>
      <c r="F104" s="26">
        <v>0.11111</v>
      </c>
      <c r="G104" s="27">
        <v>0</v>
      </c>
      <c r="H104" s="27">
        <v>0</v>
      </c>
      <c r="I104" s="27">
        <v>0</v>
      </c>
      <c r="J104" s="27">
        <v>0</v>
      </c>
      <c r="K104" s="28">
        <v>3.0300000000000001E-2</v>
      </c>
    </row>
    <row r="105" spans="1:11" x14ac:dyDescent="0.25">
      <c r="B105" s="17">
        <v>138</v>
      </c>
      <c r="C105" s="26">
        <v>0</v>
      </c>
      <c r="D105" s="27">
        <v>2.5000000000000001E-2</v>
      </c>
      <c r="E105" s="28">
        <v>0</v>
      </c>
      <c r="F105" s="26">
        <v>5.5559999999999998E-2</v>
      </c>
      <c r="G105" s="27">
        <v>4.5449999999999997E-2</v>
      </c>
      <c r="H105" s="27">
        <v>6.25E-2</v>
      </c>
      <c r="I105" s="27">
        <v>0</v>
      </c>
      <c r="J105" s="27">
        <v>0</v>
      </c>
      <c r="K105" s="28">
        <v>0.10606</v>
      </c>
    </row>
    <row r="106" spans="1:11" x14ac:dyDescent="0.25">
      <c r="B106" s="17">
        <v>140</v>
      </c>
      <c r="C106" s="26">
        <v>0.25</v>
      </c>
      <c r="D106" s="27">
        <v>0.17499999999999999</v>
      </c>
      <c r="E106" s="28">
        <v>0.125</v>
      </c>
      <c r="F106" s="26">
        <v>0.11111</v>
      </c>
      <c r="G106" s="27">
        <v>4.5449999999999997E-2</v>
      </c>
      <c r="H106" s="27">
        <v>0.125</v>
      </c>
      <c r="I106" s="27">
        <v>0</v>
      </c>
      <c r="J106" s="27">
        <v>0.33333000000000002</v>
      </c>
      <c r="K106" s="28">
        <v>0.13636000000000001</v>
      </c>
    </row>
    <row r="107" spans="1:11" x14ac:dyDescent="0.25">
      <c r="B107" s="17">
        <v>142</v>
      </c>
      <c r="C107" s="26">
        <v>0.16667000000000001</v>
      </c>
      <c r="D107" s="27">
        <v>2.5000000000000001E-2</v>
      </c>
      <c r="E107" s="28">
        <v>0.375</v>
      </c>
      <c r="F107" s="26">
        <v>0.16667000000000001</v>
      </c>
      <c r="G107" s="27">
        <v>0.18182000000000001</v>
      </c>
      <c r="H107" s="27">
        <v>0.125</v>
      </c>
      <c r="I107" s="27">
        <v>0</v>
      </c>
      <c r="J107" s="27">
        <v>0</v>
      </c>
      <c r="K107" s="28">
        <v>0.24242</v>
      </c>
    </row>
    <row r="108" spans="1:11" x14ac:dyDescent="0.25">
      <c r="B108" s="17">
        <v>144</v>
      </c>
      <c r="C108" s="26">
        <v>0.25</v>
      </c>
      <c r="D108" s="27">
        <v>0.32500000000000001</v>
      </c>
      <c r="E108" s="28">
        <v>0</v>
      </c>
      <c r="F108" s="26">
        <v>5.5559999999999998E-2</v>
      </c>
      <c r="G108" s="27">
        <v>9.0910000000000005E-2</v>
      </c>
      <c r="H108" s="27">
        <v>0</v>
      </c>
      <c r="I108" s="27">
        <v>0</v>
      </c>
      <c r="J108" s="27">
        <v>0</v>
      </c>
      <c r="K108" s="28">
        <v>3.0300000000000001E-2</v>
      </c>
    </row>
    <row r="109" spans="1:11" x14ac:dyDescent="0.25">
      <c r="B109" s="17">
        <v>146</v>
      </c>
      <c r="C109" s="26">
        <v>8.3330000000000001E-2</v>
      </c>
      <c r="D109" s="27">
        <v>0.25</v>
      </c>
      <c r="E109" s="28">
        <v>0.125</v>
      </c>
      <c r="F109" s="26">
        <v>0.22222</v>
      </c>
      <c r="G109" s="27">
        <v>0.31818000000000002</v>
      </c>
      <c r="H109" s="27">
        <v>0.125</v>
      </c>
      <c r="I109" s="27">
        <v>0</v>
      </c>
      <c r="J109" s="27">
        <v>0</v>
      </c>
      <c r="K109" s="28">
        <v>0.19697000000000001</v>
      </c>
    </row>
    <row r="110" spans="1:11" x14ac:dyDescent="0.25">
      <c r="B110" s="17">
        <v>148</v>
      </c>
      <c r="C110" s="26">
        <v>8.3330000000000001E-2</v>
      </c>
      <c r="D110" s="27">
        <v>0</v>
      </c>
      <c r="E110" s="28">
        <v>0.125</v>
      </c>
      <c r="F110" s="26">
        <v>0</v>
      </c>
      <c r="G110" s="27">
        <v>0</v>
      </c>
      <c r="H110" s="27">
        <v>0.3125</v>
      </c>
      <c r="I110" s="27">
        <v>0.5</v>
      </c>
      <c r="J110" s="27">
        <v>0</v>
      </c>
      <c r="K110" s="28">
        <v>0</v>
      </c>
    </row>
    <row r="111" spans="1:11" x14ac:dyDescent="0.25">
      <c r="B111" s="17">
        <v>150</v>
      </c>
      <c r="C111" s="26">
        <v>0.16667000000000001</v>
      </c>
      <c r="D111" s="27">
        <v>2.5000000000000001E-2</v>
      </c>
      <c r="E111" s="28">
        <v>0</v>
      </c>
      <c r="F111" s="26">
        <v>0.16667000000000001</v>
      </c>
      <c r="G111" s="27">
        <v>0.13636000000000001</v>
      </c>
      <c r="H111" s="27">
        <v>6.25E-2</v>
      </c>
      <c r="I111" s="27">
        <v>0.16667000000000001</v>
      </c>
      <c r="J111" s="27">
        <v>0.5</v>
      </c>
      <c r="K111" s="28">
        <v>0.21212</v>
      </c>
    </row>
    <row r="112" spans="1:11" x14ac:dyDescent="0.25">
      <c r="B112" s="17">
        <v>152</v>
      </c>
      <c r="C112" s="26">
        <v>0</v>
      </c>
      <c r="D112" s="27">
        <v>0</v>
      </c>
      <c r="E112" s="28">
        <v>0</v>
      </c>
      <c r="F112" s="26">
        <v>5.5559999999999998E-2</v>
      </c>
      <c r="G112" s="27">
        <v>0</v>
      </c>
      <c r="H112" s="27">
        <v>6.25E-2</v>
      </c>
      <c r="I112" s="27">
        <v>0</v>
      </c>
      <c r="J112" s="27">
        <v>0.16667000000000001</v>
      </c>
      <c r="K112" s="28">
        <v>0</v>
      </c>
    </row>
    <row r="113" spans="1:11" x14ac:dyDescent="0.25">
      <c r="B113" s="17">
        <v>154</v>
      </c>
      <c r="C113" s="26">
        <v>0</v>
      </c>
      <c r="D113" s="27">
        <v>2.5000000000000001E-2</v>
      </c>
      <c r="E113" s="28">
        <v>0</v>
      </c>
      <c r="F113" s="26">
        <v>0</v>
      </c>
      <c r="G113" s="27">
        <v>0</v>
      </c>
      <c r="H113" s="27">
        <v>0</v>
      </c>
      <c r="I113" s="27">
        <v>0</v>
      </c>
      <c r="J113" s="27">
        <v>0</v>
      </c>
      <c r="K113" s="28">
        <v>0</v>
      </c>
    </row>
    <row r="114" spans="1:11" x14ac:dyDescent="0.25">
      <c r="A114" s="17" t="s">
        <v>159</v>
      </c>
      <c r="B114" s="17" t="s">
        <v>178</v>
      </c>
      <c r="C114" s="23">
        <v>6</v>
      </c>
      <c r="D114" s="24">
        <v>20</v>
      </c>
      <c r="E114" s="25">
        <v>4</v>
      </c>
      <c r="F114" s="23">
        <v>9</v>
      </c>
      <c r="G114" s="24">
        <v>11</v>
      </c>
      <c r="H114" s="24">
        <v>8</v>
      </c>
      <c r="I114" s="24">
        <v>3</v>
      </c>
      <c r="J114" s="24">
        <v>3</v>
      </c>
      <c r="K114" s="25">
        <v>33</v>
      </c>
    </row>
    <row r="115" spans="1:11" x14ac:dyDescent="0.25">
      <c r="B115" s="17">
        <v>120</v>
      </c>
      <c r="C115" s="26">
        <v>0</v>
      </c>
      <c r="D115" s="27">
        <v>2.5000000000000001E-2</v>
      </c>
      <c r="E115" s="28">
        <v>0</v>
      </c>
      <c r="F115" s="26">
        <v>0</v>
      </c>
      <c r="G115" s="27">
        <v>0</v>
      </c>
      <c r="H115" s="27">
        <v>0</v>
      </c>
      <c r="I115" s="27">
        <v>0</v>
      </c>
      <c r="J115" s="27">
        <v>0</v>
      </c>
      <c r="K115" s="28">
        <v>0</v>
      </c>
    </row>
    <row r="116" spans="1:11" x14ac:dyDescent="0.25">
      <c r="B116" s="17">
        <v>124</v>
      </c>
      <c r="C116" s="26">
        <v>8.3330000000000001E-2</v>
      </c>
      <c r="D116" s="27">
        <v>0</v>
      </c>
      <c r="E116" s="28">
        <v>0</v>
      </c>
      <c r="F116" s="26">
        <v>0.16667000000000001</v>
      </c>
      <c r="G116" s="27">
        <v>0.13636000000000001</v>
      </c>
      <c r="H116" s="27">
        <v>6.25E-2</v>
      </c>
      <c r="I116" s="27">
        <v>0.33333000000000002</v>
      </c>
      <c r="J116" s="27">
        <v>0</v>
      </c>
      <c r="K116" s="28">
        <v>0.13636000000000001</v>
      </c>
    </row>
    <row r="117" spans="1:11" x14ac:dyDescent="0.25">
      <c r="B117" s="17">
        <v>126</v>
      </c>
      <c r="C117" s="26">
        <v>0</v>
      </c>
      <c r="D117" s="27">
        <v>0.05</v>
      </c>
      <c r="E117" s="28">
        <v>0.125</v>
      </c>
      <c r="F117" s="26">
        <v>0</v>
      </c>
      <c r="G117" s="27">
        <v>0</v>
      </c>
      <c r="H117" s="27">
        <v>0</v>
      </c>
      <c r="I117" s="27">
        <v>0</v>
      </c>
      <c r="J117" s="27">
        <v>0</v>
      </c>
      <c r="K117" s="28">
        <v>0</v>
      </c>
    </row>
    <row r="118" spans="1:11" x14ac:dyDescent="0.25">
      <c r="B118" s="17">
        <v>128</v>
      </c>
      <c r="C118" s="26">
        <v>8.3330000000000001E-2</v>
      </c>
      <c r="D118" s="27">
        <v>0</v>
      </c>
      <c r="E118" s="28">
        <v>0</v>
      </c>
      <c r="F118" s="26">
        <v>0</v>
      </c>
      <c r="G118" s="27">
        <v>4.5449999999999997E-2</v>
      </c>
      <c r="H118" s="27">
        <v>0</v>
      </c>
      <c r="I118" s="27">
        <v>0</v>
      </c>
      <c r="J118" s="27">
        <v>0</v>
      </c>
      <c r="K118" s="28">
        <v>0</v>
      </c>
    </row>
    <row r="119" spans="1:11" x14ac:dyDescent="0.25">
      <c r="B119" s="17">
        <v>130</v>
      </c>
      <c r="C119" s="26">
        <v>0</v>
      </c>
      <c r="D119" s="27">
        <v>2.5000000000000001E-2</v>
      </c>
      <c r="E119" s="28">
        <v>0.125</v>
      </c>
      <c r="F119" s="26">
        <v>0.11111</v>
      </c>
      <c r="G119" s="27">
        <v>4.5449999999999997E-2</v>
      </c>
      <c r="H119" s="27">
        <v>6.25E-2</v>
      </c>
      <c r="I119" s="27">
        <v>0</v>
      </c>
      <c r="J119" s="27">
        <v>0</v>
      </c>
      <c r="K119" s="28">
        <v>3.0300000000000001E-2</v>
      </c>
    </row>
    <row r="120" spans="1:11" x14ac:dyDescent="0.25">
      <c r="B120" s="17">
        <v>132</v>
      </c>
      <c r="C120" s="26">
        <v>0</v>
      </c>
      <c r="D120" s="27">
        <v>0.05</v>
      </c>
      <c r="E120" s="28">
        <v>0</v>
      </c>
      <c r="F120" s="26">
        <v>5.5559999999999998E-2</v>
      </c>
      <c r="G120" s="27">
        <v>0.22727</v>
      </c>
      <c r="H120" s="27">
        <v>0.1875</v>
      </c>
      <c r="I120" s="27">
        <v>0</v>
      </c>
      <c r="J120" s="27">
        <v>0</v>
      </c>
      <c r="K120" s="28">
        <v>0.15151999999999999</v>
      </c>
    </row>
    <row r="121" spans="1:11" x14ac:dyDescent="0.25">
      <c r="B121" s="17">
        <v>134</v>
      </c>
      <c r="C121" s="26">
        <v>0.58333000000000002</v>
      </c>
      <c r="D121" s="27">
        <v>0.32500000000000001</v>
      </c>
      <c r="E121" s="28">
        <v>0.625</v>
      </c>
      <c r="F121" s="26">
        <v>0.33333000000000002</v>
      </c>
      <c r="G121" s="27">
        <v>0.40909000000000001</v>
      </c>
      <c r="H121" s="27">
        <v>0.125</v>
      </c>
      <c r="I121" s="27">
        <v>0.16667000000000001</v>
      </c>
      <c r="J121" s="27">
        <v>0</v>
      </c>
      <c r="K121" s="28">
        <v>0.33333000000000002</v>
      </c>
    </row>
    <row r="122" spans="1:11" x14ac:dyDescent="0.25">
      <c r="B122" s="17">
        <v>136</v>
      </c>
      <c r="C122" s="26">
        <v>0.25</v>
      </c>
      <c r="D122" s="27">
        <v>0.47499999999999998</v>
      </c>
      <c r="E122" s="28">
        <v>0.125</v>
      </c>
      <c r="F122" s="26">
        <v>5.5559999999999998E-2</v>
      </c>
      <c r="G122" s="27">
        <v>0</v>
      </c>
      <c r="H122" s="27">
        <v>0</v>
      </c>
      <c r="I122" s="27">
        <v>0</v>
      </c>
      <c r="J122" s="27">
        <v>0.33333000000000002</v>
      </c>
      <c r="K122" s="28">
        <v>4.5449999999999997E-2</v>
      </c>
    </row>
    <row r="123" spans="1:11" x14ac:dyDescent="0.25">
      <c r="B123" s="17">
        <v>138</v>
      </c>
      <c r="C123" s="26">
        <v>0</v>
      </c>
      <c r="D123" s="27">
        <v>0</v>
      </c>
      <c r="E123" s="28">
        <v>0</v>
      </c>
      <c r="F123" s="26">
        <v>0</v>
      </c>
      <c r="G123" s="27">
        <v>0</v>
      </c>
      <c r="H123" s="27">
        <v>0</v>
      </c>
      <c r="I123" s="27">
        <v>0</v>
      </c>
      <c r="J123" s="27">
        <v>0</v>
      </c>
      <c r="K123" s="28">
        <v>0.10606</v>
      </c>
    </row>
    <row r="124" spans="1:11" x14ac:dyDescent="0.25">
      <c r="B124" s="17">
        <v>140</v>
      </c>
      <c r="C124" s="26">
        <v>0</v>
      </c>
      <c r="D124" s="27">
        <v>0.05</v>
      </c>
      <c r="E124" s="28">
        <v>0</v>
      </c>
      <c r="F124" s="26">
        <v>0.11111</v>
      </c>
      <c r="G124" s="27">
        <v>4.5449999999999997E-2</v>
      </c>
      <c r="H124" s="27">
        <v>0.125</v>
      </c>
      <c r="I124" s="27">
        <v>0</v>
      </c>
      <c r="J124" s="27">
        <v>0.66666999999999998</v>
      </c>
      <c r="K124" s="28">
        <v>0.15151999999999999</v>
      </c>
    </row>
    <row r="125" spans="1:11" x14ac:dyDescent="0.25">
      <c r="B125" s="17">
        <v>142</v>
      </c>
      <c r="C125" s="26">
        <v>0</v>
      </c>
      <c r="D125" s="27">
        <v>0</v>
      </c>
      <c r="E125" s="28">
        <v>0</v>
      </c>
      <c r="F125" s="26">
        <v>0</v>
      </c>
      <c r="G125" s="27">
        <v>0</v>
      </c>
      <c r="H125" s="27">
        <v>0.1875</v>
      </c>
      <c r="I125" s="27">
        <v>0</v>
      </c>
      <c r="J125" s="27">
        <v>0</v>
      </c>
      <c r="K125" s="28">
        <v>3.0300000000000001E-2</v>
      </c>
    </row>
    <row r="126" spans="1:11" x14ac:dyDescent="0.25">
      <c r="B126" s="17">
        <v>146</v>
      </c>
      <c r="C126" s="26">
        <v>0</v>
      </c>
      <c r="D126" s="27">
        <v>0</v>
      </c>
      <c r="E126" s="28">
        <v>0</v>
      </c>
      <c r="F126" s="26">
        <v>0</v>
      </c>
      <c r="G126" s="27">
        <v>4.5449999999999997E-2</v>
      </c>
      <c r="H126" s="27">
        <v>0</v>
      </c>
      <c r="I126" s="27">
        <v>0</v>
      </c>
      <c r="J126" s="27">
        <v>0</v>
      </c>
      <c r="K126" s="28">
        <v>0</v>
      </c>
    </row>
    <row r="127" spans="1:11" x14ac:dyDescent="0.25">
      <c r="B127" s="17">
        <v>148</v>
      </c>
      <c r="C127" s="26">
        <v>0</v>
      </c>
      <c r="D127" s="27">
        <v>0</v>
      </c>
      <c r="E127" s="28">
        <v>0</v>
      </c>
      <c r="F127" s="26">
        <v>0.11111</v>
      </c>
      <c r="G127" s="27">
        <v>4.5449999999999997E-2</v>
      </c>
      <c r="H127" s="27">
        <v>0.25</v>
      </c>
      <c r="I127" s="27">
        <v>0.5</v>
      </c>
      <c r="J127" s="27">
        <v>0</v>
      </c>
      <c r="K127" s="28">
        <v>1.515E-2</v>
      </c>
    </row>
    <row r="128" spans="1:11" x14ac:dyDescent="0.25">
      <c r="B128" s="17">
        <v>150</v>
      </c>
      <c r="C128" s="26">
        <v>0</v>
      </c>
      <c r="D128" s="27">
        <v>0</v>
      </c>
      <c r="E128" s="28">
        <v>0</v>
      </c>
      <c r="F128" s="26">
        <v>5.5559999999999998E-2</v>
      </c>
      <c r="G128" s="27">
        <v>0</v>
      </c>
      <c r="H128" s="27">
        <v>0</v>
      </c>
      <c r="I128" s="27">
        <v>0</v>
      </c>
      <c r="J128" s="27">
        <v>0</v>
      </c>
      <c r="K128" s="28">
        <v>0</v>
      </c>
    </row>
    <row r="129" spans="1:11" x14ac:dyDescent="0.25">
      <c r="A129" s="17" t="s">
        <v>160</v>
      </c>
      <c r="B129" s="17" t="s">
        <v>178</v>
      </c>
      <c r="C129" s="23">
        <v>6</v>
      </c>
      <c r="D129" s="24">
        <v>20</v>
      </c>
      <c r="E129" s="25">
        <v>4</v>
      </c>
      <c r="F129" s="23">
        <v>8</v>
      </c>
      <c r="G129" s="24">
        <v>11</v>
      </c>
      <c r="H129" s="24">
        <v>8</v>
      </c>
      <c r="I129" s="24">
        <v>3</v>
      </c>
      <c r="J129" s="24">
        <v>2</v>
      </c>
      <c r="K129" s="25">
        <v>30</v>
      </c>
    </row>
    <row r="130" spans="1:11" x14ac:dyDescent="0.25">
      <c r="B130" s="17">
        <v>80</v>
      </c>
      <c r="C130" s="26">
        <v>0</v>
      </c>
      <c r="D130" s="27">
        <v>0</v>
      </c>
      <c r="E130" s="28">
        <v>0</v>
      </c>
      <c r="F130" s="26">
        <v>0</v>
      </c>
      <c r="G130" s="27">
        <v>0</v>
      </c>
      <c r="H130" s="27">
        <v>6.25E-2</v>
      </c>
      <c r="I130" s="27">
        <v>0</v>
      </c>
      <c r="J130" s="27">
        <v>0</v>
      </c>
      <c r="K130" s="28">
        <v>0</v>
      </c>
    </row>
    <row r="131" spans="1:11" x14ac:dyDescent="0.25">
      <c r="B131" s="17">
        <v>86</v>
      </c>
      <c r="C131" s="26">
        <v>8.3330000000000001E-2</v>
      </c>
      <c r="D131" s="27">
        <v>7.4999999999999997E-2</v>
      </c>
      <c r="E131" s="28">
        <v>0</v>
      </c>
      <c r="F131" s="26">
        <v>0</v>
      </c>
      <c r="G131" s="27">
        <v>4.5449999999999997E-2</v>
      </c>
      <c r="H131" s="27">
        <v>0</v>
      </c>
      <c r="I131" s="27">
        <v>0.16667000000000001</v>
      </c>
      <c r="J131" s="27">
        <v>0.25</v>
      </c>
      <c r="K131" s="28">
        <v>0.11667</v>
      </c>
    </row>
    <row r="132" spans="1:11" x14ac:dyDescent="0.25">
      <c r="B132" s="17">
        <v>94</v>
      </c>
      <c r="C132" s="26">
        <v>0</v>
      </c>
      <c r="D132" s="27">
        <v>0.125</v>
      </c>
      <c r="E132" s="28">
        <v>0.25</v>
      </c>
      <c r="F132" s="26">
        <v>0.1875</v>
      </c>
      <c r="G132" s="27">
        <v>9.0910000000000005E-2</v>
      </c>
      <c r="H132" s="27">
        <v>0</v>
      </c>
      <c r="I132" s="27">
        <v>0.33333000000000002</v>
      </c>
      <c r="J132" s="27">
        <v>0</v>
      </c>
      <c r="K132" s="28">
        <v>0</v>
      </c>
    </row>
    <row r="133" spans="1:11" x14ac:dyDescent="0.25">
      <c r="B133" s="17">
        <v>96</v>
      </c>
      <c r="C133" s="26">
        <v>0.33333000000000002</v>
      </c>
      <c r="D133" s="27">
        <v>0.35</v>
      </c>
      <c r="E133" s="28">
        <v>0.375</v>
      </c>
      <c r="F133" s="26">
        <v>0.125</v>
      </c>
      <c r="G133" s="27">
        <v>0</v>
      </c>
      <c r="H133" s="27">
        <v>6.25E-2</v>
      </c>
      <c r="I133" s="27">
        <v>0.16667000000000001</v>
      </c>
      <c r="J133" s="27">
        <v>0</v>
      </c>
      <c r="K133" s="28">
        <v>0.23333000000000001</v>
      </c>
    </row>
    <row r="134" spans="1:11" x14ac:dyDescent="0.25">
      <c r="B134" s="17">
        <v>98</v>
      </c>
      <c r="C134" s="26">
        <v>0.16667000000000001</v>
      </c>
      <c r="D134" s="27">
        <v>0.1</v>
      </c>
      <c r="E134" s="28">
        <v>0.25</v>
      </c>
      <c r="F134" s="26">
        <v>6.25E-2</v>
      </c>
      <c r="G134" s="27">
        <v>0.27272999999999997</v>
      </c>
      <c r="H134" s="27">
        <v>0</v>
      </c>
      <c r="I134" s="27">
        <v>0</v>
      </c>
      <c r="J134" s="27">
        <v>0</v>
      </c>
      <c r="K134" s="28">
        <v>3.3329999999999999E-2</v>
      </c>
    </row>
    <row r="135" spans="1:11" x14ac:dyDescent="0.25">
      <c r="B135" s="17">
        <v>100</v>
      </c>
      <c r="C135" s="26">
        <v>0.25</v>
      </c>
      <c r="D135" s="27">
        <v>0.17499999999999999</v>
      </c>
      <c r="E135" s="28">
        <v>0</v>
      </c>
      <c r="F135" s="26">
        <v>0</v>
      </c>
      <c r="G135" s="27">
        <v>9.0910000000000005E-2</v>
      </c>
      <c r="H135" s="27">
        <v>0.375</v>
      </c>
      <c r="I135" s="27">
        <v>0</v>
      </c>
      <c r="J135" s="27">
        <v>0</v>
      </c>
      <c r="K135" s="28">
        <v>0.28333000000000003</v>
      </c>
    </row>
    <row r="136" spans="1:11" x14ac:dyDescent="0.25">
      <c r="B136" s="17">
        <v>102</v>
      </c>
      <c r="C136" s="26">
        <v>0.16667000000000001</v>
      </c>
      <c r="D136" s="27">
        <v>7.4999999999999997E-2</v>
      </c>
      <c r="E136" s="28">
        <v>0</v>
      </c>
      <c r="F136" s="26">
        <v>0.5</v>
      </c>
      <c r="G136" s="27">
        <v>0.40909000000000001</v>
      </c>
      <c r="H136" s="27">
        <v>0.3125</v>
      </c>
      <c r="I136" s="27">
        <v>0</v>
      </c>
      <c r="J136" s="27">
        <v>0.75</v>
      </c>
      <c r="K136" s="28">
        <v>0.15</v>
      </c>
    </row>
    <row r="137" spans="1:11" x14ac:dyDescent="0.25">
      <c r="B137" s="17">
        <v>104</v>
      </c>
      <c r="C137" s="26">
        <v>0</v>
      </c>
      <c r="D137" s="27">
        <v>0.1</v>
      </c>
      <c r="E137" s="28">
        <v>0.125</v>
      </c>
      <c r="F137" s="26">
        <v>6.25E-2</v>
      </c>
      <c r="G137" s="27">
        <v>9.0910000000000005E-2</v>
      </c>
      <c r="H137" s="27">
        <v>6.25E-2</v>
      </c>
      <c r="I137" s="27">
        <v>0.33333000000000002</v>
      </c>
      <c r="J137" s="27">
        <v>0</v>
      </c>
      <c r="K137" s="28">
        <v>6.6669999999999993E-2</v>
      </c>
    </row>
    <row r="138" spans="1:11" x14ac:dyDescent="0.25">
      <c r="B138" s="17">
        <v>106</v>
      </c>
      <c r="C138" s="26">
        <v>0</v>
      </c>
      <c r="D138" s="27">
        <v>0</v>
      </c>
      <c r="E138" s="28">
        <v>0</v>
      </c>
      <c r="F138" s="26">
        <v>6.25E-2</v>
      </c>
      <c r="G138" s="27">
        <v>0</v>
      </c>
      <c r="H138" s="27">
        <v>6.25E-2</v>
      </c>
      <c r="I138" s="27">
        <v>0</v>
      </c>
      <c r="J138" s="27">
        <v>0</v>
      </c>
      <c r="K138" s="28">
        <v>0.11667</v>
      </c>
    </row>
    <row r="139" spans="1:11" x14ac:dyDescent="0.25">
      <c r="B139" s="17">
        <v>108</v>
      </c>
      <c r="C139" s="26">
        <v>0</v>
      </c>
      <c r="D139" s="27">
        <v>0</v>
      </c>
      <c r="E139" s="28">
        <v>0</v>
      </c>
      <c r="F139" s="26">
        <v>0</v>
      </c>
      <c r="G139" s="27">
        <v>0</v>
      </c>
      <c r="H139" s="27">
        <v>6.25E-2</v>
      </c>
      <c r="I139" s="27">
        <v>0</v>
      </c>
      <c r="J139" s="27">
        <v>0</v>
      </c>
      <c r="K139" s="28">
        <v>0</v>
      </c>
    </row>
    <row r="140" spans="1:11" x14ac:dyDescent="0.25">
      <c r="A140" s="17" t="s">
        <v>161</v>
      </c>
      <c r="B140" s="17" t="s">
        <v>178</v>
      </c>
      <c r="C140" s="23">
        <v>6</v>
      </c>
      <c r="D140" s="24">
        <v>20</v>
      </c>
      <c r="E140" s="25">
        <v>4</v>
      </c>
      <c r="F140" s="23">
        <v>9</v>
      </c>
      <c r="G140" s="24">
        <v>11</v>
      </c>
      <c r="H140" s="24">
        <v>8</v>
      </c>
      <c r="I140" s="24">
        <v>3</v>
      </c>
      <c r="J140" s="24">
        <v>3</v>
      </c>
      <c r="K140" s="25">
        <v>33</v>
      </c>
    </row>
    <row r="141" spans="1:11" x14ac:dyDescent="0.25">
      <c r="B141" s="17">
        <v>100</v>
      </c>
      <c r="C141" s="26">
        <v>0</v>
      </c>
      <c r="D141" s="27">
        <v>2.5000000000000001E-2</v>
      </c>
      <c r="E141" s="28">
        <v>0</v>
      </c>
      <c r="F141" s="26">
        <v>0</v>
      </c>
      <c r="G141" s="27">
        <v>0</v>
      </c>
      <c r="H141" s="27">
        <v>0</v>
      </c>
      <c r="I141" s="27">
        <v>0</v>
      </c>
      <c r="J141" s="27">
        <v>0</v>
      </c>
      <c r="K141" s="28">
        <v>0</v>
      </c>
    </row>
    <row r="142" spans="1:11" x14ac:dyDescent="0.25">
      <c r="B142" s="17">
        <v>102</v>
      </c>
      <c r="C142" s="26">
        <v>0</v>
      </c>
      <c r="D142" s="27">
        <v>2.5000000000000001E-2</v>
      </c>
      <c r="E142" s="28">
        <v>0.125</v>
      </c>
      <c r="F142" s="26">
        <v>5.5559999999999998E-2</v>
      </c>
      <c r="G142" s="27">
        <v>0</v>
      </c>
      <c r="H142" s="27">
        <v>0</v>
      </c>
      <c r="I142" s="27">
        <v>0</v>
      </c>
      <c r="J142" s="27">
        <v>0</v>
      </c>
      <c r="K142" s="28">
        <v>0</v>
      </c>
    </row>
    <row r="143" spans="1:11" x14ac:dyDescent="0.25">
      <c r="B143" s="17">
        <v>104</v>
      </c>
      <c r="C143" s="26">
        <v>0.25</v>
      </c>
      <c r="D143" s="27">
        <v>0.1</v>
      </c>
      <c r="E143" s="28">
        <v>0.5</v>
      </c>
      <c r="F143" s="26">
        <v>0.33333000000000002</v>
      </c>
      <c r="G143" s="27">
        <v>0.22727</v>
      </c>
      <c r="H143" s="27">
        <v>0.125</v>
      </c>
      <c r="I143" s="27">
        <v>0.5</v>
      </c>
      <c r="J143" s="27">
        <v>0.66666999999999998</v>
      </c>
      <c r="K143" s="28">
        <v>0.24242</v>
      </c>
    </row>
    <row r="144" spans="1:11" x14ac:dyDescent="0.25">
      <c r="B144" s="17">
        <v>106</v>
      </c>
      <c r="C144" s="26">
        <v>0</v>
      </c>
      <c r="D144" s="27">
        <v>0.45</v>
      </c>
      <c r="E144" s="28">
        <v>0.125</v>
      </c>
      <c r="F144" s="26">
        <v>0.5</v>
      </c>
      <c r="G144" s="27">
        <v>0.22727</v>
      </c>
      <c r="H144" s="27">
        <v>0.5</v>
      </c>
      <c r="I144" s="27">
        <v>0.5</v>
      </c>
      <c r="J144" s="27">
        <v>0.16667000000000001</v>
      </c>
      <c r="K144" s="28">
        <v>0.42424000000000001</v>
      </c>
    </row>
    <row r="145" spans="1:11" x14ac:dyDescent="0.25">
      <c r="B145" s="17">
        <v>108</v>
      </c>
      <c r="C145" s="26">
        <v>0.75</v>
      </c>
      <c r="D145" s="27">
        <v>0.27500000000000002</v>
      </c>
      <c r="E145" s="28">
        <v>0.125</v>
      </c>
      <c r="F145" s="26">
        <v>0.11111</v>
      </c>
      <c r="G145" s="27">
        <v>0.27272999999999997</v>
      </c>
      <c r="H145" s="27">
        <v>0.125</v>
      </c>
      <c r="I145" s="27">
        <v>0</v>
      </c>
      <c r="J145" s="27">
        <v>0.16667000000000001</v>
      </c>
      <c r="K145" s="28">
        <v>0.25757999999999998</v>
      </c>
    </row>
    <row r="146" spans="1:11" x14ac:dyDescent="0.25">
      <c r="B146" s="17">
        <v>112</v>
      </c>
      <c r="C146" s="26">
        <v>0</v>
      </c>
      <c r="D146" s="27">
        <v>0</v>
      </c>
      <c r="E146" s="28">
        <v>0</v>
      </c>
      <c r="F146" s="26">
        <v>0</v>
      </c>
      <c r="G146" s="27">
        <v>0</v>
      </c>
      <c r="H146" s="27">
        <v>0</v>
      </c>
      <c r="I146" s="27">
        <v>0</v>
      </c>
      <c r="J146" s="27">
        <v>0</v>
      </c>
      <c r="K146" s="28">
        <v>1.515E-2</v>
      </c>
    </row>
    <row r="147" spans="1:11" x14ac:dyDescent="0.25">
      <c r="B147" s="17">
        <v>118</v>
      </c>
      <c r="C147" s="26">
        <v>0</v>
      </c>
      <c r="D147" s="27">
        <v>0.05</v>
      </c>
      <c r="E147" s="28">
        <v>0.125</v>
      </c>
      <c r="F147" s="26">
        <v>0</v>
      </c>
      <c r="G147" s="27">
        <v>0</v>
      </c>
      <c r="H147" s="27">
        <v>0</v>
      </c>
      <c r="I147" s="27">
        <v>0</v>
      </c>
      <c r="J147" s="27">
        <v>0</v>
      </c>
      <c r="K147" s="28">
        <v>0</v>
      </c>
    </row>
    <row r="148" spans="1:11" x14ac:dyDescent="0.25">
      <c r="B148" s="17">
        <v>120</v>
      </c>
      <c r="C148" s="26">
        <v>0</v>
      </c>
      <c r="D148" s="27">
        <v>0</v>
      </c>
      <c r="E148" s="28">
        <v>0</v>
      </c>
      <c r="F148" s="26">
        <v>0</v>
      </c>
      <c r="G148" s="27">
        <v>4.5449999999999997E-2</v>
      </c>
      <c r="H148" s="27">
        <v>6.25E-2</v>
      </c>
      <c r="I148" s="27">
        <v>0</v>
      </c>
      <c r="J148" s="27">
        <v>0</v>
      </c>
      <c r="K148" s="28">
        <v>0</v>
      </c>
    </row>
    <row r="149" spans="1:11" x14ac:dyDescent="0.25">
      <c r="B149" s="17">
        <v>122</v>
      </c>
      <c r="C149" s="26">
        <v>0</v>
      </c>
      <c r="D149" s="27">
        <v>0</v>
      </c>
      <c r="E149" s="28">
        <v>0</v>
      </c>
      <c r="F149" s="26">
        <v>0</v>
      </c>
      <c r="G149" s="27">
        <v>9.0910000000000005E-2</v>
      </c>
      <c r="H149" s="27">
        <v>0</v>
      </c>
      <c r="I149" s="27">
        <v>0</v>
      </c>
      <c r="J149" s="27">
        <v>0</v>
      </c>
      <c r="K149" s="28">
        <v>0</v>
      </c>
    </row>
    <row r="150" spans="1:11" x14ac:dyDescent="0.25">
      <c r="B150" s="17">
        <v>124</v>
      </c>
      <c r="C150" s="26">
        <v>0</v>
      </c>
      <c r="D150" s="27">
        <v>7.4999999999999997E-2</v>
      </c>
      <c r="E150" s="28">
        <v>0</v>
      </c>
      <c r="F150" s="26">
        <v>0</v>
      </c>
      <c r="G150" s="27">
        <v>4.5449999999999997E-2</v>
      </c>
      <c r="H150" s="27">
        <v>0.125</v>
      </c>
      <c r="I150" s="27">
        <v>0</v>
      </c>
      <c r="J150" s="27">
        <v>0</v>
      </c>
      <c r="K150" s="28">
        <v>0</v>
      </c>
    </row>
    <row r="151" spans="1:11" x14ac:dyDescent="0.25">
      <c r="B151" s="17">
        <v>126</v>
      </c>
      <c r="C151" s="26">
        <v>0</v>
      </c>
      <c r="D151" s="27">
        <v>0</v>
      </c>
      <c r="E151" s="28">
        <v>0</v>
      </c>
      <c r="F151" s="26">
        <v>0</v>
      </c>
      <c r="G151" s="27">
        <v>9.0910000000000005E-2</v>
      </c>
      <c r="H151" s="27">
        <v>6.25E-2</v>
      </c>
      <c r="I151" s="27">
        <v>0</v>
      </c>
      <c r="J151" s="27">
        <v>0</v>
      </c>
      <c r="K151" s="28">
        <v>3.0300000000000001E-2</v>
      </c>
    </row>
    <row r="152" spans="1:11" x14ac:dyDescent="0.25">
      <c r="B152" s="17">
        <v>128</v>
      </c>
      <c r="C152" s="26">
        <v>0</v>
      </c>
      <c r="D152" s="27">
        <v>0</v>
      </c>
      <c r="E152" s="28">
        <v>0</v>
      </c>
      <c r="F152" s="26">
        <v>0</v>
      </c>
      <c r="G152" s="27">
        <v>0</v>
      </c>
      <c r="H152" s="27">
        <v>0</v>
      </c>
      <c r="I152" s="27">
        <v>0</v>
      </c>
      <c r="J152" s="27">
        <v>0</v>
      </c>
      <c r="K152" s="28">
        <v>3.0300000000000001E-2</v>
      </c>
    </row>
    <row r="153" spans="1:11" x14ac:dyDescent="0.25">
      <c r="A153" s="17" t="s">
        <v>162</v>
      </c>
      <c r="B153" s="17" t="s">
        <v>178</v>
      </c>
      <c r="C153" s="23">
        <v>6</v>
      </c>
      <c r="D153" s="24">
        <v>19</v>
      </c>
      <c r="E153" s="25">
        <v>3</v>
      </c>
      <c r="F153" s="23">
        <v>9</v>
      </c>
      <c r="G153" s="24">
        <v>11</v>
      </c>
      <c r="H153" s="24">
        <v>8</v>
      </c>
      <c r="I153" s="24">
        <v>3</v>
      </c>
      <c r="J153" s="24">
        <v>3</v>
      </c>
      <c r="K153" s="25">
        <v>32</v>
      </c>
    </row>
    <row r="154" spans="1:11" x14ac:dyDescent="0.25">
      <c r="B154" s="17">
        <v>204</v>
      </c>
      <c r="C154" s="26">
        <v>0</v>
      </c>
      <c r="D154" s="27">
        <v>0</v>
      </c>
      <c r="E154" s="28">
        <v>0</v>
      </c>
      <c r="F154" s="26">
        <v>0</v>
      </c>
      <c r="G154" s="27">
        <v>0</v>
      </c>
      <c r="H154" s="27">
        <v>0</v>
      </c>
      <c r="I154" s="27">
        <v>0</v>
      </c>
      <c r="J154" s="27">
        <v>0</v>
      </c>
      <c r="K154" s="28">
        <v>1.5630000000000002E-2</v>
      </c>
    </row>
    <row r="155" spans="1:11" x14ac:dyDescent="0.25">
      <c r="B155" s="17">
        <v>208</v>
      </c>
      <c r="C155" s="26">
        <v>0.16667000000000001</v>
      </c>
      <c r="D155" s="27">
        <v>5.2630000000000003E-2</v>
      </c>
      <c r="E155" s="28">
        <v>0.16667000000000001</v>
      </c>
      <c r="F155" s="26">
        <v>0.22222</v>
      </c>
      <c r="G155" s="27">
        <v>0.13636000000000001</v>
      </c>
      <c r="H155" s="27">
        <v>0.25</v>
      </c>
      <c r="I155" s="27">
        <v>0.16667000000000001</v>
      </c>
      <c r="J155" s="27">
        <v>0.66666999999999998</v>
      </c>
      <c r="K155" s="28">
        <v>0.125</v>
      </c>
    </row>
    <row r="156" spans="1:11" x14ac:dyDescent="0.25">
      <c r="B156" s="17">
        <v>210</v>
      </c>
      <c r="C156" s="26">
        <v>8.3330000000000001E-2</v>
      </c>
      <c r="D156" s="27">
        <v>5.2630000000000003E-2</v>
      </c>
      <c r="E156" s="28">
        <v>0.33333000000000002</v>
      </c>
      <c r="F156" s="26">
        <v>0.16667000000000001</v>
      </c>
      <c r="G156" s="27">
        <v>0.13636000000000001</v>
      </c>
      <c r="H156" s="27">
        <v>0.25</v>
      </c>
      <c r="I156" s="27">
        <v>0.5</v>
      </c>
      <c r="J156" s="27">
        <v>0.33333000000000002</v>
      </c>
      <c r="K156" s="28">
        <v>0.1875</v>
      </c>
    </row>
    <row r="157" spans="1:11" x14ac:dyDescent="0.25">
      <c r="B157" s="17">
        <v>212</v>
      </c>
      <c r="C157" s="26">
        <v>0.58333000000000002</v>
      </c>
      <c r="D157" s="27">
        <v>0.52632000000000001</v>
      </c>
      <c r="E157" s="28">
        <v>0.16667000000000001</v>
      </c>
      <c r="F157" s="26">
        <v>0.33333000000000002</v>
      </c>
      <c r="G157" s="27">
        <v>0.27272999999999997</v>
      </c>
      <c r="H157" s="27">
        <v>0.25</v>
      </c>
      <c r="I157" s="27">
        <v>0.33333000000000002</v>
      </c>
      <c r="J157" s="27">
        <v>0</v>
      </c>
      <c r="K157" s="28">
        <v>0.39062999999999998</v>
      </c>
    </row>
    <row r="158" spans="1:11" x14ac:dyDescent="0.25">
      <c r="B158" s="17">
        <v>214</v>
      </c>
      <c r="C158" s="26">
        <v>8.3330000000000001E-2</v>
      </c>
      <c r="D158" s="27">
        <v>0.21052999999999999</v>
      </c>
      <c r="E158" s="28">
        <v>0</v>
      </c>
      <c r="F158" s="26">
        <v>0.16667000000000001</v>
      </c>
      <c r="G158" s="27">
        <v>0</v>
      </c>
      <c r="H158" s="27">
        <v>0</v>
      </c>
      <c r="I158" s="27">
        <v>0</v>
      </c>
      <c r="J158" s="27">
        <v>0</v>
      </c>
      <c r="K158" s="28">
        <v>0.125</v>
      </c>
    </row>
    <row r="159" spans="1:11" x14ac:dyDescent="0.25">
      <c r="B159" s="17">
        <v>216</v>
      </c>
      <c r="C159" s="26">
        <v>8.3330000000000001E-2</v>
      </c>
      <c r="D159" s="27">
        <v>5.2630000000000003E-2</v>
      </c>
      <c r="E159" s="28">
        <v>0</v>
      </c>
      <c r="F159" s="26">
        <v>5.5559999999999998E-2</v>
      </c>
      <c r="G159" s="27">
        <v>0.27272999999999997</v>
      </c>
      <c r="H159" s="27">
        <v>0.1875</v>
      </c>
      <c r="I159" s="27">
        <v>0</v>
      </c>
      <c r="J159" s="27">
        <v>0</v>
      </c>
      <c r="K159" s="28">
        <v>9.375E-2</v>
      </c>
    </row>
    <row r="160" spans="1:11" x14ac:dyDescent="0.25">
      <c r="B160" s="17">
        <v>218</v>
      </c>
      <c r="C160" s="26">
        <v>0</v>
      </c>
      <c r="D160" s="27">
        <v>2.632E-2</v>
      </c>
      <c r="E160" s="28">
        <v>0.16667000000000001</v>
      </c>
      <c r="F160" s="26">
        <v>0</v>
      </c>
      <c r="G160" s="27">
        <v>0</v>
      </c>
      <c r="H160" s="27">
        <v>6.25E-2</v>
      </c>
      <c r="I160" s="27">
        <v>0</v>
      </c>
      <c r="J160" s="27">
        <v>0</v>
      </c>
      <c r="K160" s="28">
        <v>4.6879999999999998E-2</v>
      </c>
    </row>
    <row r="161" spans="1:11" x14ac:dyDescent="0.25">
      <c r="B161" s="17">
        <v>220</v>
      </c>
      <c r="C161" s="26">
        <v>0</v>
      </c>
      <c r="D161" s="27">
        <v>2.632E-2</v>
      </c>
      <c r="E161" s="28">
        <v>0</v>
      </c>
      <c r="F161" s="26">
        <v>5.5559999999999998E-2</v>
      </c>
      <c r="G161" s="27">
        <v>4.5449999999999997E-2</v>
      </c>
      <c r="H161" s="27">
        <v>0</v>
      </c>
      <c r="I161" s="27">
        <v>0</v>
      </c>
      <c r="J161" s="27">
        <v>0</v>
      </c>
      <c r="K161" s="28">
        <v>1.5630000000000002E-2</v>
      </c>
    </row>
    <row r="162" spans="1:11" x14ac:dyDescent="0.25">
      <c r="B162" s="17">
        <v>222</v>
      </c>
      <c r="C162" s="26">
        <v>0</v>
      </c>
      <c r="D162" s="27">
        <v>2.632E-2</v>
      </c>
      <c r="E162" s="28">
        <v>0.16667000000000001</v>
      </c>
      <c r="F162" s="26">
        <v>0</v>
      </c>
      <c r="G162" s="27">
        <v>0.13636000000000001</v>
      </c>
      <c r="H162" s="27">
        <v>0</v>
      </c>
      <c r="I162" s="27">
        <v>0</v>
      </c>
      <c r="J162" s="27">
        <v>0</v>
      </c>
      <c r="K162" s="28">
        <v>0</v>
      </c>
    </row>
    <row r="163" spans="1:11" x14ac:dyDescent="0.25">
      <c r="B163" s="17">
        <v>280</v>
      </c>
      <c r="C163" s="26">
        <v>0</v>
      </c>
      <c r="D163" s="27">
        <v>2.632E-2</v>
      </c>
      <c r="E163" s="28">
        <v>0</v>
      </c>
      <c r="F163" s="26">
        <v>0</v>
      </c>
      <c r="G163" s="27">
        <v>0</v>
      </c>
      <c r="H163" s="27">
        <v>0</v>
      </c>
      <c r="I163" s="27">
        <v>0</v>
      </c>
      <c r="J163" s="27">
        <v>0</v>
      </c>
      <c r="K163" s="28">
        <v>0</v>
      </c>
    </row>
    <row r="164" spans="1:11" x14ac:dyDescent="0.25">
      <c r="A164" s="17" t="s">
        <v>163</v>
      </c>
      <c r="B164" s="17" t="s">
        <v>178</v>
      </c>
      <c r="C164" s="23">
        <v>6</v>
      </c>
      <c r="D164" s="24">
        <v>18</v>
      </c>
      <c r="E164" s="25">
        <v>4</v>
      </c>
      <c r="F164" s="23">
        <v>9</v>
      </c>
      <c r="G164" s="24">
        <v>11</v>
      </c>
      <c r="H164" s="24">
        <v>8</v>
      </c>
      <c r="I164" s="24">
        <v>3</v>
      </c>
      <c r="J164" s="24">
        <v>3</v>
      </c>
      <c r="K164" s="25">
        <v>32</v>
      </c>
    </row>
    <row r="165" spans="1:11" x14ac:dyDescent="0.25">
      <c r="B165" s="17">
        <v>168</v>
      </c>
      <c r="C165" s="26">
        <v>0</v>
      </c>
      <c r="D165" s="27">
        <v>0</v>
      </c>
      <c r="E165" s="28">
        <v>0</v>
      </c>
      <c r="F165" s="26">
        <v>5.5559999999999998E-2</v>
      </c>
      <c r="G165" s="27">
        <v>0</v>
      </c>
      <c r="H165" s="27">
        <v>0</v>
      </c>
      <c r="I165" s="27">
        <v>0</v>
      </c>
      <c r="J165" s="27">
        <v>0</v>
      </c>
      <c r="K165" s="28">
        <v>0</v>
      </c>
    </row>
    <row r="166" spans="1:11" x14ac:dyDescent="0.25">
      <c r="B166" s="17">
        <v>170</v>
      </c>
      <c r="C166" s="26">
        <v>8.3330000000000001E-2</v>
      </c>
      <c r="D166" s="27">
        <v>8.3330000000000001E-2</v>
      </c>
      <c r="E166" s="28">
        <v>0</v>
      </c>
      <c r="F166" s="26">
        <v>0.22222</v>
      </c>
      <c r="G166" s="27">
        <v>4.5449999999999997E-2</v>
      </c>
      <c r="H166" s="27">
        <v>0.1875</v>
      </c>
      <c r="I166" s="27">
        <v>0.16667000000000001</v>
      </c>
      <c r="J166" s="27">
        <v>0.16667000000000001</v>
      </c>
      <c r="K166" s="28">
        <v>0.26562999999999998</v>
      </c>
    </row>
    <row r="167" spans="1:11" x14ac:dyDescent="0.25">
      <c r="B167" s="17">
        <v>172</v>
      </c>
      <c r="C167" s="26">
        <v>0.16667000000000001</v>
      </c>
      <c r="D167" s="27">
        <v>5.5559999999999998E-2</v>
      </c>
      <c r="E167" s="28">
        <v>0</v>
      </c>
      <c r="F167" s="26">
        <v>0.11111</v>
      </c>
      <c r="G167" s="27">
        <v>9.0910000000000005E-2</v>
      </c>
      <c r="H167" s="27">
        <v>0</v>
      </c>
      <c r="I167" s="27">
        <v>0</v>
      </c>
      <c r="J167" s="27">
        <v>0.16667000000000001</v>
      </c>
      <c r="K167" s="28">
        <v>0.21875</v>
      </c>
    </row>
    <row r="168" spans="1:11" x14ac:dyDescent="0.25">
      <c r="B168" s="17">
        <v>174</v>
      </c>
      <c r="C168" s="26">
        <v>0.66666999999999998</v>
      </c>
      <c r="D168" s="27">
        <v>0.30556</v>
      </c>
      <c r="E168" s="28">
        <v>0.25</v>
      </c>
      <c r="F168" s="26">
        <v>0.33333000000000002</v>
      </c>
      <c r="G168" s="27">
        <v>0.31818000000000002</v>
      </c>
      <c r="H168" s="27">
        <v>0.375</v>
      </c>
      <c r="I168" s="27">
        <v>0.33333000000000002</v>
      </c>
      <c r="J168" s="27">
        <v>0.33333000000000002</v>
      </c>
      <c r="K168" s="28">
        <v>0.23438000000000001</v>
      </c>
    </row>
    <row r="169" spans="1:11" x14ac:dyDescent="0.25">
      <c r="B169" s="17">
        <v>176</v>
      </c>
      <c r="C169" s="26">
        <v>8.3330000000000001E-2</v>
      </c>
      <c r="D169" s="27">
        <v>2.7779999999999999E-2</v>
      </c>
      <c r="E169" s="28">
        <v>0.125</v>
      </c>
      <c r="F169" s="26">
        <v>0</v>
      </c>
      <c r="G169" s="27">
        <v>0.18182000000000001</v>
      </c>
      <c r="H169" s="27">
        <v>0.3125</v>
      </c>
      <c r="I169" s="27">
        <v>0</v>
      </c>
      <c r="J169" s="27">
        <v>0</v>
      </c>
      <c r="K169" s="28">
        <v>0.10938000000000001</v>
      </c>
    </row>
    <row r="170" spans="1:11" x14ac:dyDescent="0.25">
      <c r="B170" s="17">
        <v>178</v>
      </c>
      <c r="C170" s="26">
        <v>0</v>
      </c>
      <c r="D170" s="27">
        <v>0.13889000000000001</v>
      </c>
      <c r="E170" s="28">
        <v>0.375</v>
      </c>
      <c r="F170" s="26">
        <v>0.11111</v>
      </c>
      <c r="G170" s="27">
        <v>0.18182000000000001</v>
      </c>
      <c r="H170" s="27">
        <v>6.25E-2</v>
      </c>
      <c r="I170" s="27">
        <v>0</v>
      </c>
      <c r="J170" s="27">
        <v>0</v>
      </c>
      <c r="K170" s="28">
        <v>9.375E-2</v>
      </c>
    </row>
    <row r="171" spans="1:11" x14ac:dyDescent="0.25">
      <c r="B171" s="17">
        <v>180</v>
      </c>
      <c r="C171" s="26">
        <v>0</v>
      </c>
      <c r="D171" s="27">
        <v>0.33333000000000002</v>
      </c>
      <c r="E171" s="28">
        <v>0.25</v>
      </c>
      <c r="F171" s="26">
        <v>0</v>
      </c>
      <c r="G171" s="27">
        <v>0</v>
      </c>
      <c r="H171" s="27">
        <v>0</v>
      </c>
      <c r="I171" s="27">
        <v>0.5</v>
      </c>
      <c r="J171" s="27">
        <v>0</v>
      </c>
      <c r="K171" s="28">
        <v>6.25E-2</v>
      </c>
    </row>
    <row r="172" spans="1:11" x14ac:dyDescent="0.25">
      <c r="B172" s="17">
        <v>182</v>
      </c>
      <c r="C172" s="26">
        <v>0</v>
      </c>
      <c r="D172" s="27">
        <v>0</v>
      </c>
      <c r="E172" s="28">
        <v>0</v>
      </c>
      <c r="F172" s="26">
        <v>0</v>
      </c>
      <c r="G172" s="27">
        <v>4.5449999999999997E-2</v>
      </c>
      <c r="H172" s="27">
        <v>6.25E-2</v>
      </c>
      <c r="I172" s="27">
        <v>0</v>
      </c>
      <c r="J172" s="27">
        <v>0.33333000000000002</v>
      </c>
      <c r="K172" s="28">
        <v>1.5630000000000002E-2</v>
      </c>
    </row>
    <row r="173" spans="1:11" x14ac:dyDescent="0.25">
      <c r="B173" s="17">
        <v>184</v>
      </c>
      <c r="C173" s="26">
        <v>0</v>
      </c>
      <c r="D173" s="27">
        <v>2.7779999999999999E-2</v>
      </c>
      <c r="E173" s="28">
        <v>0</v>
      </c>
      <c r="F173" s="26">
        <v>0.16667000000000001</v>
      </c>
      <c r="G173" s="27">
        <v>0.13636000000000001</v>
      </c>
      <c r="H173" s="27">
        <v>0</v>
      </c>
      <c r="I173" s="27">
        <v>0</v>
      </c>
      <c r="J173" s="27">
        <v>0</v>
      </c>
      <c r="K173" s="28">
        <v>0</v>
      </c>
    </row>
    <row r="174" spans="1:11" x14ac:dyDescent="0.25">
      <c r="B174" s="17">
        <v>190</v>
      </c>
      <c r="C174" s="26">
        <v>0</v>
      </c>
      <c r="D174" s="27">
        <v>2.7779999999999999E-2</v>
      </c>
      <c r="E174" s="28">
        <v>0</v>
      </c>
      <c r="F174" s="26">
        <v>0</v>
      </c>
      <c r="G174" s="27">
        <v>0</v>
      </c>
      <c r="H174" s="27">
        <v>0</v>
      </c>
      <c r="I174" s="27">
        <v>0</v>
      </c>
      <c r="J174" s="27">
        <v>0</v>
      </c>
      <c r="K174" s="28">
        <v>0</v>
      </c>
    </row>
    <row r="175" spans="1:11" x14ac:dyDescent="0.25">
      <c r="A175" s="17" t="s">
        <v>164</v>
      </c>
      <c r="B175" s="17" t="s">
        <v>178</v>
      </c>
      <c r="C175" s="23">
        <v>1</v>
      </c>
      <c r="D175" s="24">
        <v>11</v>
      </c>
      <c r="E175" s="25">
        <v>3</v>
      </c>
      <c r="F175" s="23">
        <v>5</v>
      </c>
      <c r="G175" s="24">
        <v>9</v>
      </c>
      <c r="H175" s="24">
        <v>8</v>
      </c>
      <c r="I175" s="24">
        <v>3</v>
      </c>
      <c r="J175" s="24">
        <v>2</v>
      </c>
      <c r="K175" s="25">
        <v>21</v>
      </c>
    </row>
    <row r="176" spans="1:11" x14ac:dyDescent="0.25">
      <c r="B176" s="17">
        <v>218</v>
      </c>
      <c r="C176" s="26">
        <v>0</v>
      </c>
      <c r="D176" s="27">
        <v>0</v>
      </c>
      <c r="E176" s="28">
        <v>0</v>
      </c>
      <c r="F176" s="26">
        <v>0</v>
      </c>
      <c r="G176" s="27">
        <v>0</v>
      </c>
      <c r="H176" s="27">
        <v>0</v>
      </c>
      <c r="I176" s="27">
        <v>0</v>
      </c>
      <c r="J176" s="27">
        <v>0</v>
      </c>
      <c r="K176" s="28">
        <v>2.3810000000000001E-2</v>
      </c>
    </row>
    <row r="177" spans="1:14" x14ac:dyDescent="0.25">
      <c r="B177" s="17">
        <v>308</v>
      </c>
      <c r="C177" s="26">
        <v>0</v>
      </c>
      <c r="D177" s="27">
        <v>0</v>
      </c>
      <c r="E177" s="28">
        <v>0</v>
      </c>
      <c r="F177" s="26">
        <v>0</v>
      </c>
      <c r="G177" s="27">
        <v>0</v>
      </c>
      <c r="H177" s="27">
        <v>0</v>
      </c>
      <c r="I177" s="27">
        <v>0</v>
      </c>
      <c r="J177" s="27">
        <v>0</v>
      </c>
      <c r="K177" s="28">
        <v>7.1429999999999993E-2</v>
      </c>
    </row>
    <row r="178" spans="1:14" x14ac:dyDescent="0.25">
      <c r="B178" s="17">
        <v>310</v>
      </c>
      <c r="C178" s="26">
        <v>0</v>
      </c>
      <c r="D178" s="27">
        <v>0.22727</v>
      </c>
      <c r="E178" s="28">
        <v>0</v>
      </c>
      <c r="F178" s="26">
        <v>0.2</v>
      </c>
      <c r="G178" s="27">
        <v>5.5559999999999998E-2</v>
      </c>
      <c r="H178" s="27">
        <v>6.25E-2</v>
      </c>
      <c r="I178" s="27">
        <v>0</v>
      </c>
      <c r="J178" s="27">
        <v>0</v>
      </c>
      <c r="K178" s="28">
        <v>0</v>
      </c>
    </row>
    <row r="179" spans="1:14" x14ac:dyDescent="0.25">
      <c r="B179" s="17">
        <v>312</v>
      </c>
      <c r="C179" s="26">
        <v>0</v>
      </c>
      <c r="D179" s="27">
        <v>0.22727</v>
      </c>
      <c r="E179" s="28">
        <v>0.16667000000000001</v>
      </c>
      <c r="F179" s="26">
        <v>0</v>
      </c>
      <c r="G179" s="27">
        <v>0</v>
      </c>
      <c r="H179" s="27">
        <v>0</v>
      </c>
      <c r="I179" s="27">
        <v>0</v>
      </c>
      <c r="J179" s="27">
        <v>0</v>
      </c>
      <c r="K179" s="28">
        <v>4.7620000000000003E-2</v>
      </c>
    </row>
    <row r="180" spans="1:14" x14ac:dyDescent="0.25">
      <c r="B180" s="17">
        <v>314</v>
      </c>
      <c r="C180" s="26">
        <v>0</v>
      </c>
      <c r="D180" s="27">
        <v>0</v>
      </c>
      <c r="E180" s="28">
        <v>0</v>
      </c>
      <c r="F180" s="26">
        <v>0.1</v>
      </c>
      <c r="G180" s="27">
        <v>0</v>
      </c>
      <c r="H180" s="27">
        <v>6.25E-2</v>
      </c>
      <c r="I180" s="27">
        <v>0</v>
      </c>
      <c r="J180" s="27">
        <v>0</v>
      </c>
      <c r="K180" s="28">
        <v>2.3810000000000001E-2</v>
      </c>
    </row>
    <row r="181" spans="1:14" x14ac:dyDescent="0.25">
      <c r="B181" s="17">
        <v>316</v>
      </c>
      <c r="C181" s="26">
        <v>0.5</v>
      </c>
      <c r="D181" s="27">
        <v>0.13636000000000001</v>
      </c>
      <c r="E181" s="28">
        <v>0</v>
      </c>
      <c r="F181" s="26">
        <v>0</v>
      </c>
      <c r="G181" s="27">
        <v>0.22222</v>
      </c>
      <c r="H181" s="27">
        <v>6.25E-2</v>
      </c>
      <c r="I181" s="27">
        <v>0</v>
      </c>
      <c r="J181" s="27">
        <v>0.25</v>
      </c>
      <c r="K181" s="28">
        <v>2.3810000000000001E-2</v>
      </c>
    </row>
    <row r="182" spans="1:14" x14ac:dyDescent="0.25">
      <c r="B182" s="17">
        <v>318</v>
      </c>
      <c r="C182" s="26">
        <v>0</v>
      </c>
      <c r="D182" s="27">
        <v>4.5449999999999997E-2</v>
      </c>
      <c r="E182" s="28">
        <v>0</v>
      </c>
      <c r="F182" s="26">
        <v>0.2</v>
      </c>
      <c r="G182" s="27">
        <v>0.16667000000000001</v>
      </c>
      <c r="H182" s="27">
        <v>0</v>
      </c>
      <c r="I182" s="27">
        <v>0</v>
      </c>
      <c r="J182" s="27">
        <v>0.5</v>
      </c>
      <c r="K182" s="28">
        <v>9.5240000000000005E-2</v>
      </c>
    </row>
    <row r="183" spans="1:14" x14ac:dyDescent="0.25">
      <c r="B183" s="17">
        <v>320</v>
      </c>
      <c r="C183" s="26">
        <v>0.5</v>
      </c>
      <c r="D183" s="27">
        <v>0</v>
      </c>
      <c r="E183" s="28">
        <v>0.16667000000000001</v>
      </c>
      <c r="F183" s="26">
        <v>0.4</v>
      </c>
      <c r="G183" s="27">
        <v>0.11111</v>
      </c>
      <c r="H183" s="27">
        <v>0.125</v>
      </c>
      <c r="I183" s="27">
        <v>0.33333000000000002</v>
      </c>
      <c r="J183" s="27">
        <v>0.25</v>
      </c>
      <c r="K183" s="28">
        <v>0.16667000000000001</v>
      </c>
    </row>
    <row r="184" spans="1:14" x14ac:dyDescent="0.25">
      <c r="B184" s="17">
        <v>322</v>
      </c>
      <c r="C184" s="26">
        <v>0</v>
      </c>
      <c r="D184" s="27">
        <v>0.22727</v>
      </c>
      <c r="E184" s="28">
        <v>0.5</v>
      </c>
      <c r="F184" s="26">
        <v>0</v>
      </c>
      <c r="G184" s="27">
        <v>0.27778000000000003</v>
      </c>
      <c r="H184" s="27">
        <v>0.3125</v>
      </c>
      <c r="I184" s="27">
        <v>0.33333000000000002</v>
      </c>
      <c r="J184" s="27">
        <v>0</v>
      </c>
      <c r="K184" s="28">
        <v>9.5240000000000005E-2</v>
      </c>
    </row>
    <row r="185" spans="1:14" x14ac:dyDescent="0.25">
      <c r="B185" s="17">
        <v>324</v>
      </c>
      <c r="C185" s="26">
        <v>0</v>
      </c>
      <c r="D185" s="27">
        <v>0.13636000000000001</v>
      </c>
      <c r="E185" s="28">
        <v>0.16667000000000001</v>
      </c>
      <c r="F185" s="26">
        <v>0.1</v>
      </c>
      <c r="G185" s="27">
        <v>5.5559999999999998E-2</v>
      </c>
      <c r="H185" s="27">
        <v>6.25E-2</v>
      </c>
      <c r="I185" s="27">
        <v>0.33333000000000002</v>
      </c>
      <c r="J185" s="27">
        <v>0</v>
      </c>
      <c r="K185" s="28">
        <v>0.33333000000000002</v>
      </c>
    </row>
    <row r="186" spans="1:14" x14ac:dyDescent="0.25">
      <c r="B186" s="17">
        <v>326</v>
      </c>
      <c r="C186" s="26">
        <v>0</v>
      </c>
      <c r="D186" s="27">
        <v>0</v>
      </c>
      <c r="E186" s="28">
        <v>0</v>
      </c>
      <c r="F186" s="26">
        <v>0</v>
      </c>
      <c r="G186" s="27">
        <v>0</v>
      </c>
      <c r="H186" s="27">
        <v>0.25</v>
      </c>
      <c r="I186" s="27">
        <v>0</v>
      </c>
      <c r="J186" s="27">
        <v>0</v>
      </c>
      <c r="K186" s="28">
        <v>0</v>
      </c>
    </row>
    <row r="187" spans="1:14" x14ac:dyDescent="0.25">
      <c r="B187" s="17">
        <v>328</v>
      </c>
      <c r="C187" s="26">
        <v>0</v>
      </c>
      <c r="D187" s="27">
        <v>0</v>
      </c>
      <c r="E187" s="28">
        <v>0</v>
      </c>
      <c r="F187" s="26">
        <v>0</v>
      </c>
      <c r="G187" s="27">
        <v>0</v>
      </c>
      <c r="H187" s="27">
        <v>6.25E-2</v>
      </c>
      <c r="I187" s="27">
        <v>0</v>
      </c>
      <c r="J187" s="27">
        <v>0</v>
      </c>
      <c r="K187" s="28">
        <v>0.11905</v>
      </c>
    </row>
    <row r="188" spans="1:14" x14ac:dyDescent="0.25">
      <c r="B188" s="17">
        <v>330</v>
      </c>
      <c r="C188" s="26">
        <v>0</v>
      </c>
      <c r="D188" s="27">
        <v>0</v>
      </c>
      <c r="E188" s="28">
        <v>0</v>
      </c>
      <c r="F188" s="26">
        <v>0</v>
      </c>
      <c r="G188" s="27">
        <v>0.11111</v>
      </c>
      <c r="H188" s="27">
        <v>0</v>
      </c>
      <c r="I188" s="27">
        <v>0</v>
      </c>
      <c r="J188" s="27">
        <v>0</v>
      </c>
      <c r="K188" s="28">
        <v>0</v>
      </c>
    </row>
    <row r="189" spans="1:14" ht="15.75" thickBot="1" x14ac:dyDescent="0.3">
      <c r="A189" t="s">
        <v>259</v>
      </c>
      <c r="C189" s="29">
        <f>SUM(COUNTIF(C14:C25, "&gt;0"),COUNTIF(C27:C39, "&gt;0"),COUNTIF(C41:C49, "&gt;0"),COUNTIF(C51:C62, "&gt;0"),COUNTIF(C64:C81, "&gt;0"),COUNTIF(C83:C97, "&gt;0"),COUNTIF(C99:C113, "&gt;0"),COUNTIF(C115:C128, "&gt;0"),COUNTIF(C130:C139, "&gt;0"),COUNTIF(C141:C152, "&gt;0"),COUNTIF(C154:C163, "&gt;0"),COUNTIF(C165:C174, "&gt;0"),COUNTIF(C176:C188, "&gt;0"))</f>
        <v>55</v>
      </c>
      <c r="D189" s="30">
        <f t="shared" ref="D189:K189" si="0">SUM(COUNTIF(D14:D25, "&gt;0"),COUNTIF(D27:D39, "&gt;0"),COUNTIF(D41:D49, "&gt;0"),COUNTIF(D51:D62, "&gt;0"),COUNTIF(D64:D81, "&gt;0"),COUNTIF(D83:D97, "&gt;0"),COUNTIF(D99:D113, "&gt;0"),COUNTIF(D115:D128, "&gt;0"),COUNTIF(D130:D139, "&gt;0"),COUNTIF(D141:D152, "&gt;0"),COUNTIF(D154:D163, "&gt;0"),COUNTIF(D165:D174, "&gt;0"),COUNTIF(D176:D188, "&gt;0"))</f>
        <v>99</v>
      </c>
      <c r="E189" s="31">
        <f t="shared" si="0"/>
        <v>54</v>
      </c>
      <c r="F189" s="29">
        <f t="shared" si="0"/>
        <v>83</v>
      </c>
      <c r="G189" s="30">
        <f t="shared" si="0"/>
        <v>105</v>
      </c>
      <c r="H189" s="30">
        <f t="shared" si="0"/>
        <v>80</v>
      </c>
      <c r="I189" s="30">
        <f t="shared" si="0"/>
        <v>37</v>
      </c>
      <c r="J189" s="30">
        <f t="shared" si="0"/>
        <v>36</v>
      </c>
      <c r="K189" s="31">
        <f t="shared" si="0"/>
        <v>106</v>
      </c>
      <c r="M189" t="s">
        <v>14</v>
      </c>
      <c r="N189" t="s">
        <v>152</v>
      </c>
    </row>
    <row r="190" spans="1:14" x14ac:dyDescent="0.25">
      <c r="M190">
        <v>113</v>
      </c>
      <c r="N190">
        <v>152</v>
      </c>
    </row>
    <row r="191" spans="1:14" x14ac:dyDescent="0.25">
      <c r="A191" s="17" t="s">
        <v>179</v>
      </c>
    </row>
    <row r="192" spans="1:14" x14ac:dyDescent="0.25">
      <c r="A192" s="17" t="s">
        <v>180</v>
      </c>
    </row>
    <row r="193" spans="1:1" x14ac:dyDescent="0.25">
      <c r="A193" s="17" t="s">
        <v>181</v>
      </c>
    </row>
    <row r="194" spans="1:1" x14ac:dyDescent="0.25">
      <c r="A194" s="17" t="s">
        <v>182</v>
      </c>
    </row>
    <row r="195" spans="1:1" x14ac:dyDescent="0.25">
      <c r="A195" s="17" t="s">
        <v>183</v>
      </c>
    </row>
    <row r="196" spans="1:1" x14ac:dyDescent="0.25">
      <c r="A196" s="17" t="s">
        <v>184</v>
      </c>
    </row>
    <row r="197" spans="1:1" x14ac:dyDescent="0.25">
      <c r="A197" s="17" t="s">
        <v>185</v>
      </c>
    </row>
    <row r="198" spans="1:1" x14ac:dyDescent="0.25">
      <c r="A198" s="17" t="s">
        <v>186</v>
      </c>
    </row>
    <row r="199" spans="1:1" x14ac:dyDescent="0.25">
      <c r="A199" s="17" t="s">
        <v>187</v>
      </c>
    </row>
    <row r="200" spans="1:1" x14ac:dyDescent="0.25">
      <c r="A200" s="17" t="s">
        <v>188</v>
      </c>
    </row>
    <row r="201" spans="1:1" x14ac:dyDescent="0.25">
      <c r="A201" s="17" t="s">
        <v>189</v>
      </c>
    </row>
    <row r="202" spans="1:1" x14ac:dyDescent="0.25">
      <c r="A202" s="17" t="s">
        <v>190</v>
      </c>
    </row>
    <row r="203" spans="1:1" x14ac:dyDescent="0.25">
      <c r="A203" s="17" t="s">
        <v>191</v>
      </c>
    </row>
    <row r="204" spans="1:1" x14ac:dyDescent="0.25">
      <c r="A204" s="17" t="s">
        <v>192</v>
      </c>
    </row>
    <row r="205" spans="1:1" x14ac:dyDescent="0.25">
      <c r="A205" s="17" t="s">
        <v>193</v>
      </c>
    </row>
    <row r="206" spans="1:1" x14ac:dyDescent="0.25">
      <c r="A206" s="17" t="s">
        <v>194</v>
      </c>
    </row>
    <row r="207" spans="1:1" x14ac:dyDescent="0.25">
      <c r="A207" s="17" t="s">
        <v>195</v>
      </c>
    </row>
    <row r="208" spans="1:1" x14ac:dyDescent="0.25">
      <c r="A208" s="17" t="s">
        <v>196</v>
      </c>
    </row>
    <row r="209" spans="1:1" x14ac:dyDescent="0.25">
      <c r="A209" s="17" t="s">
        <v>197</v>
      </c>
    </row>
    <row r="210" spans="1:1" x14ac:dyDescent="0.25">
      <c r="A210" s="17" t="s">
        <v>198</v>
      </c>
    </row>
    <row r="211" spans="1:1" x14ac:dyDescent="0.25">
      <c r="A211" s="17" t="s">
        <v>199</v>
      </c>
    </row>
    <row r="212" spans="1:1" x14ac:dyDescent="0.25">
      <c r="A212" s="17" t="s">
        <v>200</v>
      </c>
    </row>
    <row r="213" spans="1:1" x14ac:dyDescent="0.25">
      <c r="A213" s="17" t="s">
        <v>201</v>
      </c>
    </row>
    <row r="214" spans="1:1" x14ac:dyDescent="0.25">
      <c r="A214" s="17" t="s">
        <v>202</v>
      </c>
    </row>
    <row r="215" spans="1:1" x14ac:dyDescent="0.25">
      <c r="A215" s="17" t="s">
        <v>203</v>
      </c>
    </row>
    <row r="216" spans="1:1" x14ac:dyDescent="0.25">
      <c r="A216" s="17" t="s">
        <v>204</v>
      </c>
    </row>
    <row r="217" spans="1:1" x14ac:dyDescent="0.25">
      <c r="A217" s="17" t="s">
        <v>205</v>
      </c>
    </row>
    <row r="218" spans="1:1" x14ac:dyDescent="0.25">
      <c r="A218" s="17" t="s">
        <v>206</v>
      </c>
    </row>
    <row r="219" spans="1:1" x14ac:dyDescent="0.25">
      <c r="A219" s="17" t="s">
        <v>207</v>
      </c>
    </row>
    <row r="220" spans="1:1" x14ac:dyDescent="0.25">
      <c r="A220" s="17" t="s">
        <v>208</v>
      </c>
    </row>
  </sheetData>
  <conditionalFormatting sqref="C14:K188">
    <cfRule type="cellIs" dxfId="0" priority="1" operator="between">
      <formula>0.00000001</formula>
      <formula>0.99999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E394-7E58-4A81-97EA-CD9842CD6D1E}">
  <dimension ref="A1:K222"/>
  <sheetViews>
    <sheetView topLeftCell="A16" workbookViewId="0"/>
  </sheetViews>
  <sheetFormatPr defaultRowHeight="15" x14ac:dyDescent="0.25"/>
  <cols>
    <col min="1" max="1" width="15.7109375" customWidth="1"/>
    <col min="2" max="2" width="8.7109375" customWidth="1"/>
  </cols>
  <sheetData>
    <row r="1" spans="1:2" x14ac:dyDescent="0.25">
      <c r="A1" s="17" t="s">
        <v>209</v>
      </c>
    </row>
    <row r="2" spans="1:2" x14ac:dyDescent="0.25">
      <c r="A2" s="17"/>
    </row>
    <row r="3" spans="1:2" x14ac:dyDescent="0.25">
      <c r="A3" s="17" t="s">
        <v>169</v>
      </c>
      <c r="B3" t="s">
        <v>170</v>
      </c>
    </row>
    <row r="4" spans="1:2" x14ac:dyDescent="0.25">
      <c r="A4" s="17" t="s">
        <v>171</v>
      </c>
    </row>
    <row r="5" spans="1:2" x14ac:dyDescent="0.25">
      <c r="A5" s="17"/>
    </row>
    <row r="6" spans="1:2" x14ac:dyDescent="0.25">
      <c r="A6" s="17" t="s">
        <v>172</v>
      </c>
      <c r="B6">
        <v>13</v>
      </c>
    </row>
    <row r="7" spans="1:2" x14ac:dyDescent="0.25">
      <c r="A7" s="17" t="s">
        <v>173</v>
      </c>
      <c r="B7">
        <v>97</v>
      </c>
    </row>
    <row r="8" spans="1:2" x14ac:dyDescent="0.25">
      <c r="A8" s="17" t="s">
        <v>174</v>
      </c>
      <c r="B8">
        <v>9</v>
      </c>
    </row>
    <row r="25" spans="1:11" x14ac:dyDescent="0.25">
      <c r="A25" s="17" t="s">
        <v>210</v>
      </c>
    </row>
    <row r="27" spans="1:11" x14ac:dyDescent="0.25">
      <c r="A27" s="17" t="s">
        <v>176</v>
      </c>
      <c r="B27" s="17" t="s">
        <v>211</v>
      </c>
      <c r="C27" s="17" t="s">
        <v>42</v>
      </c>
      <c r="D27" s="17" t="s">
        <v>43</v>
      </c>
      <c r="E27" s="17" t="s">
        <v>37</v>
      </c>
      <c r="F27" s="17" t="s">
        <v>39</v>
      </c>
      <c r="G27" s="17" t="s">
        <v>166</v>
      </c>
      <c r="H27" s="17" t="s">
        <v>167</v>
      </c>
      <c r="I27" s="17" t="s">
        <v>41</v>
      </c>
      <c r="J27" s="17" t="s">
        <v>165</v>
      </c>
      <c r="K27" s="17" t="s">
        <v>40</v>
      </c>
    </row>
    <row r="28" spans="1:11" x14ac:dyDescent="0.25">
      <c r="A28" s="17" t="s">
        <v>1</v>
      </c>
      <c r="B28" s="17">
        <v>152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0.05</v>
      </c>
    </row>
    <row r="29" spans="1:11" x14ac:dyDescent="0.25">
      <c r="B29" s="17">
        <v>160</v>
      </c>
      <c r="C29" s="18">
        <v>0</v>
      </c>
      <c r="D29" s="18">
        <v>7.8950000000000006E-2</v>
      </c>
      <c r="E29" s="18">
        <v>0</v>
      </c>
      <c r="F29" s="18">
        <v>0</v>
      </c>
      <c r="G29" s="18">
        <v>4.5449999999999997E-2</v>
      </c>
      <c r="H29" s="18">
        <v>0</v>
      </c>
      <c r="I29" s="18">
        <v>0</v>
      </c>
      <c r="J29" s="18">
        <v>0</v>
      </c>
      <c r="K29" s="18">
        <v>1.6670000000000001E-2</v>
      </c>
    </row>
    <row r="30" spans="1:11" x14ac:dyDescent="0.25">
      <c r="B30" s="17">
        <v>162</v>
      </c>
      <c r="C30" s="18">
        <v>0</v>
      </c>
      <c r="D30" s="18">
        <v>0</v>
      </c>
      <c r="E30" s="18">
        <v>0</v>
      </c>
      <c r="F30" s="18">
        <v>0</v>
      </c>
      <c r="G30" s="18">
        <v>9.0910000000000005E-2</v>
      </c>
      <c r="H30" s="18">
        <v>0</v>
      </c>
      <c r="I30" s="18">
        <v>0</v>
      </c>
      <c r="J30" s="18">
        <v>0</v>
      </c>
      <c r="K30" s="18">
        <v>0</v>
      </c>
    </row>
    <row r="31" spans="1:11" x14ac:dyDescent="0.25">
      <c r="B31" s="17">
        <v>164</v>
      </c>
      <c r="C31" s="18">
        <v>8.3330000000000001E-2</v>
      </c>
      <c r="D31" s="18">
        <v>7.8950000000000006E-2</v>
      </c>
      <c r="E31" s="18">
        <v>0</v>
      </c>
      <c r="F31" s="18">
        <v>5.5559999999999998E-2</v>
      </c>
      <c r="G31" s="18">
        <v>4.5449999999999997E-2</v>
      </c>
      <c r="H31" s="18">
        <v>0.14285999999999999</v>
      </c>
      <c r="I31" s="18">
        <v>0</v>
      </c>
      <c r="J31" s="18">
        <v>0.33333000000000002</v>
      </c>
      <c r="K31" s="18">
        <v>0.1</v>
      </c>
    </row>
    <row r="32" spans="1:11" x14ac:dyDescent="0.25">
      <c r="B32" s="17">
        <v>168</v>
      </c>
      <c r="C32" s="18">
        <v>0.16667000000000001</v>
      </c>
      <c r="D32" s="18">
        <v>0.36842000000000003</v>
      </c>
      <c r="E32" s="18">
        <v>0.25</v>
      </c>
      <c r="F32" s="18">
        <v>0.16667000000000001</v>
      </c>
      <c r="G32" s="18">
        <v>9.0910000000000005E-2</v>
      </c>
      <c r="H32" s="18">
        <v>0</v>
      </c>
      <c r="I32" s="18">
        <v>0.33333000000000002</v>
      </c>
      <c r="J32" s="18">
        <v>0</v>
      </c>
      <c r="K32" s="18">
        <v>0.28333000000000003</v>
      </c>
    </row>
    <row r="33" spans="1:11" x14ac:dyDescent="0.25">
      <c r="B33" s="17">
        <v>170</v>
      </c>
      <c r="C33" s="18">
        <v>0</v>
      </c>
      <c r="D33" s="18">
        <v>2.632E-2</v>
      </c>
      <c r="E33" s="18">
        <v>0</v>
      </c>
      <c r="F33" s="18">
        <v>0.11111</v>
      </c>
      <c r="G33" s="18">
        <v>9.0910000000000005E-2</v>
      </c>
      <c r="H33" s="18">
        <v>0.14285999999999999</v>
      </c>
      <c r="I33" s="18">
        <v>0</v>
      </c>
      <c r="J33" s="18">
        <v>0</v>
      </c>
      <c r="K33" s="18">
        <v>1.6670000000000001E-2</v>
      </c>
    </row>
    <row r="34" spans="1:11" x14ac:dyDescent="0.25">
      <c r="B34" s="17">
        <v>172</v>
      </c>
      <c r="C34" s="18">
        <v>0</v>
      </c>
      <c r="D34" s="18">
        <v>2.632E-2</v>
      </c>
      <c r="E34" s="18">
        <v>0</v>
      </c>
      <c r="F34" s="18">
        <v>0.11111</v>
      </c>
      <c r="G34" s="18">
        <v>9.0910000000000005E-2</v>
      </c>
      <c r="H34" s="18">
        <v>0.21429000000000001</v>
      </c>
      <c r="I34" s="18">
        <v>0</v>
      </c>
      <c r="J34" s="18">
        <v>0</v>
      </c>
      <c r="K34" s="18">
        <v>0.13333</v>
      </c>
    </row>
    <row r="35" spans="1:11" x14ac:dyDescent="0.25">
      <c r="B35" s="17">
        <v>174</v>
      </c>
      <c r="C35" s="18">
        <v>0.58333000000000002</v>
      </c>
      <c r="D35" s="18">
        <v>0.28947000000000001</v>
      </c>
      <c r="E35" s="18">
        <v>0</v>
      </c>
      <c r="F35" s="18">
        <v>5.5559999999999998E-2</v>
      </c>
      <c r="G35" s="18">
        <v>4.5449999999999997E-2</v>
      </c>
      <c r="H35" s="18">
        <v>7.1429999999999993E-2</v>
      </c>
      <c r="I35" s="18">
        <v>0</v>
      </c>
      <c r="J35" s="18">
        <v>0.16667000000000001</v>
      </c>
      <c r="K35" s="18">
        <v>3.3329999999999999E-2</v>
      </c>
    </row>
    <row r="36" spans="1:11" x14ac:dyDescent="0.25">
      <c r="B36" s="17">
        <v>176</v>
      </c>
      <c r="C36" s="18">
        <v>0.16667000000000001</v>
      </c>
      <c r="D36" s="18">
        <v>0.10526000000000001</v>
      </c>
      <c r="E36" s="18">
        <v>0.75</v>
      </c>
      <c r="F36" s="18">
        <v>0.44444</v>
      </c>
      <c r="G36" s="18">
        <v>0.13636000000000001</v>
      </c>
      <c r="H36" s="18">
        <v>0.42857000000000001</v>
      </c>
      <c r="I36" s="18">
        <v>0.66666999999999998</v>
      </c>
      <c r="J36" s="18">
        <v>0.16667000000000001</v>
      </c>
      <c r="K36" s="18">
        <v>0.21667</v>
      </c>
    </row>
    <row r="37" spans="1:11" x14ac:dyDescent="0.25">
      <c r="B37" s="17">
        <v>178</v>
      </c>
      <c r="C37" s="18">
        <v>0</v>
      </c>
      <c r="D37" s="18">
        <v>0</v>
      </c>
      <c r="E37" s="18">
        <v>0</v>
      </c>
      <c r="F37" s="18">
        <v>0</v>
      </c>
      <c r="G37" s="18">
        <v>0.18182000000000001</v>
      </c>
      <c r="H37" s="18">
        <v>0</v>
      </c>
      <c r="I37" s="18">
        <v>0</v>
      </c>
      <c r="J37" s="18">
        <v>0</v>
      </c>
      <c r="K37" s="18">
        <v>0.1</v>
      </c>
    </row>
    <row r="38" spans="1:11" x14ac:dyDescent="0.25">
      <c r="B38" s="17">
        <v>180</v>
      </c>
      <c r="C38" s="18">
        <v>0</v>
      </c>
      <c r="D38" s="18">
        <v>2.632E-2</v>
      </c>
      <c r="E38" s="18">
        <v>0</v>
      </c>
      <c r="F38" s="18">
        <v>5.5559999999999998E-2</v>
      </c>
      <c r="G38" s="18">
        <v>4.5449999999999997E-2</v>
      </c>
      <c r="H38" s="18">
        <v>0</v>
      </c>
      <c r="I38" s="18">
        <v>0</v>
      </c>
      <c r="J38" s="18">
        <v>0.33333000000000002</v>
      </c>
      <c r="K38" s="18">
        <v>0.05</v>
      </c>
    </row>
    <row r="39" spans="1:11" x14ac:dyDescent="0.25">
      <c r="B39" s="17">
        <v>182</v>
      </c>
      <c r="C39" s="18">
        <v>0</v>
      </c>
      <c r="D39" s="18">
        <v>0</v>
      </c>
      <c r="E39" s="18">
        <v>0</v>
      </c>
      <c r="F39" s="18">
        <v>0</v>
      </c>
      <c r="G39" s="18">
        <v>0.13636000000000001</v>
      </c>
      <c r="H39" s="18">
        <v>0</v>
      </c>
      <c r="I39" s="18">
        <v>0</v>
      </c>
      <c r="J39" s="18">
        <v>0</v>
      </c>
      <c r="K39" s="18">
        <v>0</v>
      </c>
    </row>
    <row r="40" spans="1:11" x14ac:dyDescent="0.25">
      <c r="A40" s="17" t="s">
        <v>153</v>
      </c>
      <c r="B40" s="17">
        <v>148</v>
      </c>
      <c r="C40" s="18">
        <v>0</v>
      </c>
      <c r="D40" s="18">
        <v>0</v>
      </c>
      <c r="E40" s="18">
        <v>0</v>
      </c>
      <c r="F40" s="18">
        <v>0</v>
      </c>
      <c r="G40" s="18">
        <v>0.125</v>
      </c>
      <c r="H40" s="18">
        <v>0</v>
      </c>
      <c r="I40" s="18">
        <v>0</v>
      </c>
      <c r="J40" s="18">
        <v>0</v>
      </c>
      <c r="K40" s="18">
        <v>0</v>
      </c>
    </row>
    <row r="41" spans="1:11" x14ac:dyDescent="0.25">
      <c r="B41" s="17">
        <v>150</v>
      </c>
      <c r="C41" s="18">
        <v>0</v>
      </c>
      <c r="D41" s="18">
        <v>0</v>
      </c>
      <c r="E41" s="18">
        <v>0</v>
      </c>
      <c r="F41" s="18">
        <v>5.5559999999999998E-2</v>
      </c>
      <c r="G41" s="18">
        <v>0</v>
      </c>
      <c r="H41" s="18">
        <v>0</v>
      </c>
      <c r="I41" s="18">
        <v>0</v>
      </c>
      <c r="J41" s="18">
        <v>0</v>
      </c>
      <c r="K41" s="18">
        <v>2.1739999999999999E-2</v>
      </c>
    </row>
    <row r="42" spans="1:11" x14ac:dyDescent="0.25">
      <c r="B42" s="17">
        <v>152</v>
      </c>
      <c r="C42" s="18">
        <v>0.125</v>
      </c>
      <c r="D42" s="18">
        <v>0</v>
      </c>
      <c r="E42" s="18">
        <v>0</v>
      </c>
      <c r="F42" s="18">
        <v>0.16667000000000001</v>
      </c>
      <c r="G42" s="18">
        <v>6.25E-2</v>
      </c>
      <c r="H42" s="18">
        <v>0</v>
      </c>
      <c r="I42" s="18">
        <v>0</v>
      </c>
      <c r="J42" s="18">
        <v>0</v>
      </c>
      <c r="K42" s="18">
        <v>0</v>
      </c>
    </row>
    <row r="43" spans="1:11" x14ac:dyDescent="0.25">
      <c r="B43" s="17">
        <v>154</v>
      </c>
      <c r="C43" s="18">
        <v>0</v>
      </c>
      <c r="D43" s="18">
        <v>7.1429999999999993E-2</v>
      </c>
      <c r="E43" s="18">
        <v>0</v>
      </c>
      <c r="F43" s="18">
        <v>0.16667000000000001</v>
      </c>
      <c r="G43" s="18">
        <v>0.125</v>
      </c>
      <c r="H43" s="18">
        <v>0.25</v>
      </c>
      <c r="I43" s="18">
        <v>0.5</v>
      </c>
      <c r="J43" s="18">
        <v>0</v>
      </c>
      <c r="K43" s="18">
        <v>4.3479999999999998E-2</v>
      </c>
    </row>
    <row r="44" spans="1:11" x14ac:dyDescent="0.25">
      <c r="B44" s="17">
        <v>156</v>
      </c>
      <c r="C44" s="18">
        <v>0</v>
      </c>
      <c r="D44" s="18">
        <v>0</v>
      </c>
      <c r="E44" s="18">
        <v>0</v>
      </c>
      <c r="F44" s="18">
        <v>0.11111</v>
      </c>
      <c r="G44" s="18">
        <v>0</v>
      </c>
      <c r="H44" s="18">
        <v>0.25</v>
      </c>
      <c r="I44" s="18">
        <v>0</v>
      </c>
      <c r="J44" s="18">
        <v>0.5</v>
      </c>
      <c r="K44" s="18">
        <v>0.41304000000000002</v>
      </c>
    </row>
    <row r="45" spans="1:11" x14ac:dyDescent="0.25">
      <c r="B45" s="17">
        <v>158</v>
      </c>
      <c r="C45" s="18">
        <v>0.375</v>
      </c>
      <c r="D45" s="18">
        <v>0</v>
      </c>
      <c r="E45" s="18">
        <v>0</v>
      </c>
      <c r="F45" s="18">
        <v>0.27778000000000003</v>
      </c>
      <c r="G45" s="18">
        <v>0.125</v>
      </c>
      <c r="H45" s="18">
        <v>0.125</v>
      </c>
      <c r="I45" s="18">
        <v>0.25</v>
      </c>
      <c r="J45" s="18">
        <v>0.5</v>
      </c>
      <c r="K45" s="18">
        <v>0.26086999999999999</v>
      </c>
    </row>
    <row r="46" spans="1:11" x14ac:dyDescent="0.25">
      <c r="B46" s="17">
        <v>160</v>
      </c>
      <c r="C46" s="18">
        <v>0.125</v>
      </c>
      <c r="D46" s="18">
        <v>0.28571000000000002</v>
      </c>
      <c r="E46" s="18">
        <v>0</v>
      </c>
      <c r="F46" s="18">
        <v>0</v>
      </c>
      <c r="G46" s="18">
        <v>0</v>
      </c>
      <c r="H46" s="18">
        <v>0</v>
      </c>
      <c r="I46" s="18">
        <v>0.25</v>
      </c>
      <c r="J46" s="18">
        <v>0</v>
      </c>
      <c r="K46" s="18">
        <v>8.6959999999999996E-2</v>
      </c>
    </row>
    <row r="47" spans="1:11" x14ac:dyDescent="0.25">
      <c r="B47" s="17">
        <v>162</v>
      </c>
      <c r="C47" s="18">
        <v>0.25</v>
      </c>
      <c r="D47" s="18">
        <v>0.28571000000000002</v>
      </c>
      <c r="E47" s="18">
        <v>0.5</v>
      </c>
      <c r="F47" s="18">
        <v>0</v>
      </c>
      <c r="G47" s="18">
        <v>6.25E-2</v>
      </c>
      <c r="H47" s="18">
        <v>0.375</v>
      </c>
      <c r="I47" s="18">
        <v>0</v>
      </c>
      <c r="J47" s="18">
        <v>0</v>
      </c>
      <c r="K47" s="18">
        <v>0.13042999999999999</v>
      </c>
    </row>
    <row r="48" spans="1:11" x14ac:dyDescent="0.25">
      <c r="B48" s="17">
        <v>164</v>
      </c>
      <c r="C48" s="18">
        <v>0.125</v>
      </c>
      <c r="D48" s="18">
        <v>7.1429999999999993E-2</v>
      </c>
      <c r="E48" s="18">
        <v>0.5</v>
      </c>
      <c r="F48" s="18">
        <v>0</v>
      </c>
      <c r="G48" s="18">
        <v>0.125</v>
      </c>
      <c r="H48" s="18">
        <v>0</v>
      </c>
      <c r="I48" s="18">
        <v>0</v>
      </c>
      <c r="J48" s="18">
        <v>0</v>
      </c>
      <c r="K48" s="18">
        <v>0</v>
      </c>
    </row>
    <row r="49" spans="1:11" x14ac:dyDescent="0.25">
      <c r="B49" s="17">
        <v>166</v>
      </c>
      <c r="C49" s="18">
        <v>0</v>
      </c>
      <c r="D49" s="18">
        <v>0.14285999999999999</v>
      </c>
      <c r="E49" s="18">
        <v>0</v>
      </c>
      <c r="F49" s="18">
        <v>0.11111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</row>
    <row r="50" spans="1:11" x14ac:dyDescent="0.25">
      <c r="B50" s="17">
        <v>168</v>
      </c>
      <c r="C50" s="18">
        <v>0</v>
      </c>
      <c r="D50" s="18">
        <v>0.14285999999999999</v>
      </c>
      <c r="E50" s="18">
        <v>0</v>
      </c>
      <c r="F50" s="18">
        <v>5.5559999999999998E-2</v>
      </c>
      <c r="G50" s="18">
        <v>0.25</v>
      </c>
      <c r="H50" s="18">
        <v>0</v>
      </c>
      <c r="I50" s="18">
        <v>0</v>
      </c>
      <c r="J50" s="18">
        <v>0</v>
      </c>
      <c r="K50" s="18">
        <v>0</v>
      </c>
    </row>
    <row r="51" spans="1:11" x14ac:dyDescent="0.25">
      <c r="B51" s="17">
        <v>170</v>
      </c>
      <c r="C51" s="18">
        <v>0</v>
      </c>
      <c r="D51" s="18">
        <v>0</v>
      </c>
      <c r="E51" s="18">
        <v>0</v>
      </c>
      <c r="F51" s="18">
        <v>5.5559999999999998E-2</v>
      </c>
      <c r="G51" s="18">
        <v>0.125</v>
      </c>
      <c r="H51" s="18">
        <v>0</v>
      </c>
      <c r="I51" s="18">
        <v>0</v>
      </c>
      <c r="J51" s="18">
        <v>0</v>
      </c>
      <c r="K51" s="18">
        <v>2.1739999999999999E-2</v>
      </c>
    </row>
    <row r="52" spans="1:11" x14ac:dyDescent="0.25">
      <c r="B52" s="17">
        <v>178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2.1739999999999999E-2</v>
      </c>
    </row>
    <row r="53" spans="1:11" x14ac:dyDescent="0.25">
      <c r="A53" s="17" t="s">
        <v>154</v>
      </c>
      <c r="B53" s="17">
        <v>168</v>
      </c>
      <c r="C53" s="18">
        <v>0</v>
      </c>
      <c r="D53" s="18">
        <v>0.05</v>
      </c>
      <c r="E53" s="18">
        <v>0</v>
      </c>
      <c r="F53" s="18">
        <v>0</v>
      </c>
      <c r="G53" s="18">
        <v>0.18182000000000001</v>
      </c>
      <c r="H53" s="18">
        <v>0</v>
      </c>
      <c r="I53" s="18">
        <v>0</v>
      </c>
      <c r="J53" s="18">
        <v>0</v>
      </c>
      <c r="K53" s="18">
        <v>0</v>
      </c>
    </row>
    <row r="54" spans="1:11" x14ac:dyDescent="0.25">
      <c r="B54" s="17">
        <v>170</v>
      </c>
      <c r="C54" s="18">
        <v>0.83333000000000002</v>
      </c>
      <c r="D54" s="18">
        <v>0.65</v>
      </c>
      <c r="E54" s="18">
        <v>0.25</v>
      </c>
      <c r="F54" s="18">
        <v>0.55556000000000005</v>
      </c>
      <c r="G54" s="18">
        <v>0.27272999999999997</v>
      </c>
      <c r="H54" s="18">
        <v>0.375</v>
      </c>
      <c r="I54" s="18">
        <v>0.5</v>
      </c>
      <c r="J54" s="18">
        <v>0.5</v>
      </c>
      <c r="K54" s="18">
        <v>0.4375</v>
      </c>
    </row>
    <row r="55" spans="1:11" x14ac:dyDescent="0.25">
      <c r="B55" s="17">
        <v>172</v>
      </c>
      <c r="C55" s="18">
        <v>0</v>
      </c>
      <c r="D55" s="18">
        <v>0.125</v>
      </c>
      <c r="E55" s="18">
        <v>0.125</v>
      </c>
      <c r="F55" s="18">
        <v>0.22222</v>
      </c>
      <c r="G55" s="18">
        <v>4.5449999999999997E-2</v>
      </c>
      <c r="H55" s="18">
        <v>0.25</v>
      </c>
      <c r="I55" s="18">
        <v>0</v>
      </c>
      <c r="J55" s="18">
        <v>0.16667000000000001</v>
      </c>
      <c r="K55" s="18">
        <v>0.20313000000000001</v>
      </c>
    </row>
    <row r="56" spans="1:11" x14ac:dyDescent="0.25">
      <c r="B56" s="17">
        <v>174</v>
      </c>
      <c r="C56" s="18">
        <v>0.16667000000000001</v>
      </c>
      <c r="D56" s="18">
        <v>7.4999999999999997E-2</v>
      </c>
      <c r="E56" s="18">
        <v>0</v>
      </c>
      <c r="F56" s="18">
        <v>0</v>
      </c>
      <c r="G56" s="18">
        <v>0</v>
      </c>
      <c r="H56" s="18">
        <v>0</v>
      </c>
      <c r="I56" s="18">
        <v>0.5</v>
      </c>
      <c r="J56" s="18">
        <v>0</v>
      </c>
      <c r="K56" s="18">
        <v>3.125E-2</v>
      </c>
    </row>
    <row r="57" spans="1:11" x14ac:dyDescent="0.25">
      <c r="B57" s="17">
        <v>176</v>
      </c>
      <c r="C57" s="18">
        <v>0</v>
      </c>
      <c r="D57" s="18">
        <v>0.1</v>
      </c>
      <c r="E57" s="18">
        <v>0.5</v>
      </c>
      <c r="F57" s="18">
        <v>0.11111</v>
      </c>
      <c r="G57" s="18">
        <v>0.13636000000000001</v>
      </c>
      <c r="H57" s="18">
        <v>0.125</v>
      </c>
      <c r="I57" s="18">
        <v>0</v>
      </c>
      <c r="J57" s="18">
        <v>0.33333000000000002</v>
      </c>
      <c r="K57" s="18">
        <v>0.15625</v>
      </c>
    </row>
    <row r="58" spans="1:11" x14ac:dyDescent="0.25">
      <c r="B58" s="17">
        <v>178</v>
      </c>
      <c r="C58" s="18">
        <v>0</v>
      </c>
      <c r="D58" s="18">
        <v>0</v>
      </c>
      <c r="E58" s="18">
        <v>0</v>
      </c>
      <c r="F58" s="18">
        <v>0</v>
      </c>
      <c r="G58" s="18">
        <v>4.5449999999999997E-2</v>
      </c>
      <c r="H58" s="18">
        <v>0.1875</v>
      </c>
      <c r="I58" s="18">
        <v>0</v>
      </c>
      <c r="J58" s="18">
        <v>0</v>
      </c>
      <c r="K58" s="18">
        <v>0.15625</v>
      </c>
    </row>
    <row r="59" spans="1:11" x14ac:dyDescent="0.25">
      <c r="B59" s="17">
        <v>180</v>
      </c>
      <c r="C59" s="18">
        <v>0</v>
      </c>
      <c r="D59" s="18">
        <v>0</v>
      </c>
      <c r="E59" s="18">
        <v>0.125</v>
      </c>
      <c r="F59" s="18">
        <v>0.11111</v>
      </c>
      <c r="G59" s="18">
        <v>0.13636000000000001</v>
      </c>
      <c r="H59" s="18">
        <v>6.25E-2</v>
      </c>
      <c r="I59" s="18">
        <v>0</v>
      </c>
      <c r="J59" s="18">
        <v>0</v>
      </c>
      <c r="K59" s="18">
        <v>1.5630000000000002E-2</v>
      </c>
    </row>
    <row r="60" spans="1:11" x14ac:dyDescent="0.25">
      <c r="B60" s="17">
        <v>190</v>
      </c>
      <c r="C60" s="18">
        <v>0</v>
      </c>
      <c r="D60" s="18">
        <v>0</v>
      </c>
      <c r="E60" s="18">
        <v>0</v>
      </c>
      <c r="F60" s="18">
        <v>0</v>
      </c>
      <c r="G60" s="18">
        <v>9.0910000000000005E-2</v>
      </c>
      <c r="H60" s="18">
        <v>0</v>
      </c>
      <c r="I60" s="18">
        <v>0</v>
      </c>
      <c r="J60" s="18">
        <v>0</v>
      </c>
      <c r="K60" s="18">
        <v>0</v>
      </c>
    </row>
    <row r="61" spans="1:11" x14ac:dyDescent="0.25">
      <c r="B61" s="17">
        <v>192</v>
      </c>
      <c r="C61" s="18">
        <v>0</v>
      </c>
      <c r="D61" s="18">
        <v>0</v>
      </c>
      <c r="E61" s="18">
        <v>0</v>
      </c>
      <c r="F61" s="18">
        <v>0</v>
      </c>
      <c r="G61" s="18">
        <v>9.0910000000000005E-2</v>
      </c>
      <c r="H61" s="18">
        <v>0</v>
      </c>
      <c r="I61" s="18">
        <v>0</v>
      </c>
      <c r="J61" s="18">
        <v>0</v>
      </c>
      <c r="K61" s="18">
        <v>0</v>
      </c>
    </row>
    <row r="62" spans="1:11" x14ac:dyDescent="0.25">
      <c r="A62" s="17" t="s">
        <v>155</v>
      </c>
      <c r="B62" s="17">
        <v>74</v>
      </c>
      <c r="C62" s="18">
        <v>0.2</v>
      </c>
      <c r="D62" s="18">
        <v>0.52632000000000001</v>
      </c>
      <c r="E62" s="18">
        <v>0.125</v>
      </c>
      <c r="F62" s="18">
        <v>0.22222</v>
      </c>
      <c r="G62" s="18">
        <v>0.25</v>
      </c>
      <c r="H62" s="18">
        <v>0.25</v>
      </c>
      <c r="I62" s="18">
        <v>0.33333000000000002</v>
      </c>
      <c r="J62" s="18">
        <v>0.5</v>
      </c>
      <c r="K62" s="18">
        <v>0.21875</v>
      </c>
    </row>
    <row r="63" spans="1:11" x14ac:dyDescent="0.25">
      <c r="B63" s="17">
        <v>76</v>
      </c>
      <c r="C63" s="18">
        <v>0</v>
      </c>
      <c r="D63" s="18">
        <v>0</v>
      </c>
      <c r="E63" s="18">
        <v>0.375</v>
      </c>
      <c r="F63" s="18">
        <v>0.16667000000000001</v>
      </c>
      <c r="G63" s="18">
        <v>0.1</v>
      </c>
      <c r="H63" s="18">
        <v>0.33333000000000002</v>
      </c>
      <c r="I63" s="18">
        <v>0.33333000000000002</v>
      </c>
      <c r="J63" s="18">
        <v>0.33333000000000002</v>
      </c>
      <c r="K63" s="18">
        <v>0.25</v>
      </c>
    </row>
    <row r="64" spans="1:11" x14ac:dyDescent="0.25">
      <c r="B64" s="17">
        <v>78</v>
      </c>
      <c r="C64" s="18">
        <v>0</v>
      </c>
      <c r="D64" s="18">
        <v>2.632E-2</v>
      </c>
      <c r="E64" s="18">
        <v>0</v>
      </c>
      <c r="F64" s="18">
        <v>0.11111</v>
      </c>
      <c r="G64" s="18">
        <v>0.1</v>
      </c>
      <c r="H64" s="18">
        <v>0.16667000000000001</v>
      </c>
      <c r="I64" s="18">
        <v>0.16667000000000001</v>
      </c>
      <c r="J64" s="18">
        <v>0</v>
      </c>
      <c r="K64" s="18">
        <v>0</v>
      </c>
    </row>
    <row r="65" spans="1:11" x14ac:dyDescent="0.25">
      <c r="B65" s="17">
        <v>80</v>
      </c>
      <c r="C65" s="18">
        <v>0.3</v>
      </c>
      <c r="D65" s="18">
        <v>5.2630000000000003E-2</v>
      </c>
      <c r="E65" s="18">
        <v>0</v>
      </c>
      <c r="F65" s="18">
        <v>0.11111</v>
      </c>
      <c r="G65" s="18">
        <v>0.2</v>
      </c>
      <c r="H65" s="18">
        <v>8.3330000000000001E-2</v>
      </c>
      <c r="I65" s="18">
        <v>0</v>
      </c>
      <c r="J65" s="18">
        <v>0.16667000000000001</v>
      </c>
      <c r="K65" s="18">
        <v>7.8130000000000005E-2</v>
      </c>
    </row>
    <row r="66" spans="1:11" x14ac:dyDescent="0.25">
      <c r="B66" s="17">
        <v>82</v>
      </c>
      <c r="C66" s="18">
        <v>0.3</v>
      </c>
      <c r="D66" s="18">
        <v>0</v>
      </c>
      <c r="E66" s="18">
        <v>0.125</v>
      </c>
      <c r="F66" s="18">
        <v>0.22222</v>
      </c>
      <c r="G66" s="18">
        <v>0.1</v>
      </c>
      <c r="H66" s="18">
        <v>8.3330000000000001E-2</v>
      </c>
      <c r="I66" s="18">
        <v>0</v>
      </c>
      <c r="J66" s="18">
        <v>0</v>
      </c>
      <c r="K66" s="18">
        <v>0.23438000000000001</v>
      </c>
    </row>
    <row r="67" spans="1:11" x14ac:dyDescent="0.25">
      <c r="B67" s="17">
        <v>84</v>
      </c>
      <c r="C67" s="18">
        <v>0</v>
      </c>
      <c r="D67" s="18">
        <v>0.10526000000000001</v>
      </c>
      <c r="E67" s="18">
        <v>0.25</v>
      </c>
      <c r="F67" s="18">
        <v>0</v>
      </c>
      <c r="G67" s="18">
        <v>0.05</v>
      </c>
      <c r="H67" s="18">
        <v>0</v>
      </c>
      <c r="I67" s="18">
        <v>0.16667000000000001</v>
      </c>
      <c r="J67" s="18">
        <v>0</v>
      </c>
      <c r="K67" s="18">
        <v>0</v>
      </c>
    </row>
    <row r="68" spans="1:11" x14ac:dyDescent="0.25">
      <c r="B68" s="17">
        <v>86</v>
      </c>
      <c r="C68" s="18">
        <v>0.1</v>
      </c>
      <c r="D68" s="18">
        <v>0.28947000000000001</v>
      </c>
      <c r="E68" s="18">
        <v>0</v>
      </c>
      <c r="F68" s="18">
        <v>0.11111</v>
      </c>
      <c r="G68" s="18">
        <v>0.05</v>
      </c>
      <c r="H68" s="18">
        <v>0</v>
      </c>
      <c r="I68" s="18">
        <v>0</v>
      </c>
      <c r="J68" s="18">
        <v>0</v>
      </c>
      <c r="K68" s="18">
        <v>7.8130000000000005E-2</v>
      </c>
    </row>
    <row r="69" spans="1:11" x14ac:dyDescent="0.25">
      <c r="B69" s="17">
        <v>88</v>
      </c>
      <c r="C69" s="18">
        <v>0.1</v>
      </c>
      <c r="D69" s="18">
        <v>0</v>
      </c>
      <c r="E69" s="18">
        <v>0.125</v>
      </c>
      <c r="F69" s="18">
        <v>0</v>
      </c>
      <c r="G69" s="18">
        <v>0.05</v>
      </c>
      <c r="H69" s="18">
        <v>8.3330000000000001E-2</v>
      </c>
      <c r="I69" s="18">
        <v>0</v>
      </c>
      <c r="J69" s="18">
        <v>0</v>
      </c>
      <c r="K69" s="18">
        <v>7.8130000000000005E-2</v>
      </c>
    </row>
    <row r="70" spans="1:11" x14ac:dyDescent="0.25">
      <c r="B70" s="17">
        <v>90</v>
      </c>
      <c r="C70" s="18">
        <v>0</v>
      </c>
      <c r="D70" s="18">
        <v>0</v>
      </c>
      <c r="E70" s="18">
        <v>0</v>
      </c>
      <c r="F70" s="18">
        <v>5.5559999999999998E-2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</row>
    <row r="71" spans="1:11" x14ac:dyDescent="0.25">
      <c r="B71" s="17">
        <v>92</v>
      </c>
      <c r="C71" s="18">
        <v>0</v>
      </c>
      <c r="D71" s="18">
        <v>0</v>
      </c>
      <c r="E71" s="18">
        <v>0</v>
      </c>
      <c r="F71" s="18">
        <v>0</v>
      </c>
      <c r="G71" s="18">
        <v>0.05</v>
      </c>
      <c r="H71" s="18">
        <v>0</v>
      </c>
      <c r="I71" s="18">
        <v>0</v>
      </c>
      <c r="J71" s="18">
        <v>0</v>
      </c>
      <c r="K71" s="18">
        <v>0</v>
      </c>
    </row>
    <row r="72" spans="1:11" x14ac:dyDescent="0.25">
      <c r="B72" s="17">
        <v>94</v>
      </c>
      <c r="C72" s="18">
        <v>0</v>
      </c>
      <c r="D72" s="18">
        <v>0</v>
      </c>
      <c r="E72" s="18">
        <v>0</v>
      </c>
      <c r="F72" s="18">
        <v>0</v>
      </c>
      <c r="G72" s="18">
        <v>0.05</v>
      </c>
      <c r="H72" s="18">
        <v>0</v>
      </c>
      <c r="I72" s="18">
        <v>0</v>
      </c>
      <c r="J72" s="18">
        <v>0</v>
      </c>
      <c r="K72" s="18">
        <v>3.125E-2</v>
      </c>
    </row>
    <row r="73" spans="1:11" x14ac:dyDescent="0.25">
      <c r="B73" s="17">
        <v>98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3.125E-2</v>
      </c>
    </row>
    <row r="74" spans="1:11" x14ac:dyDescent="0.25">
      <c r="A74" s="17" t="s">
        <v>156</v>
      </c>
      <c r="B74" s="17">
        <v>120</v>
      </c>
      <c r="C74" s="18">
        <v>0</v>
      </c>
      <c r="D74" s="18">
        <v>0</v>
      </c>
      <c r="E74" s="18">
        <v>0</v>
      </c>
      <c r="F74" s="18">
        <v>0</v>
      </c>
      <c r="G74" s="18">
        <v>4.5449999999999997E-2</v>
      </c>
      <c r="H74" s="18">
        <v>0</v>
      </c>
      <c r="I74" s="18">
        <v>0</v>
      </c>
      <c r="J74" s="18">
        <v>0</v>
      </c>
      <c r="K74" s="18">
        <v>0</v>
      </c>
    </row>
    <row r="75" spans="1:11" x14ac:dyDescent="0.25">
      <c r="B75" s="17">
        <v>130</v>
      </c>
      <c r="C75" s="18">
        <v>0</v>
      </c>
      <c r="D75" s="18">
        <v>2.632E-2</v>
      </c>
      <c r="E75" s="18">
        <v>0</v>
      </c>
      <c r="F75" s="18">
        <v>0</v>
      </c>
      <c r="G75" s="18">
        <v>0.13636000000000001</v>
      </c>
      <c r="H75" s="18">
        <v>0.125</v>
      </c>
      <c r="I75" s="18">
        <v>0</v>
      </c>
      <c r="J75" s="18">
        <v>0</v>
      </c>
      <c r="K75" s="18">
        <v>1.5630000000000002E-2</v>
      </c>
    </row>
    <row r="76" spans="1:11" x14ac:dyDescent="0.25">
      <c r="B76" s="17">
        <v>132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8">
        <v>6.25E-2</v>
      </c>
      <c r="I76" s="18">
        <v>0</v>
      </c>
      <c r="J76" s="18">
        <v>0</v>
      </c>
      <c r="K76" s="18">
        <v>0</v>
      </c>
    </row>
    <row r="77" spans="1:11" x14ac:dyDescent="0.25">
      <c r="B77" s="17">
        <v>134</v>
      </c>
      <c r="C77" s="18">
        <v>0</v>
      </c>
      <c r="D77" s="18">
        <v>5.2630000000000003E-2</v>
      </c>
      <c r="E77" s="18">
        <v>0.125</v>
      </c>
      <c r="F77" s="18">
        <v>5.5559999999999998E-2</v>
      </c>
      <c r="G77" s="18">
        <v>9.0910000000000005E-2</v>
      </c>
      <c r="H77" s="18">
        <v>0</v>
      </c>
      <c r="I77" s="18">
        <v>0</v>
      </c>
      <c r="J77" s="18">
        <v>0</v>
      </c>
      <c r="K77" s="18">
        <v>0</v>
      </c>
    </row>
    <row r="78" spans="1:11" x14ac:dyDescent="0.25">
      <c r="B78" s="17">
        <v>138</v>
      </c>
      <c r="C78" s="18">
        <v>0</v>
      </c>
      <c r="D78" s="18">
        <v>5.2630000000000003E-2</v>
      </c>
      <c r="E78" s="18">
        <v>0</v>
      </c>
      <c r="F78" s="18">
        <v>0.22222</v>
      </c>
      <c r="G78" s="18">
        <v>9.0910000000000005E-2</v>
      </c>
      <c r="H78" s="18">
        <v>6.25E-2</v>
      </c>
      <c r="I78" s="18">
        <v>0</v>
      </c>
      <c r="J78" s="18">
        <v>0</v>
      </c>
      <c r="K78" s="18">
        <v>3.125E-2</v>
      </c>
    </row>
    <row r="79" spans="1:11" x14ac:dyDescent="0.25">
      <c r="B79" s="17">
        <v>142</v>
      </c>
      <c r="C79" s="18">
        <v>0</v>
      </c>
      <c r="D79" s="18">
        <v>0.47367999999999999</v>
      </c>
      <c r="E79" s="18">
        <v>0.5</v>
      </c>
      <c r="F79" s="18">
        <v>0</v>
      </c>
      <c r="G79" s="18">
        <v>9.0910000000000005E-2</v>
      </c>
      <c r="H79" s="18">
        <v>0</v>
      </c>
      <c r="I79" s="18">
        <v>0</v>
      </c>
      <c r="J79" s="18">
        <v>0</v>
      </c>
      <c r="K79" s="18">
        <v>0</v>
      </c>
    </row>
    <row r="80" spans="1:11" x14ac:dyDescent="0.25">
      <c r="B80" s="17">
        <v>144</v>
      </c>
      <c r="C80" s="18">
        <v>0.41666999999999998</v>
      </c>
      <c r="D80" s="18">
        <v>7.8950000000000006E-2</v>
      </c>
      <c r="E80" s="18">
        <v>0.125</v>
      </c>
      <c r="F80" s="18">
        <v>0.44444</v>
      </c>
      <c r="G80" s="18">
        <v>0.22727</v>
      </c>
      <c r="H80" s="18">
        <v>0.1875</v>
      </c>
      <c r="I80" s="18">
        <v>0.5</v>
      </c>
      <c r="J80" s="18">
        <v>0.66666999999999998</v>
      </c>
      <c r="K80" s="18">
        <v>0.40625</v>
      </c>
    </row>
    <row r="81" spans="1:11" x14ac:dyDescent="0.25">
      <c r="B81" s="17">
        <v>146</v>
      </c>
      <c r="C81" s="18">
        <v>0</v>
      </c>
      <c r="D81" s="18">
        <v>2.632E-2</v>
      </c>
      <c r="E81" s="18">
        <v>0.125</v>
      </c>
      <c r="F81" s="18">
        <v>0.11111</v>
      </c>
      <c r="G81" s="18">
        <v>0.18182000000000001</v>
      </c>
      <c r="H81" s="18">
        <v>0.25</v>
      </c>
      <c r="I81" s="18">
        <v>0</v>
      </c>
      <c r="J81" s="18">
        <v>0</v>
      </c>
      <c r="K81" s="18">
        <v>0.21875</v>
      </c>
    </row>
    <row r="82" spans="1:11" x14ac:dyDescent="0.25">
      <c r="B82" s="17">
        <v>148</v>
      </c>
      <c r="C82" s="18">
        <v>8.3330000000000001E-2</v>
      </c>
      <c r="D82" s="18">
        <v>0.21052999999999999</v>
      </c>
      <c r="E82" s="18">
        <v>0.125</v>
      </c>
      <c r="F82" s="18">
        <v>0.11111</v>
      </c>
      <c r="G82" s="18">
        <v>4.5449999999999997E-2</v>
      </c>
      <c r="H82" s="18">
        <v>0</v>
      </c>
      <c r="I82" s="18">
        <v>0.16667000000000001</v>
      </c>
      <c r="J82" s="18">
        <v>0</v>
      </c>
      <c r="K82" s="18">
        <v>0.125</v>
      </c>
    </row>
    <row r="83" spans="1:11" x14ac:dyDescent="0.25">
      <c r="B83" s="17">
        <v>150</v>
      </c>
      <c r="C83" s="18">
        <v>0</v>
      </c>
      <c r="D83" s="18">
        <v>2.632E-2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1.5630000000000002E-2</v>
      </c>
    </row>
    <row r="84" spans="1:11" x14ac:dyDescent="0.25">
      <c r="B84" s="17">
        <v>152</v>
      </c>
      <c r="C84" s="18">
        <v>0.25</v>
      </c>
      <c r="D84" s="18">
        <v>0</v>
      </c>
      <c r="E84" s="18">
        <v>0</v>
      </c>
      <c r="F84" s="18">
        <v>0</v>
      </c>
      <c r="G84" s="18">
        <v>9.0910000000000005E-2</v>
      </c>
      <c r="H84" s="18">
        <v>0</v>
      </c>
      <c r="I84" s="18">
        <v>0</v>
      </c>
      <c r="J84" s="18">
        <v>0</v>
      </c>
      <c r="K84" s="18">
        <v>4.6879999999999998E-2</v>
      </c>
    </row>
    <row r="85" spans="1:11" x14ac:dyDescent="0.25">
      <c r="B85" s="17">
        <v>156</v>
      </c>
      <c r="C85" s="18">
        <v>8.3330000000000001E-2</v>
      </c>
      <c r="D85" s="18">
        <v>0</v>
      </c>
      <c r="E85" s="18">
        <v>0</v>
      </c>
      <c r="F85" s="18">
        <v>0</v>
      </c>
      <c r="G85" s="18">
        <v>0</v>
      </c>
      <c r="H85" s="18">
        <v>6.25E-2</v>
      </c>
      <c r="I85" s="18">
        <v>0</v>
      </c>
      <c r="J85" s="18">
        <v>0</v>
      </c>
      <c r="K85" s="18">
        <v>0</v>
      </c>
    </row>
    <row r="86" spans="1:11" x14ac:dyDescent="0.25">
      <c r="B86" s="17">
        <v>158</v>
      </c>
      <c r="C86" s="18">
        <v>8.3330000000000001E-2</v>
      </c>
      <c r="D86" s="18">
        <v>0</v>
      </c>
      <c r="E86" s="18">
        <v>0</v>
      </c>
      <c r="F86" s="18">
        <v>5.5559999999999998E-2</v>
      </c>
      <c r="G86" s="18">
        <v>0</v>
      </c>
      <c r="H86" s="18">
        <v>0</v>
      </c>
      <c r="I86" s="18">
        <v>0</v>
      </c>
      <c r="J86" s="18">
        <v>0</v>
      </c>
      <c r="K86" s="18">
        <v>9.375E-2</v>
      </c>
    </row>
    <row r="87" spans="1:11" x14ac:dyDescent="0.25">
      <c r="B87" s="17">
        <v>160</v>
      </c>
      <c r="C87" s="18">
        <v>8.3330000000000001E-2</v>
      </c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0.33333000000000002</v>
      </c>
      <c r="K87" s="18">
        <v>0</v>
      </c>
    </row>
    <row r="88" spans="1:11" x14ac:dyDescent="0.25">
      <c r="B88" s="17">
        <v>164</v>
      </c>
      <c r="C88" s="18">
        <v>0</v>
      </c>
      <c r="D88" s="18">
        <v>0</v>
      </c>
      <c r="E88" s="18">
        <v>0</v>
      </c>
      <c r="F88" s="18">
        <v>0</v>
      </c>
      <c r="G88" s="18">
        <v>0</v>
      </c>
      <c r="H88" s="18">
        <v>0.25</v>
      </c>
      <c r="I88" s="18">
        <v>0.33333000000000002</v>
      </c>
      <c r="J88" s="18">
        <v>0</v>
      </c>
      <c r="K88" s="18">
        <v>1.5630000000000002E-2</v>
      </c>
    </row>
    <row r="89" spans="1:11" x14ac:dyDescent="0.25">
      <c r="B89" s="17">
        <v>166</v>
      </c>
      <c r="C89" s="18">
        <v>0</v>
      </c>
      <c r="D89" s="18">
        <v>5.2630000000000003E-2</v>
      </c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</row>
    <row r="90" spans="1:11" x14ac:dyDescent="0.25">
      <c r="B90" s="17">
        <v>176</v>
      </c>
      <c r="C90" s="18">
        <v>0</v>
      </c>
      <c r="D90" s="18">
        <v>0</v>
      </c>
      <c r="E90" s="18">
        <v>0</v>
      </c>
      <c r="F90" s="18">
        <v>0</v>
      </c>
      <c r="G90" s="18">
        <v>0</v>
      </c>
      <c r="H90" s="18">
        <v>0</v>
      </c>
      <c r="I90" s="18">
        <v>0</v>
      </c>
      <c r="J90" s="18">
        <v>0</v>
      </c>
      <c r="K90" s="18">
        <v>1.5630000000000002E-2</v>
      </c>
    </row>
    <row r="91" spans="1:11" x14ac:dyDescent="0.25">
      <c r="B91" s="17">
        <v>180</v>
      </c>
      <c r="C91" s="18">
        <v>0</v>
      </c>
      <c r="D91" s="18">
        <v>0</v>
      </c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1.5630000000000002E-2</v>
      </c>
    </row>
    <row r="92" spans="1:11" x14ac:dyDescent="0.25">
      <c r="A92" s="17" t="s">
        <v>157</v>
      </c>
      <c r="B92" s="17">
        <v>164</v>
      </c>
      <c r="C92" s="18">
        <v>8.3330000000000001E-2</v>
      </c>
      <c r="D92" s="18">
        <v>0</v>
      </c>
      <c r="E92" s="18">
        <v>0</v>
      </c>
      <c r="F92" s="18">
        <v>0</v>
      </c>
      <c r="G92" s="18">
        <v>0</v>
      </c>
      <c r="H92" s="18">
        <v>0</v>
      </c>
      <c r="I92" s="18">
        <v>0</v>
      </c>
      <c r="J92" s="18">
        <v>0</v>
      </c>
      <c r="K92" s="18">
        <v>0</v>
      </c>
    </row>
    <row r="93" spans="1:11" x14ac:dyDescent="0.25">
      <c r="B93" s="17">
        <v>194</v>
      </c>
      <c r="C93" s="18">
        <v>0</v>
      </c>
      <c r="D93" s="18">
        <v>2.632E-2</v>
      </c>
      <c r="E93" s="18">
        <v>0</v>
      </c>
      <c r="F93" s="18">
        <v>7.1429999999999993E-2</v>
      </c>
      <c r="G93" s="18">
        <v>0</v>
      </c>
      <c r="H93" s="18">
        <v>0</v>
      </c>
      <c r="I93" s="18">
        <v>0.33333000000000002</v>
      </c>
      <c r="J93" s="18">
        <v>0</v>
      </c>
      <c r="K93" s="18">
        <v>0</v>
      </c>
    </row>
    <row r="94" spans="1:11" x14ac:dyDescent="0.25">
      <c r="B94" s="17">
        <v>196</v>
      </c>
      <c r="C94" s="18">
        <v>0</v>
      </c>
      <c r="D94" s="18">
        <v>5.2630000000000003E-2</v>
      </c>
      <c r="E94" s="18">
        <v>0.125</v>
      </c>
      <c r="F94" s="18">
        <v>0</v>
      </c>
      <c r="G94" s="18">
        <v>4.5449999999999997E-2</v>
      </c>
      <c r="H94" s="18">
        <v>0</v>
      </c>
      <c r="I94" s="18">
        <v>0</v>
      </c>
      <c r="J94" s="18">
        <v>0</v>
      </c>
      <c r="K94" s="18">
        <v>1.515E-2</v>
      </c>
    </row>
    <row r="95" spans="1:11" x14ac:dyDescent="0.25">
      <c r="B95" s="17">
        <v>198</v>
      </c>
      <c r="C95" s="18">
        <v>0.16667000000000001</v>
      </c>
      <c r="D95" s="18">
        <v>0.15789</v>
      </c>
      <c r="E95" s="18">
        <v>0</v>
      </c>
      <c r="F95" s="18">
        <v>7.1429999999999993E-2</v>
      </c>
      <c r="G95" s="18">
        <v>0</v>
      </c>
      <c r="H95" s="18">
        <v>0</v>
      </c>
      <c r="I95" s="18">
        <v>0</v>
      </c>
      <c r="J95" s="18">
        <v>0</v>
      </c>
      <c r="K95" s="18">
        <v>0.31818000000000002</v>
      </c>
    </row>
    <row r="96" spans="1:11" x14ac:dyDescent="0.25">
      <c r="B96" s="17">
        <v>200</v>
      </c>
      <c r="C96" s="18">
        <v>0.41666999999999998</v>
      </c>
      <c r="D96" s="18">
        <v>0.13158</v>
      </c>
      <c r="E96" s="18">
        <v>0</v>
      </c>
      <c r="F96" s="18">
        <v>0.21429000000000001</v>
      </c>
      <c r="G96" s="18">
        <v>0.27272999999999997</v>
      </c>
      <c r="H96" s="18">
        <v>6.25E-2</v>
      </c>
      <c r="I96" s="18">
        <v>0</v>
      </c>
      <c r="J96" s="18">
        <v>0.5</v>
      </c>
      <c r="K96" s="18">
        <v>0.18182000000000001</v>
      </c>
    </row>
    <row r="97" spans="1:11" x14ac:dyDescent="0.25">
      <c r="B97" s="17">
        <v>202</v>
      </c>
      <c r="C97" s="18">
        <v>8.3330000000000001E-2</v>
      </c>
      <c r="D97" s="18">
        <v>0.15789</v>
      </c>
      <c r="E97" s="18">
        <v>0</v>
      </c>
      <c r="F97" s="18">
        <v>0</v>
      </c>
      <c r="G97" s="18">
        <v>9.0910000000000005E-2</v>
      </c>
      <c r="H97" s="18">
        <v>0.4375</v>
      </c>
      <c r="I97" s="18">
        <v>0</v>
      </c>
      <c r="J97" s="18">
        <v>0.16667000000000001</v>
      </c>
      <c r="K97" s="18">
        <v>0.15151999999999999</v>
      </c>
    </row>
    <row r="98" spans="1:11" x14ac:dyDescent="0.25">
      <c r="B98" s="17">
        <v>204</v>
      </c>
      <c r="C98" s="18">
        <v>0.25</v>
      </c>
      <c r="D98" s="18">
        <v>7.8950000000000006E-2</v>
      </c>
      <c r="E98" s="18">
        <v>0.375</v>
      </c>
      <c r="F98" s="18">
        <v>0.42857000000000001</v>
      </c>
      <c r="G98" s="18">
        <v>0.22727</v>
      </c>
      <c r="H98" s="18">
        <v>6.25E-2</v>
      </c>
      <c r="I98" s="18">
        <v>0.66666999999999998</v>
      </c>
      <c r="J98" s="18">
        <v>0</v>
      </c>
      <c r="K98" s="18">
        <v>0.19697000000000001</v>
      </c>
    </row>
    <row r="99" spans="1:11" x14ac:dyDescent="0.25">
      <c r="B99" s="17">
        <v>206</v>
      </c>
      <c r="C99" s="18">
        <v>0</v>
      </c>
      <c r="D99" s="18">
        <v>5.2630000000000003E-2</v>
      </c>
      <c r="E99" s="18">
        <v>0.125</v>
      </c>
      <c r="F99" s="18">
        <v>7.1429999999999993E-2</v>
      </c>
      <c r="G99" s="18">
        <v>0.18182000000000001</v>
      </c>
      <c r="H99" s="18">
        <v>0.25</v>
      </c>
      <c r="I99" s="18">
        <v>0</v>
      </c>
      <c r="J99" s="18">
        <v>0.33333000000000002</v>
      </c>
      <c r="K99" s="18">
        <v>7.5759999999999994E-2</v>
      </c>
    </row>
    <row r="100" spans="1:11" x14ac:dyDescent="0.25">
      <c r="B100" s="17">
        <v>208</v>
      </c>
      <c r="C100" s="18">
        <v>0</v>
      </c>
      <c r="D100" s="18">
        <v>0</v>
      </c>
      <c r="E100" s="18">
        <v>0.125</v>
      </c>
      <c r="F100" s="18">
        <v>7.1429999999999993E-2</v>
      </c>
      <c r="G100" s="18">
        <v>0</v>
      </c>
      <c r="H100" s="18">
        <v>0</v>
      </c>
      <c r="I100" s="18">
        <v>0</v>
      </c>
      <c r="J100" s="18">
        <v>0</v>
      </c>
      <c r="K100" s="18">
        <v>4.5449999999999997E-2</v>
      </c>
    </row>
    <row r="101" spans="1:11" x14ac:dyDescent="0.25">
      <c r="B101" s="17">
        <v>210</v>
      </c>
      <c r="C101" s="18">
        <v>0</v>
      </c>
      <c r="D101" s="18">
        <v>0.18421000000000001</v>
      </c>
      <c r="E101" s="18">
        <v>0.25</v>
      </c>
      <c r="F101" s="18">
        <v>0</v>
      </c>
      <c r="G101" s="18">
        <v>4.5449999999999997E-2</v>
      </c>
      <c r="H101" s="18">
        <v>0</v>
      </c>
      <c r="I101" s="18">
        <v>0</v>
      </c>
      <c r="J101" s="18">
        <v>0</v>
      </c>
      <c r="K101" s="18">
        <v>0</v>
      </c>
    </row>
    <row r="102" spans="1:11" x14ac:dyDescent="0.25">
      <c r="B102" s="17">
        <v>212</v>
      </c>
      <c r="C102" s="18">
        <v>0</v>
      </c>
      <c r="D102" s="18">
        <v>2.632E-2</v>
      </c>
      <c r="E102" s="18">
        <v>0</v>
      </c>
      <c r="F102" s="18">
        <v>0</v>
      </c>
      <c r="G102" s="18">
        <v>4.5449999999999997E-2</v>
      </c>
      <c r="H102" s="18">
        <v>6.25E-2</v>
      </c>
      <c r="I102" s="18">
        <v>0</v>
      </c>
      <c r="J102" s="18">
        <v>0</v>
      </c>
      <c r="K102" s="18">
        <v>0</v>
      </c>
    </row>
    <row r="103" spans="1:11" x14ac:dyDescent="0.25">
      <c r="B103" s="17">
        <v>214</v>
      </c>
      <c r="C103" s="18">
        <v>0</v>
      </c>
      <c r="D103" s="18">
        <v>0.10526000000000001</v>
      </c>
      <c r="E103" s="18">
        <v>0</v>
      </c>
      <c r="F103" s="18">
        <v>0</v>
      </c>
      <c r="G103" s="18">
        <v>0</v>
      </c>
      <c r="H103" s="18">
        <v>0.125</v>
      </c>
      <c r="I103" s="18">
        <v>0</v>
      </c>
      <c r="J103" s="18">
        <v>0</v>
      </c>
      <c r="K103" s="18">
        <v>0</v>
      </c>
    </row>
    <row r="104" spans="1:11" x14ac:dyDescent="0.25">
      <c r="B104" s="17">
        <v>216</v>
      </c>
      <c r="C104" s="18">
        <v>0</v>
      </c>
      <c r="D104" s="18">
        <v>2.632E-2</v>
      </c>
      <c r="E104" s="18">
        <v>0</v>
      </c>
      <c r="F104" s="18">
        <v>0</v>
      </c>
      <c r="G104" s="18">
        <v>4.5449999999999997E-2</v>
      </c>
      <c r="H104" s="18">
        <v>0</v>
      </c>
      <c r="I104" s="18">
        <v>0</v>
      </c>
      <c r="J104" s="18">
        <v>0</v>
      </c>
      <c r="K104" s="18">
        <v>0</v>
      </c>
    </row>
    <row r="105" spans="1:11" x14ac:dyDescent="0.25">
      <c r="B105" s="17">
        <v>218</v>
      </c>
      <c r="C105" s="18">
        <v>0</v>
      </c>
      <c r="D105" s="18">
        <v>0</v>
      </c>
      <c r="E105" s="18">
        <v>0</v>
      </c>
      <c r="F105" s="18">
        <v>0</v>
      </c>
      <c r="G105" s="18">
        <v>4.5449999999999997E-2</v>
      </c>
      <c r="H105" s="18">
        <v>0</v>
      </c>
      <c r="I105" s="18">
        <v>0</v>
      </c>
      <c r="J105" s="18">
        <v>0</v>
      </c>
      <c r="K105" s="18">
        <v>0</v>
      </c>
    </row>
    <row r="106" spans="1:11" x14ac:dyDescent="0.25">
      <c r="B106" s="17">
        <v>222</v>
      </c>
      <c r="C106" s="18">
        <v>0</v>
      </c>
      <c r="D106" s="18">
        <v>0</v>
      </c>
      <c r="E106" s="18">
        <v>0</v>
      </c>
      <c r="F106" s="18">
        <v>7.1429999999999993E-2</v>
      </c>
      <c r="G106" s="18">
        <v>0</v>
      </c>
      <c r="H106" s="18">
        <v>0</v>
      </c>
      <c r="I106" s="18">
        <v>0</v>
      </c>
      <c r="J106" s="18">
        <v>0</v>
      </c>
      <c r="K106" s="18">
        <v>1.515E-2</v>
      </c>
    </row>
    <row r="107" spans="1:11" x14ac:dyDescent="0.25">
      <c r="A107" s="17" t="s">
        <v>158</v>
      </c>
      <c r="B107" s="17">
        <v>126</v>
      </c>
      <c r="C107" s="18">
        <v>0</v>
      </c>
      <c r="D107" s="18">
        <v>2.5000000000000001E-2</v>
      </c>
      <c r="E107" s="18">
        <v>0</v>
      </c>
      <c r="F107" s="18">
        <v>0</v>
      </c>
      <c r="G107" s="18">
        <v>4.5449999999999997E-2</v>
      </c>
      <c r="H107" s="18">
        <v>6.25E-2</v>
      </c>
      <c r="I107" s="18">
        <v>0</v>
      </c>
      <c r="J107" s="18">
        <v>0</v>
      </c>
      <c r="K107" s="18">
        <v>0</v>
      </c>
    </row>
    <row r="108" spans="1:11" x14ac:dyDescent="0.25">
      <c r="B108" s="17">
        <v>128</v>
      </c>
      <c r="C108" s="18">
        <v>0</v>
      </c>
      <c r="D108" s="18">
        <v>0</v>
      </c>
      <c r="E108" s="18">
        <v>0</v>
      </c>
      <c r="F108" s="18">
        <v>0</v>
      </c>
      <c r="G108" s="18">
        <v>4.5449999999999997E-2</v>
      </c>
      <c r="H108" s="18">
        <v>6.25E-2</v>
      </c>
      <c r="I108" s="18">
        <v>0</v>
      </c>
      <c r="J108" s="18">
        <v>0</v>
      </c>
      <c r="K108" s="18">
        <v>0</v>
      </c>
    </row>
    <row r="109" spans="1:11" x14ac:dyDescent="0.25">
      <c r="B109" s="17">
        <v>130</v>
      </c>
      <c r="C109" s="18">
        <v>0</v>
      </c>
      <c r="D109" s="18">
        <v>0.05</v>
      </c>
      <c r="E109" s="18">
        <v>0</v>
      </c>
      <c r="F109" s="18">
        <v>0</v>
      </c>
      <c r="G109" s="18">
        <v>0</v>
      </c>
      <c r="H109" s="18">
        <v>0</v>
      </c>
      <c r="I109" s="18">
        <v>0.33333000000000002</v>
      </c>
      <c r="J109" s="18">
        <v>0</v>
      </c>
      <c r="K109" s="18">
        <v>0</v>
      </c>
    </row>
    <row r="110" spans="1:11" x14ac:dyDescent="0.25">
      <c r="B110" s="17">
        <v>132</v>
      </c>
      <c r="C110" s="18">
        <v>0</v>
      </c>
      <c r="D110" s="18">
        <v>0</v>
      </c>
      <c r="E110" s="18">
        <v>0</v>
      </c>
      <c r="F110" s="18">
        <v>5.5559999999999998E-2</v>
      </c>
      <c r="G110" s="18">
        <v>9.0910000000000005E-2</v>
      </c>
      <c r="H110" s="18">
        <v>0</v>
      </c>
      <c r="I110" s="18">
        <v>0</v>
      </c>
      <c r="J110" s="18">
        <v>0</v>
      </c>
      <c r="K110" s="18">
        <v>0</v>
      </c>
    </row>
    <row r="111" spans="1:11" x14ac:dyDescent="0.25">
      <c r="B111" s="17">
        <v>134</v>
      </c>
      <c r="C111" s="18">
        <v>0</v>
      </c>
      <c r="D111" s="18">
        <v>0.05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4.5449999999999997E-2</v>
      </c>
    </row>
    <row r="112" spans="1:11" x14ac:dyDescent="0.25">
      <c r="B112" s="17">
        <v>136</v>
      </c>
      <c r="C112" s="18">
        <v>0</v>
      </c>
      <c r="D112" s="18">
        <v>2.5000000000000001E-2</v>
      </c>
      <c r="E112" s="18">
        <v>0.25</v>
      </c>
      <c r="F112" s="18">
        <v>0.11111</v>
      </c>
      <c r="G112" s="18">
        <v>0</v>
      </c>
      <c r="H112" s="18">
        <v>0</v>
      </c>
      <c r="I112" s="18">
        <v>0</v>
      </c>
      <c r="J112" s="18">
        <v>0</v>
      </c>
      <c r="K112" s="18">
        <v>3.0300000000000001E-2</v>
      </c>
    </row>
    <row r="113" spans="1:11" x14ac:dyDescent="0.25">
      <c r="B113" s="17">
        <v>138</v>
      </c>
      <c r="C113" s="18">
        <v>0</v>
      </c>
      <c r="D113" s="18">
        <v>2.5000000000000001E-2</v>
      </c>
      <c r="E113" s="18">
        <v>0</v>
      </c>
      <c r="F113" s="18">
        <v>5.5559999999999998E-2</v>
      </c>
      <c r="G113" s="18">
        <v>4.5449999999999997E-2</v>
      </c>
      <c r="H113" s="18">
        <v>6.25E-2</v>
      </c>
      <c r="I113" s="18">
        <v>0</v>
      </c>
      <c r="J113" s="18">
        <v>0</v>
      </c>
      <c r="K113" s="18">
        <v>0.10606</v>
      </c>
    </row>
    <row r="114" spans="1:11" x14ac:dyDescent="0.25">
      <c r="B114" s="17">
        <v>140</v>
      </c>
      <c r="C114" s="18">
        <v>0.25</v>
      </c>
      <c r="D114" s="18">
        <v>0.17499999999999999</v>
      </c>
      <c r="E114" s="18">
        <v>0.125</v>
      </c>
      <c r="F114" s="18">
        <v>0.11111</v>
      </c>
      <c r="G114" s="18">
        <v>4.5449999999999997E-2</v>
      </c>
      <c r="H114" s="18">
        <v>0.125</v>
      </c>
      <c r="I114" s="18">
        <v>0</v>
      </c>
      <c r="J114" s="18">
        <v>0.33333000000000002</v>
      </c>
      <c r="K114" s="18">
        <v>0.13636000000000001</v>
      </c>
    </row>
    <row r="115" spans="1:11" x14ac:dyDescent="0.25">
      <c r="B115" s="17">
        <v>142</v>
      </c>
      <c r="C115" s="18">
        <v>0.16667000000000001</v>
      </c>
      <c r="D115" s="18">
        <v>2.5000000000000001E-2</v>
      </c>
      <c r="E115" s="18">
        <v>0.375</v>
      </c>
      <c r="F115" s="18">
        <v>0.16667000000000001</v>
      </c>
      <c r="G115" s="18">
        <v>0.18182000000000001</v>
      </c>
      <c r="H115" s="18">
        <v>0.125</v>
      </c>
      <c r="I115" s="18">
        <v>0</v>
      </c>
      <c r="J115" s="18">
        <v>0</v>
      </c>
      <c r="K115" s="18">
        <v>0.24242</v>
      </c>
    </row>
    <row r="116" spans="1:11" x14ac:dyDescent="0.25">
      <c r="B116" s="17">
        <v>144</v>
      </c>
      <c r="C116" s="18">
        <v>0.25</v>
      </c>
      <c r="D116" s="18">
        <v>0.32500000000000001</v>
      </c>
      <c r="E116" s="18">
        <v>0</v>
      </c>
      <c r="F116" s="18">
        <v>5.5559999999999998E-2</v>
      </c>
      <c r="G116" s="18">
        <v>9.0910000000000005E-2</v>
      </c>
      <c r="H116" s="18">
        <v>0</v>
      </c>
      <c r="I116" s="18">
        <v>0</v>
      </c>
      <c r="J116" s="18">
        <v>0</v>
      </c>
      <c r="K116" s="18">
        <v>3.0300000000000001E-2</v>
      </c>
    </row>
    <row r="117" spans="1:11" x14ac:dyDescent="0.25">
      <c r="B117" s="17">
        <v>146</v>
      </c>
      <c r="C117" s="18">
        <v>8.3330000000000001E-2</v>
      </c>
      <c r="D117" s="18">
        <v>0.25</v>
      </c>
      <c r="E117" s="18">
        <v>0.125</v>
      </c>
      <c r="F117" s="18">
        <v>0.22222</v>
      </c>
      <c r="G117" s="18">
        <v>0.31818000000000002</v>
      </c>
      <c r="H117" s="18">
        <v>0.125</v>
      </c>
      <c r="I117" s="18">
        <v>0</v>
      </c>
      <c r="J117" s="18">
        <v>0</v>
      </c>
      <c r="K117" s="18">
        <v>0.19697000000000001</v>
      </c>
    </row>
    <row r="118" spans="1:11" x14ac:dyDescent="0.25">
      <c r="B118" s="17">
        <v>148</v>
      </c>
      <c r="C118" s="18">
        <v>8.3330000000000001E-2</v>
      </c>
      <c r="D118" s="18">
        <v>0</v>
      </c>
      <c r="E118" s="18">
        <v>0.125</v>
      </c>
      <c r="F118" s="18">
        <v>0</v>
      </c>
      <c r="G118" s="18">
        <v>0</v>
      </c>
      <c r="H118" s="18">
        <v>0.3125</v>
      </c>
      <c r="I118" s="18">
        <v>0.5</v>
      </c>
      <c r="J118" s="18">
        <v>0</v>
      </c>
      <c r="K118" s="18">
        <v>0</v>
      </c>
    </row>
    <row r="119" spans="1:11" x14ac:dyDescent="0.25">
      <c r="B119" s="17">
        <v>150</v>
      </c>
      <c r="C119" s="18">
        <v>0.16667000000000001</v>
      </c>
      <c r="D119" s="18">
        <v>2.5000000000000001E-2</v>
      </c>
      <c r="E119" s="18">
        <v>0</v>
      </c>
      <c r="F119" s="18">
        <v>0.16667000000000001</v>
      </c>
      <c r="G119" s="18">
        <v>0.13636000000000001</v>
      </c>
      <c r="H119" s="18">
        <v>6.25E-2</v>
      </c>
      <c r="I119" s="18">
        <v>0.16667000000000001</v>
      </c>
      <c r="J119" s="18">
        <v>0.5</v>
      </c>
      <c r="K119" s="18">
        <v>0.21212</v>
      </c>
    </row>
    <row r="120" spans="1:11" x14ac:dyDescent="0.25">
      <c r="B120" s="17">
        <v>152</v>
      </c>
      <c r="C120" s="18">
        <v>0</v>
      </c>
      <c r="D120" s="18">
        <v>0</v>
      </c>
      <c r="E120" s="18">
        <v>0</v>
      </c>
      <c r="F120" s="18">
        <v>5.5559999999999998E-2</v>
      </c>
      <c r="G120" s="18">
        <v>0</v>
      </c>
      <c r="H120" s="18">
        <v>6.25E-2</v>
      </c>
      <c r="I120" s="18">
        <v>0</v>
      </c>
      <c r="J120" s="18">
        <v>0.16667000000000001</v>
      </c>
      <c r="K120" s="18">
        <v>0</v>
      </c>
    </row>
    <row r="121" spans="1:11" x14ac:dyDescent="0.25">
      <c r="B121" s="17">
        <v>154</v>
      </c>
      <c r="C121" s="18">
        <v>0</v>
      </c>
      <c r="D121" s="18">
        <v>2.5000000000000001E-2</v>
      </c>
      <c r="E121" s="18">
        <v>0</v>
      </c>
      <c r="F121" s="18">
        <v>0</v>
      </c>
      <c r="G121" s="18">
        <v>0</v>
      </c>
      <c r="H121" s="18">
        <v>0</v>
      </c>
      <c r="I121" s="18">
        <v>0</v>
      </c>
      <c r="J121" s="18">
        <v>0</v>
      </c>
      <c r="K121" s="18">
        <v>0</v>
      </c>
    </row>
    <row r="122" spans="1:11" x14ac:dyDescent="0.25">
      <c r="A122" s="17" t="s">
        <v>159</v>
      </c>
      <c r="B122" s="17">
        <v>120</v>
      </c>
      <c r="C122" s="18">
        <v>0</v>
      </c>
      <c r="D122" s="18">
        <v>2.5000000000000001E-2</v>
      </c>
      <c r="E122" s="18">
        <v>0</v>
      </c>
      <c r="F122" s="18">
        <v>0</v>
      </c>
      <c r="G122" s="18">
        <v>0</v>
      </c>
      <c r="H122" s="18">
        <v>0</v>
      </c>
      <c r="I122" s="18">
        <v>0</v>
      </c>
      <c r="J122" s="18">
        <v>0</v>
      </c>
      <c r="K122" s="18">
        <v>0</v>
      </c>
    </row>
    <row r="123" spans="1:11" x14ac:dyDescent="0.25">
      <c r="B123" s="17">
        <v>124</v>
      </c>
      <c r="C123" s="18">
        <v>8.3330000000000001E-2</v>
      </c>
      <c r="D123" s="18">
        <v>0</v>
      </c>
      <c r="E123" s="18">
        <v>0</v>
      </c>
      <c r="F123" s="18">
        <v>0.16667000000000001</v>
      </c>
      <c r="G123" s="18">
        <v>0.13636000000000001</v>
      </c>
      <c r="H123" s="18">
        <v>6.25E-2</v>
      </c>
      <c r="I123" s="18">
        <v>0.33333000000000002</v>
      </c>
      <c r="J123" s="18">
        <v>0</v>
      </c>
      <c r="K123" s="18">
        <v>0.13636000000000001</v>
      </c>
    </row>
    <row r="124" spans="1:11" x14ac:dyDescent="0.25">
      <c r="B124" s="17">
        <v>126</v>
      </c>
      <c r="C124" s="18">
        <v>0</v>
      </c>
      <c r="D124" s="18">
        <v>0.05</v>
      </c>
      <c r="E124" s="18">
        <v>0.125</v>
      </c>
      <c r="F124" s="18">
        <v>0</v>
      </c>
      <c r="G124" s="18">
        <v>0</v>
      </c>
      <c r="H124" s="18">
        <v>0</v>
      </c>
      <c r="I124" s="18">
        <v>0</v>
      </c>
      <c r="J124" s="18">
        <v>0</v>
      </c>
      <c r="K124" s="18">
        <v>0</v>
      </c>
    </row>
    <row r="125" spans="1:11" x14ac:dyDescent="0.25">
      <c r="B125" s="17">
        <v>128</v>
      </c>
      <c r="C125" s="18">
        <v>8.3330000000000001E-2</v>
      </c>
      <c r="D125" s="18">
        <v>0</v>
      </c>
      <c r="E125" s="18">
        <v>0</v>
      </c>
      <c r="F125" s="18">
        <v>0</v>
      </c>
      <c r="G125" s="18">
        <v>4.5449999999999997E-2</v>
      </c>
      <c r="H125" s="18">
        <v>0</v>
      </c>
      <c r="I125" s="18">
        <v>0</v>
      </c>
      <c r="J125" s="18">
        <v>0</v>
      </c>
      <c r="K125" s="18">
        <v>0</v>
      </c>
    </row>
    <row r="126" spans="1:11" x14ac:dyDescent="0.25">
      <c r="B126" s="17">
        <v>130</v>
      </c>
      <c r="C126" s="18">
        <v>0</v>
      </c>
      <c r="D126" s="18">
        <v>2.5000000000000001E-2</v>
      </c>
      <c r="E126" s="18">
        <v>0.125</v>
      </c>
      <c r="F126" s="18">
        <v>0.11111</v>
      </c>
      <c r="G126" s="18">
        <v>4.5449999999999997E-2</v>
      </c>
      <c r="H126" s="18">
        <v>6.25E-2</v>
      </c>
      <c r="I126" s="18">
        <v>0</v>
      </c>
      <c r="J126" s="18">
        <v>0</v>
      </c>
      <c r="K126" s="18">
        <v>3.0300000000000001E-2</v>
      </c>
    </row>
    <row r="127" spans="1:11" x14ac:dyDescent="0.25">
      <c r="B127" s="17">
        <v>132</v>
      </c>
      <c r="C127" s="18">
        <v>0</v>
      </c>
      <c r="D127" s="18">
        <v>0.05</v>
      </c>
      <c r="E127" s="18">
        <v>0</v>
      </c>
      <c r="F127" s="18">
        <v>5.5559999999999998E-2</v>
      </c>
      <c r="G127" s="18">
        <v>0.22727</v>
      </c>
      <c r="H127" s="18">
        <v>0.1875</v>
      </c>
      <c r="I127" s="18">
        <v>0</v>
      </c>
      <c r="J127" s="18">
        <v>0</v>
      </c>
      <c r="K127" s="18">
        <v>0.15151999999999999</v>
      </c>
    </row>
    <row r="128" spans="1:11" x14ac:dyDescent="0.25">
      <c r="B128" s="17">
        <v>134</v>
      </c>
      <c r="C128" s="18">
        <v>0.58333000000000002</v>
      </c>
      <c r="D128" s="18">
        <v>0.32500000000000001</v>
      </c>
      <c r="E128" s="18">
        <v>0.625</v>
      </c>
      <c r="F128" s="18">
        <v>0.33333000000000002</v>
      </c>
      <c r="G128" s="18">
        <v>0.40909000000000001</v>
      </c>
      <c r="H128" s="18">
        <v>0.125</v>
      </c>
      <c r="I128" s="18">
        <v>0.16667000000000001</v>
      </c>
      <c r="J128" s="18">
        <v>0</v>
      </c>
      <c r="K128" s="18">
        <v>0.33333000000000002</v>
      </c>
    </row>
    <row r="129" spans="1:11" x14ac:dyDescent="0.25">
      <c r="B129" s="17">
        <v>136</v>
      </c>
      <c r="C129" s="18">
        <v>0.25</v>
      </c>
      <c r="D129" s="18">
        <v>0.47499999999999998</v>
      </c>
      <c r="E129" s="18">
        <v>0.125</v>
      </c>
      <c r="F129" s="18">
        <v>5.5559999999999998E-2</v>
      </c>
      <c r="G129" s="18">
        <v>0</v>
      </c>
      <c r="H129" s="18">
        <v>0</v>
      </c>
      <c r="I129" s="18">
        <v>0</v>
      </c>
      <c r="J129" s="18">
        <v>0.33333000000000002</v>
      </c>
      <c r="K129" s="18">
        <v>4.5449999999999997E-2</v>
      </c>
    </row>
    <row r="130" spans="1:11" x14ac:dyDescent="0.25">
      <c r="B130" s="17">
        <v>138</v>
      </c>
      <c r="C130" s="18">
        <v>0</v>
      </c>
      <c r="D130" s="18">
        <v>0</v>
      </c>
      <c r="E130" s="18">
        <v>0</v>
      </c>
      <c r="F130" s="18">
        <v>0</v>
      </c>
      <c r="G130" s="18">
        <v>0</v>
      </c>
      <c r="H130" s="18">
        <v>0</v>
      </c>
      <c r="I130" s="18">
        <v>0</v>
      </c>
      <c r="J130" s="18">
        <v>0</v>
      </c>
      <c r="K130" s="18">
        <v>0.10606</v>
      </c>
    </row>
    <row r="131" spans="1:11" x14ac:dyDescent="0.25">
      <c r="B131" s="17">
        <v>140</v>
      </c>
      <c r="C131" s="18">
        <v>0</v>
      </c>
      <c r="D131" s="18">
        <v>0.05</v>
      </c>
      <c r="E131" s="18">
        <v>0</v>
      </c>
      <c r="F131" s="18">
        <v>0.11111</v>
      </c>
      <c r="G131" s="18">
        <v>4.5449999999999997E-2</v>
      </c>
      <c r="H131" s="18">
        <v>0.125</v>
      </c>
      <c r="I131" s="18">
        <v>0</v>
      </c>
      <c r="J131" s="18">
        <v>0.66666999999999998</v>
      </c>
      <c r="K131" s="18">
        <v>0.15151999999999999</v>
      </c>
    </row>
    <row r="132" spans="1:11" x14ac:dyDescent="0.25">
      <c r="B132" s="17">
        <v>142</v>
      </c>
      <c r="C132" s="18">
        <v>0</v>
      </c>
      <c r="D132" s="18">
        <v>0</v>
      </c>
      <c r="E132" s="18">
        <v>0</v>
      </c>
      <c r="F132" s="18">
        <v>0</v>
      </c>
      <c r="G132" s="18">
        <v>0</v>
      </c>
      <c r="H132" s="18">
        <v>0.1875</v>
      </c>
      <c r="I132" s="18">
        <v>0</v>
      </c>
      <c r="J132" s="18">
        <v>0</v>
      </c>
      <c r="K132" s="18">
        <v>3.0300000000000001E-2</v>
      </c>
    </row>
    <row r="133" spans="1:11" x14ac:dyDescent="0.25">
      <c r="B133" s="17">
        <v>146</v>
      </c>
      <c r="C133" s="18">
        <v>0</v>
      </c>
      <c r="D133" s="18">
        <v>0</v>
      </c>
      <c r="E133" s="18">
        <v>0</v>
      </c>
      <c r="F133" s="18">
        <v>0</v>
      </c>
      <c r="G133" s="18">
        <v>4.5449999999999997E-2</v>
      </c>
      <c r="H133" s="18">
        <v>0</v>
      </c>
      <c r="I133" s="18">
        <v>0</v>
      </c>
      <c r="J133" s="18">
        <v>0</v>
      </c>
      <c r="K133" s="18">
        <v>0</v>
      </c>
    </row>
    <row r="134" spans="1:11" x14ac:dyDescent="0.25">
      <c r="B134" s="17">
        <v>148</v>
      </c>
      <c r="C134" s="18">
        <v>0</v>
      </c>
      <c r="D134" s="18">
        <v>0</v>
      </c>
      <c r="E134" s="18">
        <v>0</v>
      </c>
      <c r="F134" s="18">
        <v>0.11111</v>
      </c>
      <c r="G134" s="18">
        <v>4.5449999999999997E-2</v>
      </c>
      <c r="H134" s="18">
        <v>0.25</v>
      </c>
      <c r="I134" s="18">
        <v>0.5</v>
      </c>
      <c r="J134" s="18">
        <v>0</v>
      </c>
      <c r="K134" s="18">
        <v>1.515E-2</v>
      </c>
    </row>
    <row r="135" spans="1:11" x14ac:dyDescent="0.25">
      <c r="B135" s="17">
        <v>150</v>
      </c>
      <c r="C135" s="18">
        <v>0</v>
      </c>
      <c r="D135" s="18">
        <v>0</v>
      </c>
      <c r="E135" s="18">
        <v>0</v>
      </c>
      <c r="F135" s="18">
        <v>5.5559999999999998E-2</v>
      </c>
      <c r="G135" s="18">
        <v>0</v>
      </c>
      <c r="H135" s="18">
        <v>0</v>
      </c>
      <c r="I135" s="18">
        <v>0</v>
      </c>
      <c r="J135" s="18">
        <v>0</v>
      </c>
      <c r="K135" s="18">
        <v>0</v>
      </c>
    </row>
    <row r="136" spans="1:11" x14ac:dyDescent="0.25">
      <c r="A136" s="17" t="s">
        <v>160</v>
      </c>
      <c r="B136" s="17">
        <v>80</v>
      </c>
      <c r="C136" s="18">
        <v>0</v>
      </c>
      <c r="D136" s="18">
        <v>0</v>
      </c>
      <c r="E136" s="18">
        <v>0</v>
      </c>
      <c r="F136" s="18">
        <v>0</v>
      </c>
      <c r="G136" s="18">
        <v>0</v>
      </c>
      <c r="H136" s="18">
        <v>6.25E-2</v>
      </c>
      <c r="I136" s="18">
        <v>0</v>
      </c>
      <c r="J136" s="18">
        <v>0</v>
      </c>
      <c r="K136" s="18">
        <v>0</v>
      </c>
    </row>
    <row r="137" spans="1:11" x14ac:dyDescent="0.25">
      <c r="B137" s="17">
        <v>86</v>
      </c>
      <c r="C137" s="18">
        <v>8.3330000000000001E-2</v>
      </c>
      <c r="D137" s="18">
        <v>7.4999999999999997E-2</v>
      </c>
      <c r="E137" s="18">
        <v>0</v>
      </c>
      <c r="F137" s="18">
        <v>0</v>
      </c>
      <c r="G137" s="18">
        <v>4.5449999999999997E-2</v>
      </c>
      <c r="H137" s="18">
        <v>0</v>
      </c>
      <c r="I137" s="18">
        <v>0.16667000000000001</v>
      </c>
      <c r="J137" s="18">
        <v>0.25</v>
      </c>
      <c r="K137" s="18">
        <v>0.11667</v>
      </c>
    </row>
    <row r="138" spans="1:11" x14ac:dyDescent="0.25">
      <c r="B138" s="17">
        <v>94</v>
      </c>
      <c r="C138" s="18">
        <v>0</v>
      </c>
      <c r="D138" s="18">
        <v>0.125</v>
      </c>
      <c r="E138" s="18">
        <v>0.25</v>
      </c>
      <c r="F138" s="18">
        <v>0.1875</v>
      </c>
      <c r="G138" s="18">
        <v>9.0910000000000005E-2</v>
      </c>
      <c r="H138" s="18">
        <v>0</v>
      </c>
      <c r="I138" s="18">
        <v>0.33333000000000002</v>
      </c>
      <c r="J138" s="18">
        <v>0</v>
      </c>
      <c r="K138" s="18">
        <v>0</v>
      </c>
    </row>
    <row r="139" spans="1:11" x14ac:dyDescent="0.25">
      <c r="B139" s="17">
        <v>96</v>
      </c>
      <c r="C139" s="18">
        <v>0.33333000000000002</v>
      </c>
      <c r="D139" s="18">
        <v>0.35</v>
      </c>
      <c r="E139" s="18">
        <v>0.375</v>
      </c>
      <c r="F139" s="18">
        <v>0.125</v>
      </c>
      <c r="G139" s="18">
        <v>0</v>
      </c>
      <c r="H139" s="18">
        <v>6.25E-2</v>
      </c>
      <c r="I139" s="18">
        <v>0.16667000000000001</v>
      </c>
      <c r="J139" s="18">
        <v>0</v>
      </c>
      <c r="K139" s="18">
        <v>0.23333000000000001</v>
      </c>
    </row>
    <row r="140" spans="1:11" x14ac:dyDescent="0.25">
      <c r="B140" s="17">
        <v>98</v>
      </c>
      <c r="C140" s="18">
        <v>0.16667000000000001</v>
      </c>
      <c r="D140" s="18">
        <v>0.1</v>
      </c>
      <c r="E140" s="18">
        <v>0.25</v>
      </c>
      <c r="F140" s="18">
        <v>6.25E-2</v>
      </c>
      <c r="G140" s="18">
        <v>0.27272999999999997</v>
      </c>
      <c r="H140" s="18">
        <v>0</v>
      </c>
      <c r="I140" s="18">
        <v>0</v>
      </c>
      <c r="J140" s="18">
        <v>0</v>
      </c>
      <c r="K140" s="18">
        <v>3.3329999999999999E-2</v>
      </c>
    </row>
    <row r="141" spans="1:11" x14ac:dyDescent="0.25">
      <c r="B141" s="17">
        <v>100</v>
      </c>
      <c r="C141" s="18">
        <v>0.25</v>
      </c>
      <c r="D141" s="18">
        <v>0.17499999999999999</v>
      </c>
      <c r="E141" s="18">
        <v>0</v>
      </c>
      <c r="F141" s="18">
        <v>0</v>
      </c>
      <c r="G141" s="18">
        <v>9.0910000000000005E-2</v>
      </c>
      <c r="H141" s="18">
        <v>0.375</v>
      </c>
      <c r="I141" s="18">
        <v>0</v>
      </c>
      <c r="J141" s="18">
        <v>0</v>
      </c>
      <c r="K141" s="18">
        <v>0.28333000000000003</v>
      </c>
    </row>
    <row r="142" spans="1:11" x14ac:dyDescent="0.25">
      <c r="B142" s="17">
        <v>102</v>
      </c>
      <c r="C142" s="18">
        <v>0.16667000000000001</v>
      </c>
      <c r="D142" s="18">
        <v>7.4999999999999997E-2</v>
      </c>
      <c r="E142" s="18">
        <v>0</v>
      </c>
      <c r="F142" s="18">
        <v>0.5</v>
      </c>
      <c r="G142" s="18">
        <v>0.40909000000000001</v>
      </c>
      <c r="H142" s="18">
        <v>0.3125</v>
      </c>
      <c r="I142" s="18">
        <v>0</v>
      </c>
      <c r="J142" s="18">
        <v>0.75</v>
      </c>
      <c r="K142" s="18">
        <v>0.15</v>
      </c>
    </row>
    <row r="143" spans="1:11" x14ac:dyDescent="0.25">
      <c r="B143" s="17">
        <v>104</v>
      </c>
      <c r="C143" s="18">
        <v>0</v>
      </c>
      <c r="D143" s="18">
        <v>0.1</v>
      </c>
      <c r="E143" s="18">
        <v>0.125</v>
      </c>
      <c r="F143" s="18">
        <v>6.25E-2</v>
      </c>
      <c r="G143" s="18">
        <v>9.0910000000000005E-2</v>
      </c>
      <c r="H143" s="18">
        <v>6.25E-2</v>
      </c>
      <c r="I143" s="18">
        <v>0.33333000000000002</v>
      </c>
      <c r="J143" s="18">
        <v>0</v>
      </c>
      <c r="K143" s="18">
        <v>6.6669999999999993E-2</v>
      </c>
    </row>
    <row r="144" spans="1:11" x14ac:dyDescent="0.25">
      <c r="B144" s="17">
        <v>106</v>
      </c>
      <c r="C144" s="18">
        <v>0</v>
      </c>
      <c r="D144" s="18">
        <v>0</v>
      </c>
      <c r="E144" s="18">
        <v>0</v>
      </c>
      <c r="F144" s="18">
        <v>6.25E-2</v>
      </c>
      <c r="G144" s="18">
        <v>0</v>
      </c>
      <c r="H144" s="18">
        <v>6.25E-2</v>
      </c>
      <c r="I144" s="18">
        <v>0</v>
      </c>
      <c r="J144" s="18">
        <v>0</v>
      </c>
      <c r="K144" s="18">
        <v>0.11667</v>
      </c>
    </row>
    <row r="145" spans="1:11" x14ac:dyDescent="0.25">
      <c r="B145" s="17">
        <v>108</v>
      </c>
      <c r="C145" s="18">
        <v>0</v>
      </c>
      <c r="D145" s="18">
        <v>0</v>
      </c>
      <c r="E145" s="18">
        <v>0</v>
      </c>
      <c r="F145" s="18">
        <v>0</v>
      </c>
      <c r="G145" s="18">
        <v>0</v>
      </c>
      <c r="H145" s="18">
        <v>6.25E-2</v>
      </c>
      <c r="I145" s="18">
        <v>0</v>
      </c>
      <c r="J145" s="18">
        <v>0</v>
      </c>
      <c r="K145" s="18">
        <v>0</v>
      </c>
    </row>
    <row r="146" spans="1:11" x14ac:dyDescent="0.25">
      <c r="A146" s="17" t="s">
        <v>161</v>
      </c>
      <c r="B146" s="17">
        <v>100</v>
      </c>
      <c r="C146" s="18">
        <v>0</v>
      </c>
      <c r="D146" s="18">
        <v>2.5000000000000001E-2</v>
      </c>
      <c r="E146" s="18">
        <v>0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</row>
    <row r="147" spans="1:11" x14ac:dyDescent="0.25">
      <c r="B147" s="17">
        <v>102</v>
      </c>
      <c r="C147" s="18">
        <v>0</v>
      </c>
      <c r="D147" s="18">
        <v>2.5000000000000001E-2</v>
      </c>
      <c r="E147" s="18">
        <v>0.125</v>
      </c>
      <c r="F147" s="18">
        <v>5.5559999999999998E-2</v>
      </c>
      <c r="G147" s="18">
        <v>0</v>
      </c>
      <c r="H147" s="18">
        <v>0</v>
      </c>
      <c r="I147" s="18">
        <v>0</v>
      </c>
      <c r="J147" s="18">
        <v>0</v>
      </c>
      <c r="K147" s="18">
        <v>0</v>
      </c>
    </row>
    <row r="148" spans="1:11" x14ac:dyDescent="0.25">
      <c r="B148" s="17">
        <v>104</v>
      </c>
      <c r="C148" s="18">
        <v>0.25</v>
      </c>
      <c r="D148" s="18">
        <v>0.1</v>
      </c>
      <c r="E148" s="18">
        <v>0.5</v>
      </c>
      <c r="F148" s="18">
        <v>0.33333000000000002</v>
      </c>
      <c r="G148" s="18">
        <v>0.22727</v>
      </c>
      <c r="H148" s="18">
        <v>0.125</v>
      </c>
      <c r="I148" s="18">
        <v>0.5</v>
      </c>
      <c r="J148" s="18">
        <v>0.66666999999999998</v>
      </c>
      <c r="K148" s="18">
        <v>0.24242</v>
      </c>
    </row>
    <row r="149" spans="1:11" x14ac:dyDescent="0.25">
      <c r="B149" s="17">
        <v>106</v>
      </c>
      <c r="C149" s="18">
        <v>0</v>
      </c>
      <c r="D149" s="18">
        <v>0.45</v>
      </c>
      <c r="E149" s="18">
        <v>0.125</v>
      </c>
      <c r="F149" s="18">
        <v>0.5</v>
      </c>
      <c r="G149" s="18">
        <v>0.22727</v>
      </c>
      <c r="H149" s="18">
        <v>0.5</v>
      </c>
      <c r="I149" s="18">
        <v>0.5</v>
      </c>
      <c r="J149" s="18">
        <v>0.16667000000000001</v>
      </c>
      <c r="K149" s="18">
        <v>0.42424000000000001</v>
      </c>
    </row>
    <row r="150" spans="1:11" x14ac:dyDescent="0.25">
      <c r="B150" s="17">
        <v>108</v>
      </c>
      <c r="C150" s="18">
        <v>0.75</v>
      </c>
      <c r="D150" s="18">
        <v>0.27500000000000002</v>
      </c>
      <c r="E150" s="18">
        <v>0.125</v>
      </c>
      <c r="F150" s="18">
        <v>0.11111</v>
      </c>
      <c r="G150" s="18">
        <v>0.27272999999999997</v>
      </c>
      <c r="H150" s="18">
        <v>0.125</v>
      </c>
      <c r="I150" s="18">
        <v>0</v>
      </c>
      <c r="J150" s="18">
        <v>0.16667000000000001</v>
      </c>
      <c r="K150" s="18">
        <v>0.25757999999999998</v>
      </c>
    </row>
    <row r="151" spans="1:11" x14ac:dyDescent="0.25">
      <c r="B151" s="17">
        <v>112</v>
      </c>
      <c r="C151" s="18">
        <v>0</v>
      </c>
      <c r="D151" s="18">
        <v>0</v>
      </c>
      <c r="E151" s="18">
        <v>0</v>
      </c>
      <c r="F151" s="18">
        <v>0</v>
      </c>
      <c r="G151" s="18">
        <v>0</v>
      </c>
      <c r="H151" s="18">
        <v>0</v>
      </c>
      <c r="I151" s="18">
        <v>0</v>
      </c>
      <c r="J151" s="18">
        <v>0</v>
      </c>
      <c r="K151" s="18">
        <v>1.515E-2</v>
      </c>
    </row>
    <row r="152" spans="1:11" x14ac:dyDescent="0.25">
      <c r="B152" s="17">
        <v>118</v>
      </c>
      <c r="C152" s="18">
        <v>0</v>
      </c>
      <c r="D152" s="18">
        <v>0.05</v>
      </c>
      <c r="E152" s="18">
        <v>0.125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</row>
    <row r="153" spans="1:11" x14ac:dyDescent="0.25">
      <c r="B153" s="17">
        <v>120</v>
      </c>
      <c r="C153" s="18">
        <v>0</v>
      </c>
      <c r="D153" s="18">
        <v>0</v>
      </c>
      <c r="E153" s="18">
        <v>0</v>
      </c>
      <c r="F153" s="18">
        <v>0</v>
      </c>
      <c r="G153" s="18">
        <v>4.5449999999999997E-2</v>
      </c>
      <c r="H153" s="18">
        <v>6.25E-2</v>
      </c>
      <c r="I153" s="18">
        <v>0</v>
      </c>
      <c r="J153" s="18">
        <v>0</v>
      </c>
      <c r="K153" s="18">
        <v>0</v>
      </c>
    </row>
    <row r="154" spans="1:11" x14ac:dyDescent="0.25">
      <c r="B154" s="17">
        <v>122</v>
      </c>
      <c r="C154" s="18">
        <v>0</v>
      </c>
      <c r="D154" s="18">
        <v>0</v>
      </c>
      <c r="E154" s="18">
        <v>0</v>
      </c>
      <c r="F154" s="18">
        <v>0</v>
      </c>
      <c r="G154" s="18">
        <v>9.0910000000000005E-2</v>
      </c>
      <c r="H154" s="18">
        <v>0</v>
      </c>
      <c r="I154" s="18">
        <v>0</v>
      </c>
      <c r="J154" s="18">
        <v>0</v>
      </c>
      <c r="K154" s="18">
        <v>0</v>
      </c>
    </row>
    <row r="155" spans="1:11" x14ac:dyDescent="0.25">
      <c r="B155" s="17">
        <v>124</v>
      </c>
      <c r="C155" s="18">
        <v>0</v>
      </c>
      <c r="D155" s="18">
        <v>7.4999999999999997E-2</v>
      </c>
      <c r="E155" s="18">
        <v>0</v>
      </c>
      <c r="F155" s="18">
        <v>0</v>
      </c>
      <c r="G155" s="18">
        <v>4.5449999999999997E-2</v>
      </c>
      <c r="H155" s="18">
        <v>0.125</v>
      </c>
      <c r="I155" s="18">
        <v>0</v>
      </c>
      <c r="J155" s="18">
        <v>0</v>
      </c>
      <c r="K155" s="18">
        <v>0</v>
      </c>
    </row>
    <row r="156" spans="1:11" x14ac:dyDescent="0.25">
      <c r="B156" s="17">
        <v>126</v>
      </c>
      <c r="C156" s="18">
        <v>0</v>
      </c>
      <c r="D156" s="18">
        <v>0</v>
      </c>
      <c r="E156" s="18">
        <v>0</v>
      </c>
      <c r="F156" s="18">
        <v>0</v>
      </c>
      <c r="G156" s="18">
        <v>9.0910000000000005E-2</v>
      </c>
      <c r="H156" s="18">
        <v>6.25E-2</v>
      </c>
      <c r="I156" s="18">
        <v>0</v>
      </c>
      <c r="J156" s="18">
        <v>0</v>
      </c>
      <c r="K156" s="18">
        <v>3.0300000000000001E-2</v>
      </c>
    </row>
    <row r="157" spans="1:11" x14ac:dyDescent="0.25">
      <c r="B157" s="17">
        <v>128</v>
      </c>
      <c r="C157" s="18">
        <v>0</v>
      </c>
      <c r="D157" s="18">
        <v>0</v>
      </c>
      <c r="E157" s="18">
        <v>0</v>
      </c>
      <c r="F157" s="18">
        <v>0</v>
      </c>
      <c r="G157" s="18">
        <v>0</v>
      </c>
      <c r="H157" s="18">
        <v>0</v>
      </c>
      <c r="I157" s="18">
        <v>0</v>
      </c>
      <c r="J157" s="18">
        <v>0</v>
      </c>
      <c r="K157" s="18">
        <v>3.0300000000000001E-2</v>
      </c>
    </row>
    <row r="158" spans="1:11" x14ac:dyDescent="0.25">
      <c r="A158" s="17" t="s">
        <v>162</v>
      </c>
      <c r="B158" s="17">
        <v>204</v>
      </c>
      <c r="C158" s="18">
        <v>0</v>
      </c>
      <c r="D158" s="18">
        <v>0</v>
      </c>
      <c r="E158" s="18">
        <v>0</v>
      </c>
      <c r="F158" s="18">
        <v>0</v>
      </c>
      <c r="G158" s="18">
        <v>0</v>
      </c>
      <c r="H158" s="18">
        <v>0</v>
      </c>
      <c r="I158" s="18">
        <v>0</v>
      </c>
      <c r="J158" s="18">
        <v>0</v>
      </c>
      <c r="K158" s="18">
        <v>1.5630000000000002E-2</v>
      </c>
    </row>
    <row r="159" spans="1:11" x14ac:dyDescent="0.25">
      <c r="B159" s="17">
        <v>208</v>
      </c>
      <c r="C159" s="18">
        <v>0.16667000000000001</v>
      </c>
      <c r="D159" s="18">
        <v>5.2630000000000003E-2</v>
      </c>
      <c r="E159" s="18">
        <v>0.16667000000000001</v>
      </c>
      <c r="F159" s="18">
        <v>0.22222</v>
      </c>
      <c r="G159" s="18">
        <v>0.13636000000000001</v>
      </c>
      <c r="H159" s="18">
        <v>0.25</v>
      </c>
      <c r="I159" s="18">
        <v>0.16667000000000001</v>
      </c>
      <c r="J159" s="18">
        <v>0.66666999999999998</v>
      </c>
      <c r="K159" s="18">
        <v>0.125</v>
      </c>
    </row>
    <row r="160" spans="1:11" x14ac:dyDescent="0.25">
      <c r="B160" s="17">
        <v>210</v>
      </c>
      <c r="C160" s="18">
        <v>8.3330000000000001E-2</v>
      </c>
      <c r="D160" s="18">
        <v>5.2630000000000003E-2</v>
      </c>
      <c r="E160" s="18">
        <v>0.33333000000000002</v>
      </c>
      <c r="F160" s="18">
        <v>0.16667000000000001</v>
      </c>
      <c r="G160" s="18">
        <v>0.13636000000000001</v>
      </c>
      <c r="H160" s="18">
        <v>0.25</v>
      </c>
      <c r="I160" s="18">
        <v>0.5</v>
      </c>
      <c r="J160" s="18">
        <v>0.33333000000000002</v>
      </c>
      <c r="K160" s="18">
        <v>0.1875</v>
      </c>
    </row>
    <row r="161" spans="1:11" x14ac:dyDescent="0.25">
      <c r="B161" s="17">
        <v>212</v>
      </c>
      <c r="C161" s="18">
        <v>0.58333000000000002</v>
      </c>
      <c r="D161" s="18">
        <v>0.52632000000000001</v>
      </c>
      <c r="E161" s="18">
        <v>0.16667000000000001</v>
      </c>
      <c r="F161" s="18">
        <v>0.33333000000000002</v>
      </c>
      <c r="G161" s="18">
        <v>0.27272999999999997</v>
      </c>
      <c r="H161" s="18">
        <v>0.25</v>
      </c>
      <c r="I161" s="18">
        <v>0.33333000000000002</v>
      </c>
      <c r="J161" s="18">
        <v>0</v>
      </c>
      <c r="K161" s="18">
        <v>0.39062999999999998</v>
      </c>
    </row>
    <row r="162" spans="1:11" x14ac:dyDescent="0.25">
      <c r="B162" s="17">
        <v>214</v>
      </c>
      <c r="C162" s="18">
        <v>8.3330000000000001E-2</v>
      </c>
      <c r="D162" s="18">
        <v>0.21052999999999999</v>
      </c>
      <c r="E162" s="18">
        <v>0</v>
      </c>
      <c r="F162" s="18">
        <v>0.16667000000000001</v>
      </c>
      <c r="G162" s="18">
        <v>0</v>
      </c>
      <c r="H162" s="18">
        <v>0</v>
      </c>
      <c r="I162" s="18">
        <v>0</v>
      </c>
      <c r="J162" s="18">
        <v>0</v>
      </c>
      <c r="K162" s="18">
        <v>0.125</v>
      </c>
    </row>
    <row r="163" spans="1:11" x14ac:dyDescent="0.25">
      <c r="B163" s="17">
        <v>216</v>
      </c>
      <c r="C163" s="18">
        <v>8.3330000000000001E-2</v>
      </c>
      <c r="D163" s="18">
        <v>5.2630000000000003E-2</v>
      </c>
      <c r="E163" s="18">
        <v>0</v>
      </c>
      <c r="F163" s="18">
        <v>5.5559999999999998E-2</v>
      </c>
      <c r="G163" s="18">
        <v>0.27272999999999997</v>
      </c>
      <c r="H163" s="18">
        <v>0.1875</v>
      </c>
      <c r="I163" s="18">
        <v>0</v>
      </c>
      <c r="J163" s="18">
        <v>0</v>
      </c>
      <c r="K163" s="18">
        <v>9.375E-2</v>
      </c>
    </row>
    <row r="164" spans="1:11" x14ac:dyDescent="0.25">
      <c r="B164" s="17">
        <v>218</v>
      </c>
      <c r="C164" s="18">
        <v>0</v>
      </c>
      <c r="D164" s="18">
        <v>2.632E-2</v>
      </c>
      <c r="E164" s="18">
        <v>0.16667000000000001</v>
      </c>
      <c r="F164" s="18">
        <v>0</v>
      </c>
      <c r="G164" s="18">
        <v>0</v>
      </c>
      <c r="H164" s="18">
        <v>6.25E-2</v>
      </c>
      <c r="I164" s="18">
        <v>0</v>
      </c>
      <c r="J164" s="18">
        <v>0</v>
      </c>
      <c r="K164" s="18">
        <v>4.6879999999999998E-2</v>
      </c>
    </row>
    <row r="165" spans="1:11" x14ac:dyDescent="0.25">
      <c r="B165" s="17">
        <v>220</v>
      </c>
      <c r="C165" s="18">
        <v>0</v>
      </c>
      <c r="D165" s="18">
        <v>2.632E-2</v>
      </c>
      <c r="E165" s="18">
        <v>0</v>
      </c>
      <c r="F165" s="18">
        <v>5.5559999999999998E-2</v>
      </c>
      <c r="G165" s="18">
        <v>4.5449999999999997E-2</v>
      </c>
      <c r="H165" s="18">
        <v>0</v>
      </c>
      <c r="I165" s="18">
        <v>0</v>
      </c>
      <c r="J165" s="18">
        <v>0</v>
      </c>
      <c r="K165" s="18">
        <v>1.5630000000000002E-2</v>
      </c>
    </row>
    <row r="166" spans="1:11" x14ac:dyDescent="0.25">
      <c r="B166" s="17">
        <v>222</v>
      </c>
      <c r="C166" s="18">
        <v>0</v>
      </c>
      <c r="D166" s="18">
        <v>2.632E-2</v>
      </c>
      <c r="E166" s="18">
        <v>0.16667000000000001</v>
      </c>
      <c r="F166" s="18">
        <v>0</v>
      </c>
      <c r="G166" s="18">
        <v>0.13636000000000001</v>
      </c>
      <c r="H166" s="18">
        <v>0</v>
      </c>
      <c r="I166" s="18">
        <v>0</v>
      </c>
      <c r="J166" s="18">
        <v>0</v>
      </c>
      <c r="K166" s="18">
        <v>0</v>
      </c>
    </row>
    <row r="167" spans="1:11" x14ac:dyDescent="0.25">
      <c r="B167" s="17">
        <v>280</v>
      </c>
      <c r="C167" s="18">
        <v>0</v>
      </c>
      <c r="D167" s="18">
        <v>2.632E-2</v>
      </c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</row>
    <row r="168" spans="1:11" x14ac:dyDescent="0.25">
      <c r="A168" s="17" t="s">
        <v>163</v>
      </c>
      <c r="B168" s="17">
        <v>168</v>
      </c>
      <c r="C168" s="18">
        <v>0</v>
      </c>
      <c r="D168" s="18">
        <v>0</v>
      </c>
      <c r="E168" s="18">
        <v>0</v>
      </c>
      <c r="F168" s="18">
        <v>5.5559999999999998E-2</v>
      </c>
      <c r="G168" s="18">
        <v>0</v>
      </c>
      <c r="H168" s="18">
        <v>0</v>
      </c>
      <c r="I168" s="18">
        <v>0</v>
      </c>
      <c r="J168" s="18">
        <v>0</v>
      </c>
      <c r="K168" s="18">
        <v>0</v>
      </c>
    </row>
    <row r="169" spans="1:11" x14ac:dyDescent="0.25">
      <c r="B169" s="17">
        <v>170</v>
      </c>
      <c r="C169" s="18">
        <v>8.3330000000000001E-2</v>
      </c>
      <c r="D169" s="18">
        <v>8.3330000000000001E-2</v>
      </c>
      <c r="E169" s="18">
        <v>0</v>
      </c>
      <c r="F169" s="18">
        <v>0.22222</v>
      </c>
      <c r="G169" s="18">
        <v>4.5449999999999997E-2</v>
      </c>
      <c r="H169" s="18">
        <v>0.1875</v>
      </c>
      <c r="I169" s="18">
        <v>0.16667000000000001</v>
      </c>
      <c r="J169" s="18">
        <v>0.16667000000000001</v>
      </c>
      <c r="K169" s="18">
        <v>0.26562999999999998</v>
      </c>
    </row>
    <row r="170" spans="1:11" x14ac:dyDescent="0.25">
      <c r="B170" s="17">
        <v>172</v>
      </c>
      <c r="C170" s="18">
        <v>0.16667000000000001</v>
      </c>
      <c r="D170" s="18">
        <v>5.5559999999999998E-2</v>
      </c>
      <c r="E170" s="18">
        <v>0</v>
      </c>
      <c r="F170" s="18">
        <v>0.11111</v>
      </c>
      <c r="G170" s="18">
        <v>9.0910000000000005E-2</v>
      </c>
      <c r="H170" s="18">
        <v>0</v>
      </c>
      <c r="I170" s="18">
        <v>0</v>
      </c>
      <c r="J170" s="18">
        <v>0.16667000000000001</v>
      </c>
      <c r="K170" s="18">
        <v>0.21875</v>
      </c>
    </row>
    <row r="171" spans="1:11" x14ac:dyDescent="0.25">
      <c r="B171" s="17">
        <v>174</v>
      </c>
      <c r="C171" s="18">
        <v>0.66666999999999998</v>
      </c>
      <c r="D171" s="18">
        <v>0.30556</v>
      </c>
      <c r="E171" s="18">
        <v>0.25</v>
      </c>
      <c r="F171" s="18">
        <v>0.33333000000000002</v>
      </c>
      <c r="G171" s="18">
        <v>0.31818000000000002</v>
      </c>
      <c r="H171" s="18">
        <v>0.375</v>
      </c>
      <c r="I171" s="18">
        <v>0.33333000000000002</v>
      </c>
      <c r="J171" s="18">
        <v>0.33333000000000002</v>
      </c>
      <c r="K171" s="18">
        <v>0.23438000000000001</v>
      </c>
    </row>
    <row r="172" spans="1:11" x14ac:dyDescent="0.25">
      <c r="B172" s="17">
        <v>176</v>
      </c>
      <c r="C172" s="18">
        <v>8.3330000000000001E-2</v>
      </c>
      <c r="D172" s="18">
        <v>2.7779999999999999E-2</v>
      </c>
      <c r="E172" s="18">
        <v>0.125</v>
      </c>
      <c r="F172" s="18">
        <v>0</v>
      </c>
      <c r="G172" s="18">
        <v>0.18182000000000001</v>
      </c>
      <c r="H172" s="18">
        <v>0.3125</v>
      </c>
      <c r="I172" s="18">
        <v>0</v>
      </c>
      <c r="J172" s="18">
        <v>0</v>
      </c>
      <c r="K172" s="18">
        <v>0.10938000000000001</v>
      </c>
    </row>
    <row r="173" spans="1:11" x14ac:dyDescent="0.25">
      <c r="B173" s="17">
        <v>178</v>
      </c>
      <c r="C173" s="18">
        <v>0</v>
      </c>
      <c r="D173" s="18">
        <v>0.13889000000000001</v>
      </c>
      <c r="E173" s="18">
        <v>0.375</v>
      </c>
      <c r="F173" s="18">
        <v>0.11111</v>
      </c>
      <c r="G173" s="18">
        <v>0.18182000000000001</v>
      </c>
      <c r="H173" s="18">
        <v>6.25E-2</v>
      </c>
      <c r="I173" s="18">
        <v>0</v>
      </c>
      <c r="J173" s="18">
        <v>0</v>
      </c>
      <c r="K173" s="18">
        <v>9.375E-2</v>
      </c>
    </row>
    <row r="174" spans="1:11" x14ac:dyDescent="0.25">
      <c r="B174" s="17">
        <v>180</v>
      </c>
      <c r="C174" s="18">
        <v>0</v>
      </c>
      <c r="D174" s="18">
        <v>0.33333000000000002</v>
      </c>
      <c r="E174" s="18">
        <v>0.25</v>
      </c>
      <c r="F174" s="18">
        <v>0</v>
      </c>
      <c r="G174" s="18">
        <v>0</v>
      </c>
      <c r="H174" s="18">
        <v>0</v>
      </c>
      <c r="I174" s="18">
        <v>0.5</v>
      </c>
      <c r="J174" s="18">
        <v>0</v>
      </c>
      <c r="K174" s="18">
        <v>6.25E-2</v>
      </c>
    </row>
    <row r="175" spans="1:11" x14ac:dyDescent="0.25">
      <c r="B175" s="17">
        <v>182</v>
      </c>
      <c r="C175" s="18">
        <v>0</v>
      </c>
      <c r="D175" s="18">
        <v>0</v>
      </c>
      <c r="E175" s="18">
        <v>0</v>
      </c>
      <c r="F175" s="18">
        <v>0</v>
      </c>
      <c r="G175" s="18">
        <v>4.5449999999999997E-2</v>
      </c>
      <c r="H175" s="18">
        <v>6.25E-2</v>
      </c>
      <c r="I175" s="18">
        <v>0</v>
      </c>
      <c r="J175" s="18">
        <v>0.33333000000000002</v>
      </c>
      <c r="K175" s="18">
        <v>1.5630000000000002E-2</v>
      </c>
    </row>
    <row r="176" spans="1:11" x14ac:dyDescent="0.25">
      <c r="B176" s="17">
        <v>184</v>
      </c>
      <c r="C176" s="18">
        <v>0</v>
      </c>
      <c r="D176" s="18">
        <v>2.7779999999999999E-2</v>
      </c>
      <c r="E176" s="18">
        <v>0</v>
      </c>
      <c r="F176" s="18">
        <v>0.16667000000000001</v>
      </c>
      <c r="G176" s="18">
        <v>0.13636000000000001</v>
      </c>
      <c r="H176" s="18">
        <v>0</v>
      </c>
      <c r="I176" s="18">
        <v>0</v>
      </c>
      <c r="J176" s="18">
        <v>0</v>
      </c>
      <c r="K176" s="18">
        <v>0</v>
      </c>
    </row>
    <row r="177" spans="1:11" x14ac:dyDescent="0.25">
      <c r="B177" s="17">
        <v>190</v>
      </c>
      <c r="C177" s="18">
        <v>0</v>
      </c>
      <c r="D177" s="18">
        <v>2.7779999999999999E-2</v>
      </c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</row>
    <row r="178" spans="1:11" x14ac:dyDescent="0.25">
      <c r="A178" s="17" t="s">
        <v>164</v>
      </c>
      <c r="B178" s="17">
        <v>218</v>
      </c>
      <c r="C178" s="18">
        <v>0</v>
      </c>
      <c r="D178" s="18">
        <v>0</v>
      </c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2.3810000000000001E-2</v>
      </c>
    </row>
    <row r="179" spans="1:11" x14ac:dyDescent="0.25">
      <c r="B179" s="17">
        <v>308</v>
      </c>
      <c r="C179" s="18">
        <v>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7.1429999999999993E-2</v>
      </c>
    </row>
    <row r="180" spans="1:11" x14ac:dyDescent="0.25">
      <c r="B180" s="17">
        <v>310</v>
      </c>
      <c r="C180" s="18">
        <v>0</v>
      </c>
      <c r="D180" s="18">
        <v>0.22727</v>
      </c>
      <c r="E180" s="18">
        <v>0</v>
      </c>
      <c r="F180" s="18">
        <v>0.2</v>
      </c>
      <c r="G180" s="18">
        <v>5.5559999999999998E-2</v>
      </c>
      <c r="H180" s="18">
        <v>6.25E-2</v>
      </c>
      <c r="I180" s="18">
        <v>0</v>
      </c>
      <c r="J180" s="18">
        <v>0</v>
      </c>
      <c r="K180" s="18">
        <v>0</v>
      </c>
    </row>
    <row r="181" spans="1:11" x14ac:dyDescent="0.25">
      <c r="B181" s="17">
        <v>312</v>
      </c>
      <c r="C181" s="18">
        <v>0</v>
      </c>
      <c r="D181" s="18">
        <v>0.22727</v>
      </c>
      <c r="E181" s="18">
        <v>0.16667000000000001</v>
      </c>
      <c r="F181" s="18">
        <v>0</v>
      </c>
      <c r="G181" s="18">
        <v>0</v>
      </c>
      <c r="H181" s="18">
        <v>0</v>
      </c>
      <c r="I181" s="18">
        <v>0</v>
      </c>
      <c r="J181" s="18">
        <v>0</v>
      </c>
      <c r="K181" s="18">
        <v>4.7620000000000003E-2</v>
      </c>
    </row>
    <row r="182" spans="1:11" x14ac:dyDescent="0.25">
      <c r="B182" s="17">
        <v>314</v>
      </c>
      <c r="C182" s="18">
        <v>0</v>
      </c>
      <c r="D182" s="18">
        <v>0</v>
      </c>
      <c r="E182" s="18">
        <v>0</v>
      </c>
      <c r="F182" s="18">
        <v>0.1</v>
      </c>
      <c r="G182" s="18">
        <v>0</v>
      </c>
      <c r="H182" s="18">
        <v>6.25E-2</v>
      </c>
      <c r="I182" s="18">
        <v>0</v>
      </c>
      <c r="J182" s="18">
        <v>0</v>
      </c>
      <c r="K182" s="18">
        <v>2.3810000000000001E-2</v>
      </c>
    </row>
    <row r="183" spans="1:11" x14ac:dyDescent="0.25">
      <c r="B183" s="17">
        <v>316</v>
      </c>
      <c r="C183" s="18">
        <v>0.5</v>
      </c>
      <c r="D183" s="18">
        <v>0.13636000000000001</v>
      </c>
      <c r="E183" s="18">
        <v>0</v>
      </c>
      <c r="F183" s="18">
        <v>0</v>
      </c>
      <c r="G183" s="18">
        <v>0.22222</v>
      </c>
      <c r="H183" s="18">
        <v>6.25E-2</v>
      </c>
      <c r="I183" s="18">
        <v>0</v>
      </c>
      <c r="J183" s="18">
        <v>0.25</v>
      </c>
      <c r="K183" s="18">
        <v>2.3810000000000001E-2</v>
      </c>
    </row>
    <row r="184" spans="1:11" x14ac:dyDescent="0.25">
      <c r="B184" s="17">
        <v>318</v>
      </c>
      <c r="C184" s="18">
        <v>0</v>
      </c>
      <c r="D184" s="18">
        <v>4.5449999999999997E-2</v>
      </c>
      <c r="E184" s="18">
        <v>0</v>
      </c>
      <c r="F184" s="18">
        <v>0.2</v>
      </c>
      <c r="G184" s="18">
        <v>0.16667000000000001</v>
      </c>
      <c r="H184" s="18">
        <v>0</v>
      </c>
      <c r="I184" s="18">
        <v>0</v>
      </c>
      <c r="J184" s="18">
        <v>0.5</v>
      </c>
      <c r="K184" s="18">
        <v>9.5240000000000005E-2</v>
      </c>
    </row>
    <row r="185" spans="1:11" x14ac:dyDescent="0.25">
      <c r="B185" s="17">
        <v>320</v>
      </c>
      <c r="C185" s="18">
        <v>0.5</v>
      </c>
      <c r="D185" s="18">
        <v>0</v>
      </c>
      <c r="E185" s="18">
        <v>0.16667000000000001</v>
      </c>
      <c r="F185" s="18">
        <v>0.4</v>
      </c>
      <c r="G185" s="18">
        <v>0.11111</v>
      </c>
      <c r="H185" s="18">
        <v>0.125</v>
      </c>
      <c r="I185" s="18">
        <v>0.33333000000000002</v>
      </c>
      <c r="J185" s="18">
        <v>0.25</v>
      </c>
      <c r="K185" s="18">
        <v>0.16667000000000001</v>
      </c>
    </row>
    <row r="186" spans="1:11" x14ac:dyDescent="0.25">
      <c r="B186" s="17">
        <v>322</v>
      </c>
      <c r="C186" s="18">
        <v>0</v>
      </c>
      <c r="D186" s="18">
        <v>0.22727</v>
      </c>
      <c r="E186" s="18">
        <v>0.5</v>
      </c>
      <c r="F186" s="18">
        <v>0</v>
      </c>
      <c r="G186" s="18">
        <v>0.27778000000000003</v>
      </c>
      <c r="H186" s="18">
        <v>0.3125</v>
      </c>
      <c r="I186" s="18">
        <v>0.33333000000000002</v>
      </c>
      <c r="J186" s="18">
        <v>0</v>
      </c>
      <c r="K186" s="18">
        <v>9.5240000000000005E-2</v>
      </c>
    </row>
    <row r="187" spans="1:11" x14ac:dyDescent="0.25">
      <c r="B187" s="17">
        <v>324</v>
      </c>
      <c r="C187" s="18">
        <v>0</v>
      </c>
      <c r="D187" s="18">
        <v>0.13636000000000001</v>
      </c>
      <c r="E187" s="18">
        <v>0.16667000000000001</v>
      </c>
      <c r="F187" s="18">
        <v>0.1</v>
      </c>
      <c r="G187" s="18">
        <v>5.5559999999999998E-2</v>
      </c>
      <c r="H187" s="18">
        <v>6.25E-2</v>
      </c>
      <c r="I187" s="18">
        <v>0.33333000000000002</v>
      </c>
      <c r="J187" s="18">
        <v>0</v>
      </c>
      <c r="K187" s="18">
        <v>0.33333000000000002</v>
      </c>
    </row>
    <row r="188" spans="1:11" x14ac:dyDescent="0.25">
      <c r="B188" s="17">
        <v>326</v>
      </c>
      <c r="C188" s="18">
        <v>0</v>
      </c>
      <c r="D188" s="18">
        <v>0</v>
      </c>
      <c r="E188" s="18">
        <v>0</v>
      </c>
      <c r="F188" s="18">
        <v>0</v>
      </c>
      <c r="G188" s="18">
        <v>0</v>
      </c>
      <c r="H188" s="18">
        <v>0.25</v>
      </c>
      <c r="I188" s="18">
        <v>0</v>
      </c>
      <c r="J188" s="18">
        <v>0</v>
      </c>
      <c r="K188" s="18">
        <v>0</v>
      </c>
    </row>
    <row r="189" spans="1:11" x14ac:dyDescent="0.25">
      <c r="B189" s="17">
        <v>328</v>
      </c>
      <c r="C189" s="18">
        <v>0</v>
      </c>
      <c r="D189" s="18">
        <v>0</v>
      </c>
      <c r="E189" s="18">
        <v>0</v>
      </c>
      <c r="F189" s="18">
        <v>0</v>
      </c>
      <c r="G189" s="18">
        <v>0</v>
      </c>
      <c r="H189" s="18">
        <v>6.25E-2</v>
      </c>
      <c r="I189" s="18">
        <v>0</v>
      </c>
      <c r="J189" s="18">
        <v>0</v>
      </c>
      <c r="K189" s="18">
        <v>0.11905</v>
      </c>
    </row>
    <row r="190" spans="1:11" x14ac:dyDescent="0.25">
      <c r="B190" s="17">
        <v>330</v>
      </c>
      <c r="C190" s="18">
        <v>0</v>
      </c>
      <c r="D190" s="18">
        <v>0</v>
      </c>
      <c r="E190" s="18">
        <v>0</v>
      </c>
      <c r="F190" s="18">
        <v>0</v>
      </c>
      <c r="G190" s="18">
        <v>0.11111</v>
      </c>
      <c r="H190" s="18">
        <v>0</v>
      </c>
      <c r="I190" s="18">
        <v>0</v>
      </c>
      <c r="J190" s="18">
        <v>0</v>
      </c>
      <c r="K190" s="18">
        <v>0</v>
      </c>
    </row>
    <row r="193" spans="1:1" x14ac:dyDescent="0.25">
      <c r="A193" s="17" t="s">
        <v>179</v>
      </c>
    </row>
    <row r="194" spans="1:1" x14ac:dyDescent="0.25">
      <c r="A194" s="17" t="s">
        <v>180</v>
      </c>
    </row>
    <row r="195" spans="1:1" x14ac:dyDescent="0.25">
      <c r="A195" s="17" t="s">
        <v>181</v>
      </c>
    </row>
    <row r="196" spans="1:1" x14ac:dyDescent="0.25">
      <c r="A196" s="17" t="s">
        <v>182</v>
      </c>
    </row>
    <row r="197" spans="1:1" x14ac:dyDescent="0.25">
      <c r="A197" s="17" t="s">
        <v>183</v>
      </c>
    </row>
    <row r="198" spans="1:1" x14ac:dyDescent="0.25">
      <c r="A198" s="17" t="s">
        <v>184</v>
      </c>
    </row>
    <row r="199" spans="1:1" x14ac:dyDescent="0.25">
      <c r="A199" s="17" t="s">
        <v>185</v>
      </c>
    </row>
    <row r="200" spans="1:1" x14ac:dyDescent="0.25">
      <c r="A200" s="17" t="s">
        <v>186</v>
      </c>
    </row>
    <row r="201" spans="1:1" x14ac:dyDescent="0.25">
      <c r="A201" s="17" t="s">
        <v>187</v>
      </c>
    </row>
    <row r="202" spans="1:1" x14ac:dyDescent="0.25">
      <c r="A202" s="17" t="s">
        <v>188</v>
      </c>
    </row>
    <row r="203" spans="1:1" x14ac:dyDescent="0.25">
      <c r="A203" s="17" t="s">
        <v>189</v>
      </c>
    </row>
    <row r="204" spans="1:1" x14ac:dyDescent="0.25">
      <c r="A204" s="17" t="s">
        <v>190</v>
      </c>
    </row>
    <row r="205" spans="1:1" x14ac:dyDescent="0.25">
      <c r="A205" s="17" t="s">
        <v>191</v>
      </c>
    </row>
    <row r="206" spans="1:1" x14ac:dyDescent="0.25">
      <c r="A206" s="17" t="s">
        <v>192</v>
      </c>
    </row>
    <row r="207" spans="1:1" x14ac:dyDescent="0.25">
      <c r="A207" s="17" t="s">
        <v>193</v>
      </c>
    </row>
    <row r="208" spans="1:1" x14ac:dyDescent="0.25">
      <c r="A208" s="17" t="s">
        <v>194</v>
      </c>
    </row>
    <row r="209" spans="1:1" x14ac:dyDescent="0.25">
      <c r="A209" s="17" t="s">
        <v>195</v>
      </c>
    </row>
    <row r="210" spans="1:1" x14ac:dyDescent="0.25">
      <c r="A210" s="17" t="s">
        <v>196</v>
      </c>
    </row>
    <row r="211" spans="1:1" x14ac:dyDescent="0.25">
      <c r="A211" s="17" t="s">
        <v>197</v>
      </c>
    </row>
    <row r="212" spans="1:1" x14ac:dyDescent="0.25">
      <c r="A212" s="17" t="s">
        <v>198</v>
      </c>
    </row>
    <row r="213" spans="1:1" x14ac:dyDescent="0.25">
      <c r="A213" s="17" t="s">
        <v>199</v>
      </c>
    </row>
    <row r="214" spans="1:1" x14ac:dyDescent="0.25">
      <c r="A214" s="17" t="s">
        <v>200</v>
      </c>
    </row>
    <row r="215" spans="1:1" x14ac:dyDescent="0.25">
      <c r="A215" s="17" t="s">
        <v>201</v>
      </c>
    </row>
    <row r="216" spans="1:1" x14ac:dyDescent="0.25">
      <c r="A216" s="17" t="s">
        <v>202</v>
      </c>
    </row>
    <row r="217" spans="1:1" x14ac:dyDescent="0.25">
      <c r="A217" s="17" t="s">
        <v>203</v>
      </c>
    </row>
    <row r="218" spans="1:1" x14ac:dyDescent="0.25">
      <c r="A218" s="17" t="s">
        <v>204</v>
      </c>
    </row>
    <row r="219" spans="1:1" x14ac:dyDescent="0.25">
      <c r="A219" s="17" t="s">
        <v>205</v>
      </c>
    </row>
    <row r="220" spans="1:1" x14ac:dyDescent="0.25">
      <c r="A220" s="17" t="s">
        <v>206</v>
      </c>
    </row>
    <row r="221" spans="1:1" x14ac:dyDescent="0.25">
      <c r="A221" s="17" t="s">
        <v>207</v>
      </c>
    </row>
    <row r="222" spans="1:1" x14ac:dyDescent="0.25">
      <c r="A222" s="17" t="s">
        <v>208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0AE0-2457-43A9-A7FF-44391D16081F}">
  <dimension ref="A1:J251"/>
  <sheetViews>
    <sheetView topLeftCell="A130" workbookViewId="0">
      <selection activeCell="D158" activeCellId="8" sqref="D134 D137 D140 D143 D146 D149 D152 D155 D158"/>
    </sheetView>
  </sheetViews>
  <sheetFormatPr defaultRowHeight="15" x14ac:dyDescent="0.25"/>
  <cols>
    <col min="1" max="1" width="15.7109375" customWidth="1"/>
    <col min="2" max="2" width="8.7109375" customWidth="1"/>
  </cols>
  <sheetData>
    <row r="1" spans="1:10" x14ac:dyDescent="0.25">
      <c r="A1" s="17" t="s">
        <v>212</v>
      </c>
    </row>
    <row r="2" spans="1:10" x14ac:dyDescent="0.25">
      <c r="A2" s="17"/>
    </row>
    <row r="3" spans="1:10" x14ac:dyDescent="0.25">
      <c r="A3" s="17" t="s">
        <v>169</v>
      </c>
      <c r="B3" t="s">
        <v>170</v>
      </c>
    </row>
    <row r="4" spans="1:10" x14ac:dyDescent="0.25">
      <c r="A4" s="17" t="s">
        <v>171</v>
      </c>
    </row>
    <row r="5" spans="1:10" x14ac:dyDescent="0.25">
      <c r="A5" s="17"/>
    </row>
    <row r="6" spans="1:10" x14ac:dyDescent="0.25">
      <c r="A6" s="17" t="s">
        <v>172</v>
      </c>
      <c r="B6">
        <v>13</v>
      </c>
    </row>
    <row r="7" spans="1:10" x14ac:dyDescent="0.25">
      <c r="A7" s="17" t="s">
        <v>173</v>
      </c>
      <c r="B7">
        <v>97</v>
      </c>
    </row>
    <row r="8" spans="1:10" x14ac:dyDescent="0.25">
      <c r="A8" s="17" t="s">
        <v>174</v>
      </c>
      <c r="B8">
        <v>9</v>
      </c>
    </row>
    <row r="10" spans="1:10" x14ac:dyDescent="0.25">
      <c r="A10" s="17" t="s">
        <v>213</v>
      </c>
    </row>
    <row r="12" spans="1:10" x14ac:dyDescent="0.25">
      <c r="A12" s="17" t="s">
        <v>214</v>
      </c>
      <c r="B12" s="17" t="s">
        <v>176</v>
      </c>
      <c r="C12" s="17" t="s">
        <v>178</v>
      </c>
      <c r="D12" s="17" t="s">
        <v>215</v>
      </c>
      <c r="E12" s="17" t="s">
        <v>216</v>
      </c>
      <c r="F12" s="17" t="s">
        <v>217</v>
      </c>
      <c r="G12" s="17" t="s">
        <v>218</v>
      </c>
      <c r="H12" s="17" t="s">
        <v>219</v>
      </c>
      <c r="I12" s="17" t="s">
        <v>220</v>
      </c>
      <c r="J12" s="17" t="s">
        <v>221</v>
      </c>
    </row>
    <row r="13" spans="1:10" x14ac:dyDescent="0.25">
      <c r="A13" s="17" t="s">
        <v>42</v>
      </c>
      <c r="B13" s="17" t="s">
        <v>1</v>
      </c>
      <c r="C13">
        <v>6</v>
      </c>
      <c r="D13" s="18">
        <v>4</v>
      </c>
      <c r="E13" s="18">
        <v>2.4827586206896548</v>
      </c>
      <c r="F13" s="18">
        <v>1.1187433359857524</v>
      </c>
      <c r="G13" s="18">
        <v>0.5</v>
      </c>
      <c r="H13" s="18">
        <v>0.5972222222222221</v>
      </c>
      <c r="I13" s="18">
        <v>0.65151515151515138</v>
      </c>
      <c r="J13" s="18">
        <v>0.16279069767441842</v>
      </c>
    </row>
    <row r="14" spans="1:10" x14ac:dyDescent="0.25">
      <c r="B14" s="17" t="s">
        <v>153</v>
      </c>
      <c r="C14">
        <v>4</v>
      </c>
      <c r="D14" s="18">
        <v>5</v>
      </c>
      <c r="E14" s="18">
        <v>4</v>
      </c>
      <c r="F14" s="18">
        <v>1.4941751382893085</v>
      </c>
      <c r="G14" s="18">
        <v>0.75</v>
      </c>
      <c r="H14" s="18">
        <v>0.75</v>
      </c>
      <c r="I14" s="18">
        <v>0.8571428571428571</v>
      </c>
      <c r="J14" s="18">
        <v>0</v>
      </c>
    </row>
    <row r="15" spans="1:10" x14ac:dyDescent="0.25">
      <c r="B15" s="17" t="s">
        <v>154</v>
      </c>
      <c r="C15">
        <v>6</v>
      </c>
      <c r="D15" s="18">
        <v>2</v>
      </c>
      <c r="E15" s="18">
        <v>1.3846153846153844</v>
      </c>
      <c r="F15" s="18">
        <v>0.45056120886630463</v>
      </c>
      <c r="G15" s="18">
        <v>0.33333333333333331</v>
      </c>
      <c r="H15" s="18">
        <v>0.27777777777777768</v>
      </c>
      <c r="I15" s="18">
        <v>0.30303030303030293</v>
      </c>
      <c r="J15" s="18">
        <v>-0.20000000000000037</v>
      </c>
    </row>
    <row r="16" spans="1:10" x14ac:dyDescent="0.25">
      <c r="B16" s="17" t="s">
        <v>155</v>
      </c>
      <c r="C16">
        <v>5</v>
      </c>
      <c r="D16" s="18">
        <v>5</v>
      </c>
      <c r="E16" s="18">
        <v>4.1666666666666661</v>
      </c>
      <c r="F16" s="18">
        <v>1.5047882836811908</v>
      </c>
      <c r="G16" s="18">
        <v>1</v>
      </c>
      <c r="H16" s="18">
        <v>0.76</v>
      </c>
      <c r="I16" s="18">
        <v>0.84444444444444444</v>
      </c>
      <c r="J16" s="18">
        <v>-0.31578947368421051</v>
      </c>
    </row>
    <row r="17" spans="1:10" x14ac:dyDescent="0.25">
      <c r="B17" s="17" t="s">
        <v>156</v>
      </c>
      <c r="C17">
        <v>6</v>
      </c>
      <c r="D17" s="18">
        <v>6</v>
      </c>
      <c r="E17" s="18">
        <v>3.789473684210527</v>
      </c>
      <c r="F17" s="18">
        <v>1.5396544474400979</v>
      </c>
      <c r="G17" s="18">
        <v>0.83333333333333337</v>
      </c>
      <c r="H17" s="18">
        <v>0.73611111111111116</v>
      </c>
      <c r="I17" s="18">
        <v>0.80303030303030309</v>
      </c>
      <c r="J17" s="18">
        <v>-0.13207547169811318</v>
      </c>
    </row>
    <row r="18" spans="1:10" x14ac:dyDescent="0.25">
      <c r="B18" s="17" t="s">
        <v>157</v>
      </c>
      <c r="C18">
        <v>6</v>
      </c>
      <c r="D18" s="18">
        <v>5</v>
      </c>
      <c r="E18" s="18">
        <v>3.5999999999999996</v>
      </c>
      <c r="F18" s="18">
        <v>1.4241299173467734</v>
      </c>
      <c r="G18" s="18">
        <v>0.83333333333333337</v>
      </c>
      <c r="H18" s="18">
        <v>0.72222222222222221</v>
      </c>
      <c r="I18" s="18">
        <v>0.78787878787878785</v>
      </c>
      <c r="J18" s="18">
        <v>-0.15384615384615391</v>
      </c>
    </row>
    <row r="19" spans="1:10" x14ac:dyDescent="0.25">
      <c r="B19" s="17" t="s">
        <v>158</v>
      </c>
      <c r="C19">
        <v>6</v>
      </c>
      <c r="D19" s="18">
        <v>6</v>
      </c>
      <c r="E19" s="18">
        <v>5.1428571428571423</v>
      </c>
      <c r="F19" s="18">
        <v>1.7045514452672972</v>
      </c>
      <c r="G19" s="18">
        <v>1</v>
      </c>
      <c r="H19" s="18">
        <v>0.80555555555555558</v>
      </c>
      <c r="I19" s="18">
        <v>0.87878787878787878</v>
      </c>
      <c r="J19" s="18">
        <v>-0.24137931034482754</v>
      </c>
    </row>
    <row r="20" spans="1:10" x14ac:dyDescent="0.25">
      <c r="B20" s="17" t="s">
        <v>159</v>
      </c>
      <c r="C20">
        <v>6</v>
      </c>
      <c r="D20" s="18">
        <v>4</v>
      </c>
      <c r="E20" s="18">
        <v>2.3999999999999995</v>
      </c>
      <c r="F20" s="18">
        <v>1.0751393240053735</v>
      </c>
      <c r="G20" s="18">
        <v>0.66666666666666663</v>
      </c>
      <c r="H20" s="18">
        <v>0.58333333333333326</v>
      </c>
      <c r="I20" s="18">
        <v>0.63636363636363624</v>
      </c>
      <c r="J20" s="18">
        <v>-0.14285714285714293</v>
      </c>
    </row>
    <row r="21" spans="1:10" x14ac:dyDescent="0.25">
      <c r="B21" s="17" t="s">
        <v>160</v>
      </c>
      <c r="C21">
        <v>6</v>
      </c>
      <c r="D21" s="18">
        <v>5</v>
      </c>
      <c r="E21" s="18">
        <v>4.2352941176470589</v>
      </c>
      <c r="F21" s="18">
        <v>1.5171063970610275</v>
      </c>
      <c r="G21" s="18">
        <v>0.83333333333333337</v>
      </c>
      <c r="H21" s="18">
        <v>0.76388888888888884</v>
      </c>
      <c r="I21" s="18">
        <v>0.83333333333333326</v>
      </c>
      <c r="J21" s="18">
        <v>-9.0909090909091023E-2</v>
      </c>
    </row>
    <row r="22" spans="1:10" x14ac:dyDescent="0.25">
      <c r="B22" s="17" t="s">
        <v>161</v>
      </c>
      <c r="C22">
        <v>6</v>
      </c>
      <c r="D22" s="18">
        <v>2</v>
      </c>
      <c r="E22" s="18">
        <v>1.6</v>
      </c>
      <c r="F22" s="18">
        <v>0.56233514461880829</v>
      </c>
      <c r="G22" s="18">
        <v>0.5</v>
      </c>
      <c r="H22" s="18">
        <v>0.375</v>
      </c>
      <c r="I22" s="18">
        <v>0.40909090909090912</v>
      </c>
      <c r="J22" s="18">
        <v>-0.33333333333333331</v>
      </c>
    </row>
    <row r="23" spans="1:10" x14ac:dyDescent="0.25">
      <c r="B23" s="17" t="s">
        <v>162</v>
      </c>
      <c r="C23">
        <v>6</v>
      </c>
      <c r="D23" s="18">
        <v>5</v>
      </c>
      <c r="E23" s="18">
        <v>2.5714285714285712</v>
      </c>
      <c r="F23" s="18">
        <v>1.2342678660790769</v>
      </c>
      <c r="G23" s="18">
        <v>0.66666666666666663</v>
      </c>
      <c r="H23" s="18">
        <v>0.61111111111111116</v>
      </c>
      <c r="I23" s="18">
        <v>0.66666666666666674</v>
      </c>
      <c r="J23" s="18">
        <v>-9.0909090909090759E-2</v>
      </c>
    </row>
    <row r="24" spans="1:10" x14ac:dyDescent="0.25">
      <c r="B24" s="17" t="s">
        <v>163</v>
      </c>
      <c r="C24">
        <v>6</v>
      </c>
      <c r="D24" s="18">
        <v>4</v>
      </c>
      <c r="E24" s="18">
        <v>2.0571428571428574</v>
      </c>
      <c r="F24" s="18">
        <v>0.98308775857478559</v>
      </c>
      <c r="G24" s="18">
        <v>0.5</v>
      </c>
      <c r="H24" s="18">
        <v>0.51388888888888895</v>
      </c>
      <c r="I24" s="18">
        <v>0.56060606060606066</v>
      </c>
      <c r="J24" s="18">
        <v>2.7027027027027143E-2</v>
      </c>
    </row>
    <row r="25" spans="1:10" x14ac:dyDescent="0.25">
      <c r="B25" s="17" t="s">
        <v>164</v>
      </c>
      <c r="C25">
        <v>1</v>
      </c>
      <c r="D25" s="18">
        <v>2</v>
      </c>
      <c r="E25" s="18">
        <v>2</v>
      </c>
      <c r="F25" s="18">
        <v>0.69314718055994529</v>
      </c>
      <c r="G25" s="18">
        <v>1</v>
      </c>
      <c r="H25" s="18">
        <v>0.5</v>
      </c>
      <c r="I25" s="18">
        <v>1</v>
      </c>
      <c r="J25" s="18">
        <v>-1</v>
      </c>
    </row>
    <row r="26" spans="1:10" x14ac:dyDescent="0.25">
      <c r="A26" s="17" t="s">
        <v>43</v>
      </c>
      <c r="B26" s="17" t="s">
        <v>1</v>
      </c>
      <c r="C26">
        <v>19</v>
      </c>
      <c r="D26" s="18">
        <v>8</v>
      </c>
      <c r="E26" s="18">
        <v>4.0790960451977405</v>
      </c>
      <c r="F26" s="18">
        <v>1.6517834809925986</v>
      </c>
      <c r="G26" s="18">
        <v>0.68421052631578949</v>
      </c>
      <c r="H26" s="18">
        <v>0.75484764542936289</v>
      </c>
      <c r="I26" s="18">
        <v>0.77524893314367005</v>
      </c>
      <c r="J26" s="18">
        <v>9.3577981651376138E-2</v>
      </c>
    </row>
    <row r="27" spans="1:10" x14ac:dyDescent="0.25">
      <c r="B27" s="17" t="s">
        <v>153</v>
      </c>
      <c r="C27">
        <v>14</v>
      </c>
      <c r="D27" s="18">
        <v>6</v>
      </c>
      <c r="E27" s="18">
        <v>4.666666666666667</v>
      </c>
      <c r="F27" s="18">
        <v>1.6488470716724795</v>
      </c>
      <c r="G27" s="18">
        <v>0.5714285714285714</v>
      </c>
      <c r="H27" s="18">
        <v>0.7857142857142857</v>
      </c>
      <c r="I27" s="18">
        <v>0.81481481481481477</v>
      </c>
      <c r="J27" s="18">
        <v>0.27272727272727276</v>
      </c>
    </row>
    <row r="28" spans="1:10" x14ac:dyDescent="0.25">
      <c r="B28" s="17" t="s">
        <v>154</v>
      </c>
      <c r="C28">
        <v>20</v>
      </c>
      <c r="D28" s="18">
        <v>5</v>
      </c>
      <c r="E28" s="18">
        <v>2.1917808219178081</v>
      </c>
      <c r="F28" s="18">
        <v>1.1142542485556157</v>
      </c>
      <c r="G28" s="18">
        <v>0.1</v>
      </c>
      <c r="H28" s="18">
        <v>0.54374999999999996</v>
      </c>
      <c r="I28" s="18">
        <v>0.5576923076923076</v>
      </c>
      <c r="J28" s="18">
        <v>0.81609195402298851</v>
      </c>
    </row>
    <row r="29" spans="1:10" x14ac:dyDescent="0.25">
      <c r="B29" s="17" t="s">
        <v>155</v>
      </c>
      <c r="C29">
        <v>19</v>
      </c>
      <c r="D29" s="18">
        <v>5</v>
      </c>
      <c r="E29" s="18">
        <v>2.664206642066421</v>
      </c>
      <c r="F29" s="18">
        <v>1.1843502313721399</v>
      </c>
      <c r="G29" s="18">
        <v>0.73684210526315785</v>
      </c>
      <c r="H29" s="18">
        <v>0.6246537396121884</v>
      </c>
      <c r="I29" s="18">
        <v>0.64153627311522055</v>
      </c>
      <c r="J29" s="18">
        <v>-0.17960088691795997</v>
      </c>
    </row>
    <row r="30" spans="1:10" x14ac:dyDescent="0.25">
      <c r="B30" s="17" t="s">
        <v>156</v>
      </c>
      <c r="C30">
        <v>19</v>
      </c>
      <c r="D30" s="18">
        <v>9</v>
      </c>
      <c r="E30" s="18">
        <v>3.5048543689320404</v>
      </c>
      <c r="F30" s="18">
        <v>1.6345086880176056</v>
      </c>
      <c r="G30" s="18">
        <v>0.68421052631578949</v>
      </c>
      <c r="H30" s="18">
        <v>0.71468144044321336</v>
      </c>
      <c r="I30" s="18">
        <v>0.73399715504978669</v>
      </c>
      <c r="J30" s="18">
        <v>4.2635658914728737E-2</v>
      </c>
    </row>
    <row r="31" spans="1:10" x14ac:dyDescent="0.25">
      <c r="B31" s="17" t="s">
        <v>157</v>
      </c>
      <c r="C31">
        <v>19</v>
      </c>
      <c r="D31" s="18">
        <v>11</v>
      </c>
      <c r="E31" s="18">
        <v>7.9340659340659361</v>
      </c>
      <c r="F31" s="18">
        <v>2.1959209684364378</v>
      </c>
      <c r="G31" s="18">
        <v>0.68421052631578949</v>
      </c>
      <c r="H31" s="18">
        <v>0.87396121883656508</v>
      </c>
      <c r="I31" s="18">
        <v>0.89758179231863444</v>
      </c>
      <c r="J31" s="18">
        <v>0.2171156893819334</v>
      </c>
    </row>
    <row r="32" spans="1:10" x14ac:dyDescent="0.25">
      <c r="B32" s="17" t="s">
        <v>158</v>
      </c>
      <c r="C32">
        <v>20</v>
      </c>
      <c r="D32" s="18">
        <v>11</v>
      </c>
      <c r="E32" s="18">
        <v>4.8192771084337354</v>
      </c>
      <c r="F32" s="18">
        <v>1.8697756455497512</v>
      </c>
      <c r="G32" s="18">
        <v>0.8</v>
      </c>
      <c r="H32" s="18">
        <v>0.79249999999999998</v>
      </c>
      <c r="I32" s="18">
        <v>0.81282051282051282</v>
      </c>
      <c r="J32" s="18">
        <v>-9.4637223974764189E-3</v>
      </c>
    </row>
    <row r="33" spans="1:10" x14ac:dyDescent="0.25">
      <c r="B33" s="17" t="s">
        <v>159</v>
      </c>
      <c r="C33">
        <v>20</v>
      </c>
      <c r="D33" s="18">
        <v>7</v>
      </c>
      <c r="E33" s="18">
        <v>2.9411764705882351</v>
      </c>
      <c r="F33" s="18">
        <v>1.3526903207508858</v>
      </c>
      <c r="G33" s="18">
        <v>0.4</v>
      </c>
      <c r="H33" s="18">
        <v>0.65999999999999992</v>
      </c>
      <c r="I33" s="18">
        <v>0.67692307692307685</v>
      </c>
      <c r="J33" s="18">
        <v>0.39393939393939381</v>
      </c>
    </row>
    <row r="34" spans="1:10" x14ac:dyDescent="0.25">
      <c r="B34" s="17" t="s">
        <v>160</v>
      </c>
      <c r="C34">
        <v>20</v>
      </c>
      <c r="D34" s="18">
        <v>7</v>
      </c>
      <c r="E34" s="18">
        <v>5</v>
      </c>
      <c r="F34" s="18">
        <v>1.7814446580854588</v>
      </c>
      <c r="G34" s="18">
        <v>0.8</v>
      </c>
      <c r="H34" s="18">
        <v>0.8</v>
      </c>
      <c r="I34" s="18">
        <v>0.8205128205128206</v>
      </c>
      <c r="J34" s="18">
        <v>0</v>
      </c>
    </row>
    <row r="35" spans="1:10" x14ac:dyDescent="0.25">
      <c r="B35" s="17" t="s">
        <v>161</v>
      </c>
      <c r="C35">
        <v>20</v>
      </c>
      <c r="D35" s="18">
        <v>7</v>
      </c>
      <c r="E35" s="18">
        <v>3.3613445378151257</v>
      </c>
      <c r="F35" s="18">
        <v>1.4731082462510157</v>
      </c>
      <c r="G35" s="18">
        <v>0.55000000000000004</v>
      </c>
      <c r="H35" s="18">
        <v>0.7024999999999999</v>
      </c>
      <c r="I35" s="18">
        <v>0.7205128205128204</v>
      </c>
      <c r="J35" s="18">
        <v>0.21708185053380766</v>
      </c>
    </row>
    <row r="36" spans="1:10" x14ac:dyDescent="0.25">
      <c r="B36" s="17" t="s">
        <v>162</v>
      </c>
      <c r="C36">
        <v>19</v>
      </c>
      <c r="D36" s="18">
        <v>9</v>
      </c>
      <c r="E36" s="18">
        <v>3.0083333333333337</v>
      </c>
      <c r="F36" s="18">
        <v>1.5136635047822233</v>
      </c>
      <c r="G36" s="18">
        <v>0.42105263157894735</v>
      </c>
      <c r="H36" s="18">
        <v>0.66759002770083109</v>
      </c>
      <c r="I36" s="18">
        <v>0.68563300142247519</v>
      </c>
      <c r="J36" s="18">
        <v>0.36929460580912871</v>
      </c>
    </row>
    <row r="37" spans="1:10" x14ac:dyDescent="0.25">
      <c r="B37" s="17" t="s">
        <v>163</v>
      </c>
      <c r="C37">
        <v>18</v>
      </c>
      <c r="D37" s="18">
        <v>8</v>
      </c>
      <c r="E37" s="18">
        <v>4.2352941176470589</v>
      </c>
      <c r="F37" s="18">
        <v>1.6689342554690878</v>
      </c>
      <c r="G37" s="18">
        <v>0.83333333333333337</v>
      </c>
      <c r="H37" s="18">
        <v>0.76388888888888884</v>
      </c>
      <c r="I37" s="18">
        <v>0.7857142857142857</v>
      </c>
      <c r="J37" s="18">
        <v>-9.0909090909091023E-2</v>
      </c>
    </row>
    <row r="38" spans="1:10" x14ac:dyDescent="0.25">
      <c r="B38" s="17" t="s">
        <v>164</v>
      </c>
      <c r="C38">
        <v>11</v>
      </c>
      <c r="D38" s="18">
        <v>6</v>
      </c>
      <c r="E38" s="18">
        <v>5.1489361702127665</v>
      </c>
      <c r="F38" s="18">
        <v>1.6940768888801268</v>
      </c>
      <c r="G38" s="18">
        <v>0.54545454545454541</v>
      </c>
      <c r="H38" s="18">
        <v>0.80578512396694224</v>
      </c>
      <c r="I38" s="18">
        <v>0.84415584415584421</v>
      </c>
      <c r="J38" s="18">
        <v>0.32307692307692321</v>
      </c>
    </row>
    <row r="39" spans="1:10" x14ac:dyDescent="0.25">
      <c r="A39" s="17" t="s">
        <v>37</v>
      </c>
      <c r="B39" s="17" t="s">
        <v>1</v>
      </c>
      <c r="C39">
        <v>4</v>
      </c>
      <c r="D39" s="18">
        <v>2</v>
      </c>
      <c r="E39" s="18">
        <v>1.6</v>
      </c>
      <c r="F39" s="18">
        <v>0.56233514461880829</v>
      </c>
      <c r="G39" s="18">
        <v>0.5</v>
      </c>
      <c r="H39" s="18">
        <v>0.375</v>
      </c>
      <c r="I39" s="18">
        <v>0.42857142857142855</v>
      </c>
      <c r="J39" s="18">
        <v>-0.33333333333333331</v>
      </c>
    </row>
    <row r="40" spans="1:10" x14ac:dyDescent="0.25">
      <c r="B40" s="17" t="s">
        <v>153</v>
      </c>
      <c r="C40">
        <v>1</v>
      </c>
      <c r="D40" s="18">
        <v>2</v>
      </c>
      <c r="E40" s="18">
        <v>2</v>
      </c>
      <c r="F40" s="18">
        <v>0.69314718055994529</v>
      </c>
      <c r="G40" s="18">
        <v>1</v>
      </c>
      <c r="H40" s="18">
        <v>0.5</v>
      </c>
      <c r="I40" s="18">
        <v>1</v>
      </c>
      <c r="J40" s="18">
        <v>-1</v>
      </c>
    </row>
    <row r="41" spans="1:10" x14ac:dyDescent="0.25">
      <c r="B41" s="17" t="s">
        <v>154</v>
      </c>
      <c r="C41">
        <v>4</v>
      </c>
      <c r="D41" s="18">
        <v>4</v>
      </c>
      <c r="E41" s="18">
        <v>2.9090909090909092</v>
      </c>
      <c r="F41" s="18">
        <v>1.2130075659799042</v>
      </c>
      <c r="G41" s="18">
        <v>0.75</v>
      </c>
      <c r="H41" s="18">
        <v>0.65625</v>
      </c>
      <c r="I41" s="18">
        <v>0.75</v>
      </c>
      <c r="J41" s="18">
        <v>-0.14285714285714285</v>
      </c>
    </row>
    <row r="42" spans="1:10" x14ac:dyDescent="0.25">
      <c r="B42" s="17" t="s">
        <v>155</v>
      </c>
      <c r="C42">
        <v>4</v>
      </c>
      <c r="D42" s="18">
        <v>5</v>
      </c>
      <c r="E42" s="18">
        <v>4</v>
      </c>
      <c r="F42" s="18">
        <v>1.4941751382893085</v>
      </c>
      <c r="G42" s="18">
        <v>0.5</v>
      </c>
      <c r="H42" s="18">
        <v>0.75</v>
      </c>
      <c r="I42" s="18">
        <v>0.8571428571428571</v>
      </c>
      <c r="J42" s="18">
        <v>0.33333333333333331</v>
      </c>
    </row>
    <row r="43" spans="1:10" x14ac:dyDescent="0.25">
      <c r="B43" s="17" t="s">
        <v>156</v>
      </c>
      <c r="C43">
        <v>4</v>
      </c>
      <c r="D43" s="18">
        <v>5</v>
      </c>
      <c r="E43" s="18">
        <v>3.2</v>
      </c>
      <c r="F43" s="18">
        <v>1.3862943611198906</v>
      </c>
      <c r="G43" s="18">
        <v>0.75</v>
      </c>
      <c r="H43" s="18">
        <v>0.6875</v>
      </c>
      <c r="I43" s="18">
        <v>0.7857142857142857</v>
      </c>
      <c r="J43" s="18">
        <v>-9.0909090909090912E-2</v>
      </c>
    </row>
    <row r="44" spans="1:10" x14ac:dyDescent="0.25">
      <c r="B44" s="17" t="s">
        <v>157</v>
      </c>
      <c r="C44">
        <v>4</v>
      </c>
      <c r="D44" s="18">
        <v>5</v>
      </c>
      <c r="E44" s="18">
        <v>4</v>
      </c>
      <c r="F44" s="18">
        <v>1.4941751382893085</v>
      </c>
      <c r="G44" s="18">
        <v>0.75</v>
      </c>
      <c r="H44" s="18">
        <v>0.75</v>
      </c>
      <c r="I44" s="18">
        <v>0.8571428571428571</v>
      </c>
      <c r="J44" s="18">
        <v>0</v>
      </c>
    </row>
    <row r="45" spans="1:10" x14ac:dyDescent="0.25">
      <c r="B45" s="17" t="s">
        <v>158</v>
      </c>
      <c r="C45">
        <v>4</v>
      </c>
      <c r="D45" s="18">
        <v>5</v>
      </c>
      <c r="E45" s="18">
        <v>4</v>
      </c>
      <c r="F45" s="18">
        <v>1.4941751382893085</v>
      </c>
      <c r="G45" s="18">
        <v>0.5</v>
      </c>
      <c r="H45" s="18">
        <v>0.75</v>
      </c>
      <c r="I45" s="18">
        <v>0.8571428571428571</v>
      </c>
      <c r="J45" s="18">
        <v>0.33333333333333331</v>
      </c>
    </row>
    <row r="46" spans="1:10" x14ac:dyDescent="0.25">
      <c r="B46" s="17" t="s">
        <v>159</v>
      </c>
      <c r="C46">
        <v>4</v>
      </c>
      <c r="D46" s="18">
        <v>4</v>
      </c>
      <c r="E46" s="18">
        <v>2.2857142857142856</v>
      </c>
      <c r="F46" s="18">
        <v>1.0735428464085233</v>
      </c>
      <c r="G46" s="18">
        <v>0.5</v>
      </c>
      <c r="H46" s="18">
        <v>0.5625</v>
      </c>
      <c r="I46" s="18">
        <v>0.6428571428571429</v>
      </c>
      <c r="J46" s="18">
        <v>0.1111111111111111</v>
      </c>
    </row>
    <row r="47" spans="1:10" x14ac:dyDescent="0.25">
      <c r="B47" s="17" t="s">
        <v>160</v>
      </c>
      <c r="C47">
        <v>4</v>
      </c>
      <c r="D47" s="18">
        <v>4</v>
      </c>
      <c r="E47" s="18">
        <v>3.5555555555555554</v>
      </c>
      <c r="F47" s="18">
        <v>1.3208883431493221</v>
      </c>
      <c r="G47" s="18">
        <v>0.5</v>
      </c>
      <c r="H47" s="18">
        <v>0.71875</v>
      </c>
      <c r="I47" s="18">
        <v>0.8214285714285714</v>
      </c>
      <c r="J47" s="18">
        <v>0.30434782608695654</v>
      </c>
    </row>
    <row r="48" spans="1:10" x14ac:dyDescent="0.25">
      <c r="B48" s="17" t="s">
        <v>161</v>
      </c>
      <c r="C48">
        <v>4</v>
      </c>
      <c r="D48" s="18">
        <v>5</v>
      </c>
      <c r="E48" s="18">
        <v>3.2</v>
      </c>
      <c r="F48" s="18">
        <v>1.3862943611198906</v>
      </c>
      <c r="G48" s="18">
        <v>0.75</v>
      </c>
      <c r="H48" s="18">
        <v>0.6875</v>
      </c>
      <c r="I48" s="18">
        <v>0.7857142857142857</v>
      </c>
      <c r="J48" s="18">
        <v>-9.0909090909090912E-2</v>
      </c>
    </row>
    <row r="49" spans="1:10" x14ac:dyDescent="0.25">
      <c r="B49" s="17" t="s">
        <v>162</v>
      </c>
      <c r="C49">
        <v>3</v>
      </c>
      <c r="D49" s="18">
        <v>5</v>
      </c>
      <c r="E49" s="18">
        <v>4.4999999999999991</v>
      </c>
      <c r="F49" s="18">
        <v>1.5607104090414063</v>
      </c>
      <c r="G49" s="18">
        <v>1</v>
      </c>
      <c r="H49" s="18">
        <v>0.77777777777777768</v>
      </c>
      <c r="I49" s="18">
        <v>0.93333333333333324</v>
      </c>
      <c r="J49" s="18">
        <v>-0.28571428571428586</v>
      </c>
    </row>
    <row r="50" spans="1:10" x14ac:dyDescent="0.25">
      <c r="B50" s="17" t="s">
        <v>163</v>
      </c>
      <c r="C50">
        <v>4</v>
      </c>
      <c r="D50" s="18">
        <v>4</v>
      </c>
      <c r="E50" s="18">
        <v>3.5555555555555554</v>
      </c>
      <c r="F50" s="18">
        <v>1.3208883431493221</v>
      </c>
      <c r="G50" s="18">
        <v>0.5</v>
      </c>
      <c r="H50" s="18">
        <v>0.71875</v>
      </c>
      <c r="I50" s="18">
        <v>0.8214285714285714</v>
      </c>
      <c r="J50" s="18">
        <v>0.30434782608695654</v>
      </c>
    </row>
    <row r="51" spans="1:10" x14ac:dyDescent="0.25">
      <c r="B51" s="17" t="s">
        <v>164</v>
      </c>
      <c r="C51">
        <v>3</v>
      </c>
      <c r="D51" s="18">
        <v>4</v>
      </c>
      <c r="E51" s="18">
        <v>2.9999999999999996</v>
      </c>
      <c r="F51" s="18">
        <v>1.242453324894</v>
      </c>
      <c r="G51" s="18">
        <v>1</v>
      </c>
      <c r="H51" s="18">
        <v>0.66666666666666663</v>
      </c>
      <c r="I51" s="18">
        <v>0.79999999999999993</v>
      </c>
      <c r="J51" s="18">
        <v>-0.50000000000000011</v>
      </c>
    </row>
    <row r="52" spans="1:10" x14ac:dyDescent="0.25">
      <c r="A52" s="17" t="s">
        <v>39</v>
      </c>
      <c r="B52" s="17" t="s">
        <v>1</v>
      </c>
      <c r="C52">
        <v>9</v>
      </c>
      <c r="D52" s="18">
        <v>7</v>
      </c>
      <c r="E52" s="18">
        <v>3.8571428571428572</v>
      </c>
      <c r="F52" s="18">
        <v>1.6290407622471201</v>
      </c>
      <c r="G52" s="18">
        <v>0.55555555555555558</v>
      </c>
      <c r="H52" s="18">
        <v>0.7407407407407407</v>
      </c>
      <c r="I52" s="18">
        <v>0.78431372549019607</v>
      </c>
      <c r="J52" s="18">
        <v>0.24999999999999992</v>
      </c>
    </row>
    <row r="53" spans="1:10" x14ac:dyDescent="0.25">
      <c r="B53" s="17" t="s">
        <v>153</v>
      </c>
      <c r="C53">
        <v>9</v>
      </c>
      <c r="D53" s="18">
        <v>8</v>
      </c>
      <c r="E53" s="18">
        <v>5.9999999999999991</v>
      </c>
      <c r="F53" s="18">
        <v>1.9230688680951125</v>
      </c>
      <c r="G53" s="18">
        <v>0.55555555555555558</v>
      </c>
      <c r="H53" s="18">
        <v>0.83333333333333326</v>
      </c>
      <c r="I53" s="18">
        <v>0.88235294117647056</v>
      </c>
      <c r="J53" s="18">
        <v>0.33333333333333326</v>
      </c>
    </row>
    <row r="54" spans="1:10" x14ac:dyDescent="0.25">
      <c r="B54" s="17" t="s">
        <v>154</v>
      </c>
      <c r="C54">
        <v>9</v>
      </c>
      <c r="D54" s="18">
        <v>4</v>
      </c>
      <c r="E54" s="18">
        <v>2.6129032258064515</v>
      </c>
      <c r="F54" s="18">
        <v>1.1490596969706204</v>
      </c>
      <c r="G54" s="18">
        <v>0.33333333333333331</v>
      </c>
      <c r="H54" s="18">
        <v>0.61728395061728392</v>
      </c>
      <c r="I54" s="18">
        <v>0.65359477124183007</v>
      </c>
      <c r="J54" s="18">
        <v>0.46</v>
      </c>
    </row>
    <row r="55" spans="1:10" x14ac:dyDescent="0.25">
      <c r="B55" s="17" t="s">
        <v>155</v>
      </c>
      <c r="C55">
        <v>9</v>
      </c>
      <c r="D55" s="18">
        <v>7</v>
      </c>
      <c r="E55" s="18">
        <v>5.9999999999999991</v>
      </c>
      <c r="F55" s="18">
        <v>1.8600898224337687</v>
      </c>
      <c r="G55" s="18">
        <v>0.77777777777777779</v>
      </c>
      <c r="H55" s="18">
        <v>0.83333333333333326</v>
      </c>
      <c r="I55" s="18">
        <v>0.88235294117647056</v>
      </c>
      <c r="J55" s="18">
        <v>6.6666666666666569E-2</v>
      </c>
    </row>
    <row r="56" spans="1:10" x14ac:dyDescent="0.25">
      <c r="B56" s="17" t="s">
        <v>156</v>
      </c>
      <c r="C56">
        <v>9</v>
      </c>
      <c r="D56" s="18">
        <v>6</v>
      </c>
      <c r="E56" s="18">
        <v>3.5999999999999996</v>
      </c>
      <c r="F56" s="18">
        <v>1.5040773967762742</v>
      </c>
      <c r="G56" s="18">
        <v>0.55555555555555558</v>
      </c>
      <c r="H56" s="18">
        <v>0.72222222222222221</v>
      </c>
      <c r="I56" s="18">
        <v>0.76470588235294112</v>
      </c>
      <c r="J56" s="18">
        <v>0.23076923076923073</v>
      </c>
    </row>
    <row r="57" spans="1:10" x14ac:dyDescent="0.25">
      <c r="B57" s="17" t="s">
        <v>157</v>
      </c>
      <c r="C57">
        <v>7</v>
      </c>
      <c r="D57" s="18">
        <v>7</v>
      </c>
      <c r="E57" s="18">
        <v>3.92</v>
      </c>
      <c r="F57" s="18">
        <v>1.6357434952314973</v>
      </c>
      <c r="G57" s="18">
        <v>0.5714285714285714</v>
      </c>
      <c r="H57" s="18">
        <v>0.74489795918367352</v>
      </c>
      <c r="I57" s="18">
        <v>0.80219780219780223</v>
      </c>
      <c r="J57" s="18">
        <v>0.23287671232876722</v>
      </c>
    </row>
    <row r="58" spans="1:10" x14ac:dyDescent="0.25">
      <c r="B58" s="17" t="s">
        <v>158</v>
      </c>
      <c r="C58">
        <v>9</v>
      </c>
      <c r="D58" s="18">
        <v>9</v>
      </c>
      <c r="E58" s="18">
        <v>7.0434782608695645</v>
      </c>
      <c r="F58" s="18">
        <v>2.0620695413001644</v>
      </c>
      <c r="G58" s="18">
        <v>0.66666666666666663</v>
      </c>
      <c r="H58" s="18">
        <v>0.85802469135802473</v>
      </c>
      <c r="I58" s="18">
        <v>0.90849673202614378</v>
      </c>
      <c r="J58" s="18">
        <v>0.22302158273381303</v>
      </c>
    </row>
    <row r="59" spans="1:10" x14ac:dyDescent="0.25">
      <c r="B59" s="17" t="s">
        <v>159</v>
      </c>
      <c r="C59">
        <v>9</v>
      </c>
      <c r="D59" s="18">
        <v>8</v>
      </c>
      <c r="E59" s="18">
        <v>5.4</v>
      </c>
      <c r="F59" s="18">
        <v>1.878967493188813</v>
      </c>
      <c r="G59" s="18">
        <v>0.88888888888888884</v>
      </c>
      <c r="H59" s="18">
        <v>0.81481481481481488</v>
      </c>
      <c r="I59" s="18">
        <v>0.86274509803921573</v>
      </c>
      <c r="J59" s="18">
        <v>-9.0909090909090759E-2</v>
      </c>
    </row>
    <row r="60" spans="1:10" x14ac:dyDescent="0.25">
      <c r="B60" s="17" t="s">
        <v>160</v>
      </c>
      <c r="C60">
        <v>8</v>
      </c>
      <c r="D60" s="18">
        <v>6</v>
      </c>
      <c r="E60" s="18">
        <v>3.2</v>
      </c>
      <c r="F60" s="18">
        <v>1.4402347497045995</v>
      </c>
      <c r="G60" s="18">
        <v>0.75</v>
      </c>
      <c r="H60" s="18">
        <v>0.6875</v>
      </c>
      <c r="I60" s="18">
        <v>0.73333333333333328</v>
      </c>
      <c r="J60" s="18">
        <v>-9.0909090909090912E-2</v>
      </c>
    </row>
    <row r="61" spans="1:10" x14ac:dyDescent="0.25">
      <c r="B61" s="17" t="s">
        <v>161</v>
      </c>
      <c r="C61">
        <v>9</v>
      </c>
      <c r="D61" s="18">
        <v>4</v>
      </c>
      <c r="E61" s="18">
        <v>2.6557377049180326</v>
      </c>
      <c r="F61" s="18">
        <v>1.117489959423154</v>
      </c>
      <c r="G61" s="18">
        <v>0.55555555555555558</v>
      </c>
      <c r="H61" s="18">
        <v>0.62345679012345678</v>
      </c>
      <c r="I61" s="18">
        <v>0.66013071895424835</v>
      </c>
      <c r="J61" s="18">
        <v>0.10891089108910885</v>
      </c>
    </row>
    <row r="62" spans="1:10" x14ac:dyDescent="0.25">
      <c r="B62" s="17" t="s">
        <v>162</v>
      </c>
      <c r="C62">
        <v>9</v>
      </c>
      <c r="D62" s="18">
        <v>6</v>
      </c>
      <c r="E62" s="18">
        <v>4.4999999999999991</v>
      </c>
      <c r="F62" s="18">
        <v>1.6188490916819116</v>
      </c>
      <c r="G62" s="18">
        <v>0.66666666666666663</v>
      </c>
      <c r="H62" s="18">
        <v>0.77777777777777768</v>
      </c>
      <c r="I62" s="18">
        <v>0.82352941176470573</v>
      </c>
      <c r="J62" s="18">
        <v>0.14285714285714279</v>
      </c>
    </row>
    <row r="63" spans="1:10" x14ac:dyDescent="0.25">
      <c r="B63" s="17" t="s">
        <v>163</v>
      </c>
      <c r="C63">
        <v>9</v>
      </c>
      <c r="D63" s="18">
        <v>6</v>
      </c>
      <c r="E63" s="18">
        <v>4.6285714285714281</v>
      </c>
      <c r="F63" s="18">
        <v>1.6479184330021646</v>
      </c>
      <c r="G63" s="18">
        <v>0.55555555555555558</v>
      </c>
      <c r="H63" s="18">
        <v>0.78395061728395055</v>
      </c>
      <c r="I63" s="18">
        <v>0.83006535947712412</v>
      </c>
      <c r="J63" s="18">
        <v>0.29133858267716528</v>
      </c>
    </row>
    <row r="64" spans="1:10" x14ac:dyDescent="0.25">
      <c r="B64" s="17" t="s">
        <v>164</v>
      </c>
      <c r="C64">
        <v>5</v>
      </c>
      <c r="D64" s="18">
        <v>5</v>
      </c>
      <c r="E64" s="18">
        <v>3.8461538461538454</v>
      </c>
      <c r="F64" s="18">
        <v>1.4708084763221114</v>
      </c>
      <c r="G64" s="18">
        <v>0.6</v>
      </c>
      <c r="H64" s="18">
        <v>0.74</v>
      </c>
      <c r="I64" s="18">
        <v>0.82222222222222219</v>
      </c>
      <c r="J64" s="18">
        <v>0.1891891891891892</v>
      </c>
    </row>
    <row r="65" spans="1:10" x14ac:dyDescent="0.25">
      <c r="A65" s="17" t="s">
        <v>166</v>
      </c>
      <c r="B65" s="17" t="s">
        <v>1</v>
      </c>
      <c r="C65">
        <v>11</v>
      </c>
      <c r="D65" s="18">
        <v>11</v>
      </c>
      <c r="E65" s="18">
        <v>8.9629629629629637</v>
      </c>
      <c r="F65" s="18">
        <v>2.2873138796779626</v>
      </c>
      <c r="G65" s="18">
        <v>0.72727272727272729</v>
      </c>
      <c r="H65" s="18">
        <v>0.88842975206611574</v>
      </c>
      <c r="I65" s="18">
        <v>0.93073593073593075</v>
      </c>
      <c r="J65" s="18">
        <v>0.18139534883720931</v>
      </c>
    </row>
    <row r="66" spans="1:10" x14ac:dyDescent="0.25">
      <c r="B66" s="17" t="s">
        <v>153</v>
      </c>
      <c r="C66">
        <v>8</v>
      </c>
      <c r="D66" s="18">
        <v>8</v>
      </c>
      <c r="E66" s="18">
        <v>6.7368421052631575</v>
      </c>
      <c r="F66" s="18">
        <v>1.9927981441098428</v>
      </c>
      <c r="G66" s="18">
        <v>0.5</v>
      </c>
      <c r="H66" s="18">
        <v>0.8515625</v>
      </c>
      <c r="I66" s="18">
        <v>0.90833333333333333</v>
      </c>
      <c r="J66" s="18">
        <v>0.41284403669724773</v>
      </c>
    </row>
    <row r="67" spans="1:10" x14ac:dyDescent="0.25">
      <c r="B67" s="17" t="s">
        <v>154</v>
      </c>
      <c r="C67">
        <v>11</v>
      </c>
      <c r="D67" s="18">
        <v>8</v>
      </c>
      <c r="E67" s="18">
        <v>6.0500000000000007</v>
      </c>
      <c r="F67" s="18">
        <v>1.9246789663539374</v>
      </c>
      <c r="G67" s="18">
        <v>0.45454545454545453</v>
      </c>
      <c r="H67" s="18">
        <v>0.83471074380165289</v>
      </c>
      <c r="I67" s="18">
        <v>0.87445887445887449</v>
      </c>
      <c r="J67" s="18">
        <v>0.45544554455445546</v>
      </c>
    </row>
    <row r="68" spans="1:10" x14ac:dyDescent="0.25">
      <c r="B68" s="17" t="s">
        <v>155</v>
      </c>
      <c r="C68">
        <v>10</v>
      </c>
      <c r="D68" s="18">
        <v>10</v>
      </c>
      <c r="E68" s="18">
        <v>6.8965517241379288</v>
      </c>
      <c r="F68" s="18">
        <v>2.1081697690535042</v>
      </c>
      <c r="G68" s="18">
        <v>0.9</v>
      </c>
      <c r="H68" s="18">
        <v>0.85499999999999998</v>
      </c>
      <c r="I68" s="18">
        <v>0.9</v>
      </c>
      <c r="J68" s="18">
        <v>-5.2631578947368467E-2</v>
      </c>
    </row>
    <row r="69" spans="1:10" x14ac:dyDescent="0.25">
      <c r="B69" s="17" t="s">
        <v>156</v>
      </c>
      <c r="C69">
        <v>11</v>
      </c>
      <c r="D69" s="18">
        <v>9</v>
      </c>
      <c r="E69" s="18">
        <v>7.117647058823529</v>
      </c>
      <c r="F69" s="18">
        <v>2.0713433025794998</v>
      </c>
      <c r="G69" s="18">
        <v>0.81818181818181823</v>
      </c>
      <c r="H69" s="18">
        <v>0.85950413223140498</v>
      </c>
      <c r="I69" s="18">
        <v>0.90043290043290047</v>
      </c>
      <c r="J69" s="18">
        <v>4.8076923076923045E-2</v>
      </c>
    </row>
    <row r="70" spans="1:10" x14ac:dyDescent="0.25">
      <c r="B70" s="17" t="s">
        <v>157</v>
      </c>
      <c r="C70">
        <v>11</v>
      </c>
      <c r="D70" s="18">
        <v>9</v>
      </c>
      <c r="E70" s="18">
        <v>5.6279069767441872</v>
      </c>
      <c r="F70" s="18">
        <v>1.9215325359429389</v>
      </c>
      <c r="G70" s="18">
        <v>0.90909090909090906</v>
      </c>
      <c r="H70" s="18">
        <v>0.8223140495867769</v>
      </c>
      <c r="I70" s="18">
        <v>0.8614718614718615</v>
      </c>
      <c r="J70" s="18">
        <v>-0.10552763819095469</v>
      </c>
    </row>
    <row r="71" spans="1:10" x14ac:dyDescent="0.25">
      <c r="B71" s="17" t="s">
        <v>158</v>
      </c>
      <c r="C71">
        <v>11</v>
      </c>
      <c r="D71" s="18">
        <v>9</v>
      </c>
      <c r="E71" s="18">
        <v>5.6279069767441863</v>
      </c>
      <c r="F71" s="18">
        <v>1.9439981771714585</v>
      </c>
      <c r="G71" s="18">
        <v>0.81818181818181823</v>
      </c>
      <c r="H71" s="18">
        <v>0.8223140495867769</v>
      </c>
      <c r="I71" s="18">
        <v>0.8614718614718615</v>
      </c>
      <c r="J71" s="18">
        <v>5.0251256281406862E-3</v>
      </c>
    </row>
    <row r="72" spans="1:10" x14ac:dyDescent="0.25">
      <c r="B72" s="17" t="s">
        <v>159</v>
      </c>
      <c r="C72">
        <v>11</v>
      </c>
      <c r="D72" s="18">
        <v>8</v>
      </c>
      <c r="E72" s="18">
        <v>4.0333333333333332</v>
      </c>
      <c r="F72" s="18">
        <v>1.6765857431673701</v>
      </c>
      <c r="G72" s="18">
        <v>0.72727272727272729</v>
      </c>
      <c r="H72" s="18">
        <v>0.75206611570247928</v>
      </c>
      <c r="I72" s="18">
        <v>0.78787878787878785</v>
      </c>
      <c r="J72" s="18">
        <v>3.2967032967032857E-2</v>
      </c>
    </row>
    <row r="73" spans="1:10" x14ac:dyDescent="0.25">
      <c r="B73" s="17" t="s">
        <v>160</v>
      </c>
      <c r="C73">
        <v>11</v>
      </c>
      <c r="D73" s="18">
        <v>6</v>
      </c>
      <c r="E73" s="18">
        <v>3.7230769230769232</v>
      </c>
      <c r="F73" s="18">
        <v>1.514476039960408</v>
      </c>
      <c r="G73" s="18">
        <v>1</v>
      </c>
      <c r="H73" s="18">
        <v>0.73140495867768596</v>
      </c>
      <c r="I73" s="18">
        <v>0.76623376623376627</v>
      </c>
      <c r="J73" s="18">
        <v>-0.3672316384180791</v>
      </c>
    </row>
    <row r="74" spans="1:10" x14ac:dyDescent="0.25">
      <c r="B74" s="17" t="s">
        <v>161</v>
      </c>
      <c r="C74">
        <v>11</v>
      </c>
      <c r="D74" s="18">
        <v>7</v>
      </c>
      <c r="E74" s="18">
        <v>5.0416666666666679</v>
      </c>
      <c r="F74" s="18">
        <v>1.7447913323606286</v>
      </c>
      <c r="G74" s="18">
        <v>0.81818181818181823</v>
      </c>
      <c r="H74" s="18">
        <v>0.80165289256198347</v>
      </c>
      <c r="I74" s="18">
        <v>0.83982683982683981</v>
      </c>
      <c r="J74" s="18">
        <v>-2.0618556701030997E-2</v>
      </c>
    </row>
    <row r="75" spans="1:10" x14ac:dyDescent="0.25">
      <c r="B75" s="17" t="s">
        <v>162</v>
      </c>
      <c r="C75">
        <v>11</v>
      </c>
      <c r="D75" s="18">
        <v>6</v>
      </c>
      <c r="E75" s="18">
        <v>4.8400000000000007</v>
      </c>
      <c r="F75" s="18">
        <v>1.664286806596968</v>
      </c>
      <c r="G75" s="18">
        <v>0.81818181818181823</v>
      </c>
      <c r="H75" s="18">
        <v>0.79338842975206614</v>
      </c>
      <c r="I75" s="18">
        <v>0.83116883116883122</v>
      </c>
      <c r="J75" s="18">
        <v>-3.1250000000000035E-2</v>
      </c>
    </row>
    <row r="76" spans="1:10" x14ac:dyDescent="0.25">
      <c r="B76" s="17" t="s">
        <v>163</v>
      </c>
      <c r="C76">
        <v>11</v>
      </c>
      <c r="D76" s="18">
        <v>7</v>
      </c>
      <c r="E76" s="18">
        <v>5.041666666666667</v>
      </c>
      <c r="F76" s="18">
        <v>1.7549580370187461</v>
      </c>
      <c r="G76" s="18">
        <v>0.81818181818181823</v>
      </c>
      <c r="H76" s="18">
        <v>0.80165289256198347</v>
      </c>
      <c r="I76" s="18">
        <v>0.83982683982683981</v>
      </c>
      <c r="J76" s="18">
        <v>-2.0618556701030997E-2</v>
      </c>
    </row>
    <row r="77" spans="1:10" x14ac:dyDescent="0.25">
      <c r="B77" s="17" t="s">
        <v>164</v>
      </c>
      <c r="C77">
        <v>9</v>
      </c>
      <c r="D77" s="18">
        <v>7</v>
      </c>
      <c r="E77" s="18">
        <v>5.4</v>
      </c>
      <c r="F77" s="18">
        <v>1.798105502624266</v>
      </c>
      <c r="G77" s="18">
        <v>0.33333333333333331</v>
      </c>
      <c r="H77" s="18">
        <v>0.81481481481481488</v>
      </c>
      <c r="I77" s="18">
        <v>0.86274509803921573</v>
      </c>
      <c r="J77" s="18">
        <v>0.59090909090909094</v>
      </c>
    </row>
    <row r="78" spans="1:10" x14ac:dyDescent="0.25">
      <c r="A78" s="17" t="s">
        <v>167</v>
      </c>
      <c r="B78" s="17" t="s">
        <v>1</v>
      </c>
      <c r="C78">
        <v>7</v>
      </c>
      <c r="D78" s="18">
        <v>5</v>
      </c>
      <c r="E78" s="18">
        <v>3.6296296296296302</v>
      </c>
      <c r="F78" s="18">
        <v>1.4377014436429414</v>
      </c>
      <c r="G78" s="18">
        <v>0.2857142857142857</v>
      </c>
      <c r="H78" s="18">
        <v>0.72448979591836737</v>
      </c>
      <c r="I78" s="18">
        <v>0.78021978021978022</v>
      </c>
      <c r="J78" s="18">
        <v>0.60563380281690149</v>
      </c>
    </row>
    <row r="79" spans="1:10" x14ac:dyDescent="0.25">
      <c r="B79" s="17" t="s">
        <v>153</v>
      </c>
      <c r="C79">
        <v>4</v>
      </c>
      <c r="D79" s="18">
        <v>4</v>
      </c>
      <c r="E79" s="18">
        <v>3.5555555555555554</v>
      </c>
      <c r="F79" s="18">
        <v>1.3208883431493219</v>
      </c>
      <c r="G79" s="18">
        <v>0.75</v>
      </c>
      <c r="H79" s="18">
        <v>0.71875</v>
      </c>
      <c r="I79" s="18">
        <v>0.8214285714285714</v>
      </c>
      <c r="J79" s="18">
        <v>-4.3478260869565216E-2</v>
      </c>
    </row>
    <row r="80" spans="1:10" x14ac:dyDescent="0.25">
      <c r="B80" s="17" t="s">
        <v>154</v>
      </c>
      <c r="C80">
        <v>8</v>
      </c>
      <c r="D80" s="18">
        <v>5</v>
      </c>
      <c r="E80" s="18">
        <v>3.8787878787878789</v>
      </c>
      <c r="F80" s="18">
        <v>1.4614721293040243</v>
      </c>
      <c r="G80" s="18">
        <v>0.625</v>
      </c>
      <c r="H80" s="18">
        <v>0.7421875</v>
      </c>
      <c r="I80" s="18">
        <v>0.79166666666666663</v>
      </c>
      <c r="J80" s="18">
        <v>0.15789473684210525</v>
      </c>
    </row>
    <row r="81" spans="1:10" x14ac:dyDescent="0.25">
      <c r="B81" s="17" t="s">
        <v>155</v>
      </c>
      <c r="C81">
        <v>6</v>
      </c>
      <c r="D81" s="18">
        <v>6</v>
      </c>
      <c r="E81" s="18">
        <v>4.5</v>
      </c>
      <c r="F81" s="18">
        <v>1.6326309271543518</v>
      </c>
      <c r="G81" s="18">
        <v>0.83333333333333337</v>
      </c>
      <c r="H81" s="18">
        <v>0.77777777777777779</v>
      </c>
      <c r="I81" s="18">
        <v>0.84848484848484851</v>
      </c>
      <c r="J81" s="18">
        <v>-7.1428571428571452E-2</v>
      </c>
    </row>
    <row r="82" spans="1:10" x14ac:dyDescent="0.25">
      <c r="B82" s="17" t="s">
        <v>156</v>
      </c>
      <c r="C82">
        <v>8</v>
      </c>
      <c r="D82" s="18">
        <v>7</v>
      </c>
      <c r="E82" s="18">
        <v>5.333333333333333</v>
      </c>
      <c r="F82" s="18">
        <v>1.7868083399845722</v>
      </c>
      <c r="G82" s="18">
        <v>1</v>
      </c>
      <c r="H82" s="18">
        <v>0.8125</v>
      </c>
      <c r="I82" s="18">
        <v>0.8666666666666667</v>
      </c>
      <c r="J82" s="18">
        <v>-0.23076923076923078</v>
      </c>
    </row>
    <row r="83" spans="1:10" x14ac:dyDescent="0.25">
      <c r="B83" s="17" t="s">
        <v>157</v>
      </c>
      <c r="C83">
        <v>8</v>
      </c>
      <c r="D83" s="18">
        <v>6</v>
      </c>
      <c r="E83" s="18">
        <v>3.5555555555555554</v>
      </c>
      <c r="F83" s="18">
        <v>1.488036044178116</v>
      </c>
      <c r="G83" s="18">
        <v>0.625</v>
      </c>
      <c r="H83" s="18">
        <v>0.71875</v>
      </c>
      <c r="I83" s="18">
        <v>0.76666666666666672</v>
      </c>
      <c r="J83" s="18">
        <v>0.13043478260869565</v>
      </c>
    </row>
    <row r="84" spans="1:10" x14ac:dyDescent="0.25">
      <c r="B84" s="17" t="s">
        <v>158</v>
      </c>
      <c r="C84">
        <v>8</v>
      </c>
      <c r="D84" s="18">
        <v>9</v>
      </c>
      <c r="E84" s="18">
        <v>6.0952380952380949</v>
      </c>
      <c r="F84" s="18">
        <v>2.0097091818941455</v>
      </c>
      <c r="G84" s="18">
        <v>0.875</v>
      </c>
      <c r="H84" s="18">
        <v>0.8359375</v>
      </c>
      <c r="I84" s="18">
        <v>0.89166666666666672</v>
      </c>
      <c r="J84" s="18">
        <v>-4.6728971962616821E-2</v>
      </c>
    </row>
    <row r="85" spans="1:10" x14ac:dyDescent="0.25">
      <c r="B85" s="17" t="s">
        <v>159</v>
      </c>
      <c r="C85">
        <v>8</v>
      </c>
      <c r="D85" s="18">
        <v>7</v>
      </c>
      <c r="E85" s="18">
        <v>5.8181818181818183</v>
      </c>
      <c r="F85" s="18">
        <v>1.8407487285692812</v>
      </c>
      <c r="G85" s="18">
        <v>0.875</v>
      </c>
      <c r="H85" s="18">
        <v>0.828125</v>
      </c>
      <c r="I85" s="18">
        <v>0.8833333333333333</v>
      </c>
      <c r="J85" s="18">
        <v>-5.6603773584905662E-2</v>
      </c>
    </row>
    <row r="86" spans="1:10" x14ac:dyDescent="0.25">
      <c r="B86" s="17" t="s">
        <v>160</v>
      </c>
      <c r="C86">
        <v>8</v>
      </c>
      <c r="D86" s="18">
        <v>7</v>
      </c>
      <c r="E86" s="18">
        <v>3.8787878787878789</v>
      </c>
      <c r="F86" s="18">
        <v>1.5977295736436044</v>
      </c>
      <c r="G86" s="18">
        <v>0.875</v>
      </c>
      <c r="H86" s="18">
        <v>0.7421875</v>
      </c>
      <c r="I86" s="18">
        <v>0.79166666666666663</v>
      </c>
      <c r="J86" s="18">
        <v>-0.17894736842105263</v>
      </c>
    </row>
    <row r="87" spans="1:10" x14ac:dyDescent="0.25">
      <c r="B87" s="17" t="s">
        <v>161</v>
      </c>
      <c r="C87">
        <v>8</v>
      </c>
      <c r="D87" s="18">
        <v>6</v>
      </c>
      <c r="E87" s="18">
        <v>3.2820512820512819</v>
      </c>
      <c r="F87" s="18">
        <v>1.4729377586898837</v>
      </c>
      <c r="G87" s="18">
        <v>0.625</v>
      </c>
      <c r="H87" s="18">
        <v>0.6953125</v>
      </c>
      <c r="I87" s="18">
        <v>0.7416666666666667</v>
      </c>
      <c r="J87" s="18">
        <v>0.10112359550561797</v>
      </c>
    </row>
    <row r="88" spans="1:10" x14ac:dyDescent="0.25">
      <c r="B88" s="17" t="s">
        <v>162</v>
      </c>
      <c r="C88">
        <v>8</v>
      </c>
      <c r="D88" s="18">
        <v>5</v>
      </c>
      <c r="E88" s="18">
        <v>4.4137931034482758</v>
      </c>
      <c r="F88" s="18">
        <v>1.5268781472745927</v>
      </c>
      <c r="G88" s="18">
        <v>0.875</v>
      </c>
      <c r="H88" s="18">
        <v>0.7734375</v>
      </c>
      <c r="I88" s="18">
        <v>0.82499999999999996</v>
      </c>
      <c r="J88" s="18">
        <v>-0.13131313131313133</v>
      </c>
    </row>
    <row r="89" spans="1:10" x14ac:dyDescent="0.25">
      <c r="B89" s="17" t="s">
        <v>163</v>
      </c>
      <c r="C89">
        <v>8</v>
      </c>
      <c r="D89" s="18">
        <v>5</v>
      </c>
      <c r="E89" s="18">
        <v>3.5555555555555554</v>
      </c>
      <c r="F89" s="18">
        <v>1.3917397695183338</v>
      </c>
      <c r="G89" s="18">
        <v>0.625</v>
      </c>
      <c r="H89" s="18">
        <v>0.71875</v>
      </c>
      <c r="I89" s="18">
        <v>0.76666666666666672</v>
      </c>
      <c r="J89" s="18">
        <v>0.13043478260869565</v>
      </c>
    </row>
    <row r="90" spans="1:10" x14ac:dyDescent="0.25">
      <c r="B90" s="17" t="s">
        <v>164</v>
      </c>
      <c r="C90">
        <v>8</v>
      </c>
      <c r="D90" s="18">
        <v>8</v>
      </c>
      <c r="E90" s="18">
        <v>5.12</v>
      </c>
      <c r="F90" s="18">
        <v>1.8364223867541591</v>
      </c>
      <c r="G90" s="18">
        <v>0.75</v>
      </c>
      <c r="H90" s="18">
        <v>0.8046875</v>
      </c>
      <c r="I90" s="18">
        <v>0.85833333333333328</v>
      </c>
      <c r="J90" s="18">
        <v>6.7961165048543687E-2</v>
      </c>
    </row>
    <row r="91" spans="1:10" x14ac:dyDescent="0.25">
      <c r="A91" s="17" t="s">
        <v>41</v>
      </c>
      <c r="B91" s="17" t="s">
        <v>1</v>
      </c>
      <c r="C91">
        <v>3</v>
      </c>
      <c r="D91" s="18">
        <v>2</v>
      </c>
      <c r="E91" s="18">
        <v>1.7999999999999998</v>
      </c>
      <c r="F91" s="18">
        <v>0.63651416829481278</v>
      </c>
      <c r="G91" s="18">
        <v>0.66666666666666663</v>
      </c>
      <c r="H91" s="18">
        <v>0.44444444444444442</v>
      </c>
      <c r="I91" s="18">
        <v>0.53333333333333333</v>
      </c>
      <c r="J91" s="18">
        <v>-0.5</v>
      </c>
    </row>
    <row r="92" spans="1:10" x14ac:dyDescent="0.25">
      <c r="B92" s="17" t="s">
        <v>153</v>
      </c>
      <c r="C92">
        <v>2</v>
      </c>
      <c r="D92" s="18">
        <v>3</v>
      </c>
      <c r="E92" s="18">
        <v>2.6666666666666665</v>
      </c>
      <c r="F92" s="18">
        <v>1.0397207708399179</v>
      </c>
      <c r="G92" s="18">
        <v>0.5</v>
      </c>
      <c r="H92" s="18">
        <v>0.625</v>
      </c>
      <c r="I92" s="18">
        <v>0.83333333333333337</v>
      </c>
      <c r="J92" s="18">
        <v>0.2</v>
      </c>
    </row>
    <row r="93" spans="1:10" x14ac:dyDescent="0.25">
      <c r="B93" s="17" t="s">
        <v>154</v>
      </c>
      <c r="C93">
        <v>3</v>
      </c>
      <c r="D93" s="18">
        <v>2</v>
      </c>
      <c r="E93" s="18">
        <v>2</v>
      </c>
      <c r="F93" s="18">
        <v>0.69314718055994529</v>
      </c>
      <c r="G93" s="18">
        <v>1</v>
      </c>
      <c r="H93" s="18">
        <v>0.5</v>
      </c>
      <c r="I93" s="18">
        <v>0.6</v>
      </c>
      <c r="J93" s="18">
        <v>-1</v>
      </c>
    </row>
    <row r="94" spans="1:10" x14ac:dyDescent="0.25">
      <c r="B94" s="17" t="s">
        <v>155</v>
      </c>
      <c r="C94">
        <v>3</v>
      </c>
      <c r="D94" s="18">
        <v>4</v>
      </c>
      <c r="E94" s="18">
        <v>3.5999999999999996</v>
      </c>
      <c r="F94" s="18">
        <v>1.329661348854758</v>
      </c>
      <c r="G94" s="18">
        <v>1</v>
      </c>
      <c r="H94" s="18">
        <v>0.72222222222222221</v>
      </c>
      <c r="I94" s="18">
        <v>0.8666666666666667</v>
      </c>
      <c r="J94" s="18">
        <v>-0.38461538461538464</v>
      </c>
    </row>
    <row r="95" spans="1:10" x14ac:dyDescent="0.25">
      <c r="B95" s="17" t="s">
        <v>156</v>
      </c>
      <c r="C95">
        <v>3</v>
      </c>
      <c r="D95" s="18">
        <v>3</v>
      </c>
      <c r="E95" s="18">
        <v>2.5714285714285712</v>
      </c>
      <c r="F95" s="18">
        <v>1.0114042647073518</v>
      </c>
      <c r="G95" s="18">
        <v>1</v>
      </c>
      <c r="H95" s="18">
        <v>0.61111111111111116</v>
      </c>
      <c r="I95" s="18">
        <v>0.73333333333333339</v>
      </c>
      <c r="J95" s="18">
        <v>-0.63636363636363624</v>
      </c>
    </row>
    <row r="96" spans="1:10" x14ac:dyDescent="0.25">
      <c r="B96" s="17" t="s">
        <v>157</v>
      </c>
      <c r="C96">
        <v>3</v>
      </c>
      <c r="D96" s="18">
        <v>2</v>
      </c>
      <c r="E96" s="18">
        <v>1.7999999999999998</v>
      </c>
      <c r="F96" s="18">
        <v>0.63651416829481278</v>
      </c>
      <c r="G96" s="18">
        <v>0.66666666666666663</v>
      </c>
      <c r="H96" s="18">
        <v>0.44444444444444442</v>
      </c>
      <c r="I96" s="18">
        <v>0.53333333333333333</v>
      </c>
      <c r="J96" s="18">
        <v>-0.5</v>
      </c>
    </row>
    <row r="97" spans="1:10" x14ac:dyDescent="0.25">
      <c r="B97" s="17" t="s">
        <v>158</v>
      </c>
      <c r="C97">
        <v>3</v>
      </c>
      <c r="D97" s="18">
        <v>3</v>
      </c>
      <c r="E97" s="18">
        <v>2.5714285714285712</v>
      </c>
      <c r="F97" s="18">
        <v>1.0114042647073516</v>
      </c>
      <c r="G97" s="18">
        <v>1</v>
      </c>
      <c r="H97" s="18">
        <v>0.61111111111111116</v>
      </c>
      <c r="I97" s="18">
        <v>0.73333333333333339</v>
      </c>
      <c r="J97" s="18">
        <v>-0.63636363636363624</v>
      </c>
    </row>
    <row r="98" spans="1:10" x14ac:dyDescent="0.25">
      <c r="B98" s="17" t="s">
        <v>159</v>
      </c>
      <c r="C98">
        <v>3</v>
      </c>
      <c r="D98" s="18">
        <v>3</v>
      </c>
      <c r="E98" s="18">
        <v>2.5714285714285712</v>
      </c>
      <c r="F98" s="18">
        <v>1.0114042647073518</v>
      </c>
      <c r="G98" s="18">
        <v>1</v>
      </c>
      <c r="H98" s="18">
        <v>0.61111111111111116</v>
      </c>
      <c r="I98" s="18">
        <v>0.73333333333333339</v>
      </c>
      <c r="J98" s="18">
        <v>-0.63636363636363624</v>
      </c>
    </row>
    <row r="99" spans="1:10" x14ac:dyDescent="0.25">
      <c r="B99" s="17" t="s">
        <v>160</v>
      </c>
      <c r="C99">
        <v>3</v>
      </c>
      <c r="D99" s="18">
        <v>4</v>
      </c>
      <c r="E99" s="18">
        <v>3.5999999999999996</v>
      </c>
      <c r="F99" s="18">
        <v>1.3296613488547582</v>
      </c>
      <c r="G99" s="18">
        <v>1</v>
      </c>
      <c r="H99" s="18">
        <v>0.72222222222222221</v>
      </c>
      <c r="I99" s="18">
        <v>0.8666666666666667</v>
      </c>
      <c r="J99" s="18">
        <v>-0.38461538461538464</v>
      </c>
    </row>
    <row r="100" spans="1:10" x14ac:dyDescent="0.25">
      <c r="B100" s="17" t="s">
        <v>161</v>
      </c>
      <c r="C100">
        <v>3</v>
      </c>
      <c r="D100" s="18">
        <v>2</v>
      </c>
      <c r="E100" s="18">
        <v>2</v>
      </c>
      <c r="F100" s="18">
        <v>0.69314718055994529</v>
      </c>
      <c r="G100" s="18">
        <v>1</v>
      </c>
      <c r="H100" s="18">
        <v>0.5</v>
      </c>
      <c r="I100" s="18">
        <v>0.6</v>
      </c>
      <c r="J100" s="18">
        <v>-1</v>
      </c>
    </row>
    <row r="101" spans="1:10" x14ac:dyDescent="0.25">
      <c r="B101" s="17" t="s">
        <v>162</v>
      </c>
      <c r="C101">
        <v>3</v>
      </c>
      <c r="D101" s="18">
        <v>3</v>
      </c>
      <c r="E101" s="18">
        <v>2.5714285714285712</v>
      </c>
      <c r="F101" s="18">
        <v>1.0114042647073518</v>
      </c>
      <c r="G101" s="18">
        <v>1</v>
      </c>
      <c r="H101" s="18">
        <v>0.61111111111111116</v>
      </c>
      <c r="I101" s="18">
        <v>0.73333333333333339</v>
      </c>
      <c r="J101" s="18">
        <v>-0.63636363636363624</v>
      </c>
    </row>
    <row r="102" spans="1:10" x14ac:dyDescent="0.25">
      <c r="B102" s="17" t="s">
        <v>163</v>
      </c>
      <c r="C102">
        <v>3</v>
      </c>
      <c r="D102" s="18">
        <v>3</v>
      </c>
      <c r="E102" s="18">
        <v>2.5714285714285712</v>
      </c>
      <c r="F102" s="18">
        <v>1.0114042647073518</v>
      </c>
      <c r="G102" s="18">
        <v>0.66666666666666663</v>
      </c>
      <c r="H102" s="18">
        <v>0.61111111111111116</v>
      </c>
      <c r="I102" s="18">
        <v>0.73333333333333339</v>
      </c>
      <c r="J102" s="18">
        <v>-9.0909090909090759E-2</v>
      </c>
    </row>
    <row r="103" spans="1:10" x14ac:dyDescent="0.25">
      <c r="B103" s="17" t="s">
        <v>164</v>
      </c>
      <c r="C103">
        <v>3</v>
      </c>
      <c r="D103" s="18">
        <v>3</v>
      </c>
      <c r="E103" s="18">
        <v>3</v>
      </c>
      <c r="F103" s="18">
        <v>1.0986122886681096</v>
      </c>
      <c r="G103" s="18">
        <v>1</v>
      </c>
      <c r="H103" s="18">
        <v>0.66666666666666674</v>
      </c>
      <c r="I103" s="18">
        <v>0.8</v>
      </c>
      <c r="J103" s="18">
        <v>-0.49999999999999983</v>
      </c>
    </row>
    <row r="104" spans="1:10" x14ac:dyDescent="0.25">
      <c r="A104" s="17" t="s">
        <v>165</v>
      </c>
      <c r="B104" s="17" t="s">
        <v>1</v>
      </c>
      <c r="C104">
        <v>3</v>
      </c>
      <c r="D104" s="18">
        <v>4</v>
      </c>
      <c r="E104" s="18">
        <v>3.5999999999999996</v>
      </c>
      <c r="F104" s="18">
        <v>1.3296613488547582</v>
      </c>
      <c r="G104" s="18">
        <v>1</v>
      </c>
      <c r="H104" s="18">
        <v>0.72222222222222221</v>
      </c>
      <c r="I104" s="18">
        <v>0.8666666666666667</v>
      </c>
      <c r="J104" s="18">
        <v>-0.38461538461538464</v>
      </c>
    </row>
    <row r="105" spans="1:10" x14ac:dyDescent="0.25">
      <c r="B105" s="17" t="s">
        <v>153</v>
      </c>
      <c r="C105">
        <v>2</v>
      </c>
      <c r="D105" s="18">
        <v>2</v>
      </c>
      <c r="E105" s="18">
        <v>2</v>
      </c>
      <c r="F105" s="18">
        <v>0.69314718055994529</v>
      </c>
      <c r="G105" s="18">
        <v>1</v>
      </c>
      <c r="H105" s="18">
        <v>0.5</v>
      </c>
      <c r="I105" s="18">
        <v>0.66666666666666663</v>
      </c>
      <c r="J105" s="18">
        <v>-1</v>
      </c>
    </row>
    <row r="106" spans="1:10" x14ac:dyDescent="0.25">
      <c r="B106" s="17" t="s">
        <v>154</v>
      </c>
      <c r="C106">
        <v>3</v>
      </c>
      <c r="D106" s="18">
        <v>3</v>
      </c>
      <c r="E106" s="18">
        <v>2.5714285714285712</v>
      </c>
      <c r="F106" s="18">
        <v>1.0114042647073518</v>
      </c>
      <c r="G106" s="18">
        <v>1</v>
      </c>
      <c r="H106" s="18">
        <v>0.61111111111111116</v>
      </c>
      <c r="I106" s="18">
        <v>0.73333333333333339</v>
      </c>
      <c r="J106" s="18">
        <v>-0.63636363636363624</v>
      </c>
    </row>
    <row r="107" spans="1:10" x14ac:dyDescent="0.25">
      <c r="B107" s="17" t="s">
        <v>155</v>
      </c>
      <c r="C107">
        <v>3</v>
      </c>
      <c r="D107" s="18">
        <v>3</v>
      </c>
      <c r="E107" s="18">
        <v>2.5714285714285712</v>
      </c>
      <c r="F107" s="18">
        <v>1.0114042647073516</v>
      </c>
      <c r="G107" s="18">
        <v>1</v>
      </c>
      <c r="H107" s="18">
        <v>0.61111111111111116</v>
      </c>
      <c r="I107" s="18">
        <v>0.73333333333333339</v>
      </c>
      <c r="J107" s="18">
        <v>-0.63636363636363624</v>
      </c>
    </row>
    <row r="108" spans="1:10" x14ac:dyDescent="0.25">
      <c r="B108" s="17" t="s">
        <v>156</v>
      </c>
      <c r="C108">
        <v>3</v>
      </c>
      <c r="D108" s="18">
        <v>2</v>
      </c>
      <c r="E108" s="18">
        <v>1.7999999999999998</v>
      </c>
      <c r="F108" s="18">
        <v>0.63651416829481278</v>
      </c>
      <c r="G108" s="18">
        <v>0.66666666666666663</v>
      </c>
      <c r="H108" s="18">
        <v>0.44444444444444442</v>
      </c>
      <c r="I108" s="18">
        <v>0.53333333333333333</v>
      </c>
      <c r="J108" s="18">
        <v>-0.5</v>
      </c>
    </row>
    <row r="109" spans="1:10" x14ac:dyDescent="0.25">
      <c r="B109" s="17" t="s">
        <v>157</v>
      </c>
      <c r="C109">
        <v>3</v>
      </c>
      <c r="D109" s="18">
        <v>3</v>
      </c>
      <c r="E109" s="18">
        <v>2.5714285714285712</v>
      </c>
      <c r="F109" s="18">
        <v>1.0114042647073518</v>
      </c>
      <c r="G109" s="18">
        <v>0.66666666666666663</v>
      </c>
      <c r="H109" s="18">
        <v>0.61111111111111116</v>
      </c>
      <c r="I109" s="18">
        <v>0.73333333333333339</v>
      </c>
      <c r="J109" s="18">
        <v>-9.0909090909090759E-2</v>
      </c>
    </row>
    <row r="110" spans="1:10" x14ac:dyDescent="0.25">
      <c r="B110" s="17" t="s">
        <v>158</v>
      </c>
      <c r="C110">
        <v>3</v>
      </c>
      <c r="D110" s="18">
        <v>3</v>
      </c>
      <c r="E110" s="18">
        <v>2.5714285714285712</v>
      </c>
      <c r="F110" s="18">
        <v>1.0114042647073516</v>
      </c>
      <c r="G110" s="18">
        <v>0.66666666666666663</v>
      </c>
      <c r="H110" s="18">
        <v>0.61111111111111116</v>
      </c>
      <c r="I110" s="18">
        <v>0.73333333333333339</v>
      </c>
      <c r="J110" s="18">
        <v>-9.0909090909090759E-2</v>
      </c>
    </row>
    <row r="111" spans="1:10" x14ac:dyDescent="0.25">
      <c r="B111" s="17" t="s">
        <v>159</v>
      </c>
      <c r="C111">
        <v>3</v>
      </c>
      <c r="D111" s="18">
        <v>2</v>
      </c>
      <c r="E111" s="18">
        <v>1.7999999999999998</v>
      </c>
      <c r="F111" s="18">
        <v>0.63651416829481278</v>
      </c>
      <c r="G111" s="18">
        <v>0.66666666666666663</v>
      </c>
      <c r="H111" s="18">
        <v>0.44444444444444442</v>
      </c>
      <c r="I111" s="18">
        <v>0.53333333333333333</v>
      </c>
      <c r="J111" s="18">
        <v>-0.5</v>
      </c>
    </row>
    <row r="112" spans="1:10" x14ac:dyDescent="0.25">
      <c r="B112" s="17" t="s">
        <v>160</v>
      </c>
      <c r="C112">
        <v>2</v>
      </c>
      <c r="D112" s="18">
        <v>2</v>
      </c>
      <c r="E112" s="18">
        <v>1.6</v>
      </c>
      <c r="F112" s="18">
        <v>0.56233514461880829</v>
      </c>
      <c r="G112" s="18">
        <v>0.5</v>
      </c>
      <c r="H112" s="18">
        <v>0.375</v>
      </c>
      <c r="I112" s="18">
        <v>0.5</v>
      </c>
      <c r="J112" s="18">
        <v>-0.33333333333333331</v>
      </c>
    </row>
    <row r="113" spans="1:10" x14ac:dyDescent="0.25">
      <c r="B113" s="17" t="s">
        <v>161</v>
      </c>
      <c r="C113">
        <v>3</v>
      </c>
      <c r="D113" s="18">
        <v>3</v>
      </c>
      <c r="E113" s="18">
        <v>2</v>
      </c>
      <c r="F113" s="18">
        <v>0.86756322848146117</v>
      </c>
      <c r="G113" s="18">
        <v>0.66666666666666663</v>
      </c>
      <c r="H113" s="18">
        <v>0.5</v>
      </c>
      <c r="I113" s="18">
        <v>0.6</v>
      </c>
      <c r="J113" s="18">
        <v>-0.33333333333333326</v>
      </c>
    </row>
    <row r="114" spans="1:10" x14ac:dyDescent="0.25">
      <c r="B114" s="17" t="s">
        <v>162</v>
      </c>
      <c r="C114">
        <v>3</v>
      </c>
      <c r="D114" s="18">
        <v>2</v>
      </c>
      <c r="E114" s="18">
        <v>1.7999999999999998</v>
      </c>
      <c r="F114" s="18">
        <v>0.63651416829481278</v>
      </c>
      <c r="G114" s="18">
        <v>0.66666666666666663</v>
      </c>
      <c r="H114" s="18">
        <v>0.44444444444444442</v>
      </c>
      <c r="I114" s="18">
        <v>0.53333333333333333</v>
      </c>
      <c r="J114" s="18">
        <v>-0.5</v>
      </c>
    </row>
    <row r="115" spans="1:10" x14ac:dyDescent="0.25">
      <c r="B115" s="17" t="s">
        <v>163</v>
      </c>
      <c r="C115">
        <v>3</v>
      </c>
      <c r="D115" s="18">
        <v>4</v>
      </c>
      <c r="E115" s="18">
        <v>3.5999999999999996</v>
      </c>
      <c r="F115" s="18">
        <v>1.3296613488547582</v>
      </c>
      <c r="G115" s="18">
        <v>1</v>
      </c>
      <c r="H115" s="18">
        <v>0.72222222222222221</v>
      </c>
      <c r="I115" s="18">
        <v>0.8666666666666667</v>
      </c>
      <c r="J115" s="18">
        <v>-0.38461538461538464</v>
      </c>
    </row>
    <row r="116" spans="1:10" x14ac:dyDescent="0.25">
      <c r="B116" s="17" t="s">
        <v>164</v>
      </c>
      <c r="C116">
        <v>2</v>
      </c>
      <c r="D116" s="18">
        <v>3</v>
      </c>
      <c r="E116" s="18">
        <v>2.6666666666666665</v>
      </c>
      <c r="F116" s="18">
        <v>1.0397207708399179</v>
      </c>
      <c r="G116" s="18">
        <v>1</v>
      </c>
      <c r="H116" s="18">
        <v>0.625</v>
      </c>
      <c r="I116" s="18">
        <v>0.83333333333333337</v>
      </c>
      <c r="J116" s="18">
        <v>-0.6</v>
      </c>
    </row>
    <row r="117" spans="1:10" x14ac:dyDescent="0.25">
      <c r="A117" s="17" t="s">
        <v>40</v>
      </c>
      <c r="B117" s="17" t="s">
        <v>1</v>
      </c>
      <c r="C117">
        <v>30</v>
      </c>
      <c r="D117" s="18">
        <v>10</v>
      </c>
      <c r="E117" s="18">
        <v>5.825242718446602</v>
      </c>
      <c r="F117" s="18">
        <v>1.9672848530011082</v>
      </c>
      <c r="G117" s="18">
        <v>0.7</v>
      </c>
      <c r="H117" s="18">
        <v>0.82833333333333337</v>
      </c>
      <c r="I117" s="18">
        <v>0.84237288135593225</v>
      </c>
      <c r="J117" s="18">
        <v>0.15492957746478883</v>
      </c>
    </row>
    <row r="118" spans="1:10" x14ac:dyDescent="0.25">
      <c r="B118" s="17" t="s">
        <v>153</v>
      </c>
      <c r="C118">
        <v>23</v>
      </c>
      <c r="D118" s="18">
        <v>8</v>
      </c>
      <c r="E118" s="18">
        <v>3.75177304964539</v>
      </c>
      <c r="F118" s="18">
        <v>1.5798316351285264</v>
      </c>
      <c r="G118" s="18">
        <v>0.78260869565217395</v>
      </c>
      <c r="H118" s="18">
        <v>0.73345935727788281</v>
      </c>
      <c r="I118" s="18">
        <v>0.74975845410628017</v>
      </c>
      <c r="J118" s="18">
        <v>-6.7010309278350555E-2</v>
      </c>
    </row>
    <row r="119" spans="1:10" x14ac:dyDescent="0.25">
      <c r="B119" s="17" t="s">
        <v>154</v>
      </c>
      <c r="C119">
        <v>32</v>
      </c>
      <c r="D119" s="18">
        <v>6</v>
      </c>
      <c r="E119" s="18">
        <v>3.5371329879101898</v>
      </c>
      <c r="F119" s="18">
        <v>1.438819580970508</v>
      </c>
      <c r="G119" s="18">
        <v>0.4375</v>
      </c>
      <c r="H119" s="18">
        <v>0.71728515625</v>
      </c>
      <c r="I119" s="18">
        <v>0.72867063492063489</v>
      </c>
      <c r="J119" s="18">
        <v>0.39006126616746084</v>
      </c>
    </row>
    <row r="120" spans="1:10" x14ac:dyDescent="0.25">
      <c r="B120" s="17" t="s">
        <v>155</v>
      </c>
      <c r="C120">
        <v>32</v>
      </c>
      <c r="D120" s="18">
        <v>8</v>
      </c>
      <c r="E120" s="18">
        <v>5.3894736842105262</v>
      </c>
      <c r="F120" s="18">
        <v>1.8332091365513195</v>
      </c>
      <c r="G120" s="18">
        <v>0.6875</v>
      </c>
      <c r="H120" s="18">
        <v>0.814453125</v>
      </c>
      <c r="I120" s="18">
        <v>0.82738095238095233</v>
      </c>
      <c r="J120" s="18">
        <v>0.15587529976019185</v>
      </c>
    </row>
    <row r="121" spans="1:10" x14ac:dyDescent="0.25">
      <c r="B121" s="17" t="s">
        <v>156</v>
      </c>
      <c r="C121">
        <v>32</v>
      </c>
      <c r="D121" s="18">
        <v>11</v>
      </c>
      <c r="E121" s="18">
        <v>4.1373737373737374</v>
      </c>
      <c r="F121" s="18">
        <v>1.7569216305611812</v>
      </c>
      <c r="G121" s="18">
        <v>0.71875</v>
      </c>
      <c r="H121" s="18">
        <v>0.75830078125</v>
      </c>
      <c r="I121" s="18">
        <v>0.77033730158730163</v>
      </c>
      <c r="J121" s="18">
        <v>5.2157115260785578E-2</v>
      </c>
    </row>
    <row r="122" spans="1:10" x14ac:dyDescent="0.25">
      <c r="B122" s="17" t="s">
        <v>157</v>
      </c>
      <c r="C122">
        <v>33</v>
      </c>
      <c r="D122" s="18">
        <v>8</v>
      </c>
      <c r="E122" s="18">
        <v>4.894382022471909</v>
      </c>
      <c r="F122" s="18">
        <v>1.7431839845300141</v>
      </c>
      <c r="G122" s="18">
        <v>0.66666666666666663</v>
      </c>
      <c r="H122" s="18">
        <v>0.79568411386593207</v>
      </c>
      <c r="I122" s="18">
        <v>0.8079254079254079</v>
      </c>
      <c r="J122" s="18">
        <v>0.16214656664743227</v>
      </c>
    </row>
    <row r="123" spans="1:10" x14ac:dyDescent="0.25">
      <c r="B123" s="17" t="s">
        <v>158</v>
      </c>
      <c r="C123">
        <v>33</v>
      </c>
      <c r="D123" s="18">
        <v>8</v>
      </c>
      <c r="E123" s="18">
        <v>5.671875</v>
      </c>
      <c r="F123" s="18">
        <v>1.854542898918738</v>
      </c>
      <c r="G123" s="18">
        <v>0.84848484848484851</v>
      </c>
      <c r="H123" s="18">
        <v>0.82369146005509641</v>
      </c>
      <c r="I123" s="18">
        <v>0.83636363636363631</v>
      </c>
      <c r="J123" s="18">
        <v>-3.0100334448160571E-2</v>
      </c>
    </row>
    <row r="124" spans="1:10" x14ac:dyDescent="0.25">
      <c r="B124" s="17" t="s">
        <v>159</v>
      </c>
      <c r="C124">
        <v>33</v>
      </c>
      <c r="D124" s="18">
        <v>9</v>
      </c>
      <c r="E124" s="18">
        <v>5.2355769230769234</v>
      </c>
      <c r="F124" s="18">
        <v>1.8636024138230749</v>
      </c>
      <c r="G124" s="18">
        <v>0.84848484848484851</v>
      </c>
      <c r="H124" s="18">
        <v>0.80899908172635449</v>
      </c>
      <c r="I124" s="18">
        <v>0.82144522144522147</v>
      </c>
      <c r="J124" s="18">
        <v>-4.8808172531214514E-2</v>
      </c>
    </row>
    <row r="125" spans="1:10" x14ac:dyDescent="0.25">
      <c r="B125" s="17" t="s">
        <v>160</v>
      </c>
      <c r="C125">
        <v>30</v>
      </c>
      <c r="D125" s="18">
        <v>7</v>
      </c>
      <c r="E125" s="18">
        <v>5.2631578947368425</v>
      </c>
      <c r="F125" s="18">
        <v>1.7766668196892821</v>
      </c>
      <c r="G125" s="18">
        <v>0.8666666666666667</v>
      </c>
      <c r="H125" s="18">
        <v>0.81</v>
      </c>
      <c r="I125" s="18">
        <v>0.82372881355932204</v>
      </c>
      <c r="J125" s="18">
        <v>-6.9958847736625487E-2</v>
      </c>
    </row>
    <row r="126" spans="1:10" x14ac:dyDescent="0.25">
      <c r="B126" s="17" t="s">
        <v>161</v>
      </c>
      <c r="C126">
        <v>33</v>
      </c>
      <c r="D126" s="18">
        <v>6</v>
      </c>
      <c r="E126" s="18">
        <v>3.2556053811659189</v>
      </c>
      <c r="F126" s="18">
        <v>1.3320735085122188</v>
      </c>
      <c r="G126" s="18">
        <v>0.63636363636363635</v>
      </c>
      <c r="H126" s="18">
        <v>0.69283746556473824</v>
      </c>
      <c r="I126" s="18">
        <v>0.7034965034965035</v>
      </c>
      <c r="J126" s="18">
        <v>8.1510934393638115E-2</v>
      </c>
    </row>
    <row r="127" spans="1:10" x14ac:dyDescent="0.25">
      <c r="B127" s="17" t="s">
        <v>162</v>
      </c>
      <c r="C127">
        <v>32</v>
      </c>
      <c r="D127" s="18">
        <v>8</v>
      </c>
      <c r="E127" s="18">
        <v>4.3389830508474576</v>
      </c>
      <c r="F127" s="18">
        <v>1.6962544307438741</v>
      </c>
      <c r="G127" s="18">
        <v>0.59375</v>
      </c>
      <c r="H127" s="18">
        <v>0.76953125</v>
      </c>
      <c r="I127" s="18">
        <v>0.78174603174603174</v>
      </c>
      <c r="J127" s="18">
        <v>0.22842639593908629</v>
      </c>
    </row>
    <row r="128" spans="1:10" x14ac:dyDescent="0.25">
      <c r="B128" s="17" t="s">
        <v>163</v>
      </c>
      <c r="C128">
        <v>32</v>
      </c>
      <c r="D128" s="18">
        <v>7</v>
      </c>
      <c r="E128" s="18">
        <v>5.0443349753694582</v>
      </c>
      <c r="F128" s="18">
        <v>1.7268629617450231</v>
      </c>
      <c r="G128" s="18">
        <v>0.78125</v>
      </c>
      <c r="H128" s="18">
        <v>0.8017578125</v>
      </c>
      <c r="I128" s="18">
        <v>0.81448412698412698</v>
      </c>
      <c r="J128" s="18">
        <v>2.5578562728380026E-2</v>
      </c>
    </row>
    <row r="129" spans="1:10" x14ac:dyDescent="0.25">
      <c r="B129" s="17" t="s">
        <v>164</v>
      </c>
      <c r="C129">
        <v>21</v>
      </c>
      <c r="D129" s="18">
        <v>10</v>
      </c>
      <c r="E129" s="18">
        <v>5.5471698113207557</v>
      </c>
      <c r="F129" s="18">
        <v>1.9665303483725429</v>
      </c>
      <c r="G129" s="18">
        <v>0.7142857142857143</v>
      </c>
      <c r="H129" s="18">
        <v>0.81972789115646261</v>
      </c>
      <c r="I129" s="18">
        <v>0.83972125435540068</v>
      </c>
      <c r="J129" s="18">
        <v>0.12863070539419089</v>
      </c>
    </row>
    <row r="131" spans="1:10" x14ac:dyDescent="0.25">
      <c r="A131" s="17" t="s">
        <v>222</v>
      </c>
    </row>
    <row r="133" spans="1:10" x14ac:dyDescent="0.25">
      <c r="A133" s="17" t="s">
        <v>214</v>
      </c>
      <c r="B133" s="17"/>
      <c r="C133" s="17" t="s">
        <v>178</v>
      </c>
      <c r="D133" s="17" t="s">
        <v>215</v>
      </c>
      <c r="E133" s="17" t="s">
        <v>216</v>
      </c>
      <c r="F133" s="17" t="s">
        <v>217</v>
      </c>
      <c r="G133" s="17" t="s">
        <v>218</v>
      </c>
      <c r="H133" s="17" t="s">
        <v>219</v>
      </c>
      <c r="I133" s="17" t="s">
        <v>220</v>
      </c>
      <c r="J133" s="17" t="s">
        <v>221</v>
      </c>
    </row>
    <row r="134" spans="1:10" x14ac:dyDescent="0.25">
      <c r="A134" s="17" t="s">
        <v>42</v>
      </c>
      <c r="B134" s="17" t="s">
        <v>223</v>
      </c>
      <c r="C134" s="18">
        <v>5.384615384615385</v>
      </c>
      <c r="D134" s="18">
        <v>4.2307692307692308</v>
      </c>
      <c r="E134" s="18">
        <v>3.0330951573275273</v>
      </c>
      <c r="F134" s="18">
        <v>1.1770528805981342</v>
      </c>
      <c r="G134" s="18">
        <v>0.72435897435897445</v>
      </c>
      <c r="H134" s="18">
        <v>0.61508547008546999</v>
      </c>
      <c r="I134" s="18">
        <v>0.71014541014541011</v>
      </c>
      <c r="J134" s="18">
        <v>-0.193175487913886</v>
      </c>
    </row>
    <row r="135" spans="1:10" x14ac:dyDescent="0.25">
      <c r="B135" s="17" t="s">
        <v>224</v>
      </c>
      <c r="C135" s="18">
        <v>0.40093578900286914</v>
      </c>
      <c r="D135" s="18">
        <v>0.39473857226514508</v>
      </c>
      <c r="E135" s="18">
        <v>0.32735917406333709</v>
      </c>
      <c r="F135" s="18">
        <v>0.11291335112731389</v>
      </c>
      <c r="G135" s="18">
        <v>6.0700310732229812E-2</v>
      </c>
      <c r="H135" s="18">
        <v>4.5290725175620057E-2</v>
      </c>
      <c r="I135" s="18">
        <v>5.4974119196168507E-2</v>
      </c>
      <c r="J135" s="18">
        <v>7.718031688949227E-2</v>
      </c>
    </row>
    <row r="137" spans="1:10" x14ac:dyDescent="0.25">
      <c r="A137" s="17" t="s">
        <v>43</v>
      </c>
      <c r="B137" s="17" t="s">
        <v>223</v>
      </c>
      <c r="C137" s="18">
        <v>18.307692307692307</v>
      </c>
      <c r="D137" s="18">
        <v>7.615384615384615</v>
      </c>
      <c r="E137" s="18">
        <v>4.119617862836682</v>
      </c>
      <c r="F137" s="18">
        <v>1.5987198622165715</v>
      </c>
      <c r="G137" s="18">
        <v>0.60082636661584032</v>
      </c>
      <c r="H137" s="18">
        <v>0.72999018235325208</v>
      </c>
      <c r="I137" s="18">
        <v>0.75131874139971322</v>
      </c>
      <c r="J137" s="18">
        <v>0.1896590484486943</v>
      </c>
    </row>
    <row r="138" spans="1:10" x14ac:dyDescent="0.25">
      <c r="B138" s="17" t="s">
        <v>224</v>
      </c>
      <c r="C138" s="18">
        <v>0.75434311196695525</v>
      </c>
      <c r="D138" s="18">
        <v>0.54934064834945018</v>
      </c>
      <c r="E138" s="18">
        <v>0.41293010931595603</v>
      </c>
      <c r="F138" s="18">
        <v>7.9020186377897594E-2</v>
      </c>
      <c r="G138" s="18">
        <v>5.6769284579952152E-2</v>
      </c>
      <c r="H138" s="18">
        <v>2.4770384015080183E-2</v>
      </c>
      <c r="I138" s="18">
        <v>2.5945099172460129E-2</v>
      </c>
      <c r="J138" s="18">
        <v>7.2242619011389064E-2</v>
      </c>
    </row>
    <row r="140" spans="1:10" x14ac:dyDescent="0.25">
      <c r="A140" s="17" t="s">
        <v>37</v>
      </c>
      <c r="B140" s="17" t="s">
        <v>223</v>
      </c>
      <c r="C140" s="18">
        <v>3.6153846153846154</v>
      </c>
      <c r="D140" s="18">
        <v>4.1538461538461542</v>
      </c>
      <c r="E140" s="18">
        <v>3.2158397158397158</v>
      </c>
      <c r="F140" s="18">
        <v>1.2493913303776105</v>
      </c>
      <c r="G140" s="18">
        <v>0.69230769230769229</v>
      </c>
      <c r="H140" s="18">
        <v>0.66159188034188032</v>
      </c>
      <c r="I140" s="18">
        <v>0.79542124542124537</v>
      </c>
      <c r="J140" s="18">
        <v>-8.1326885674711788E-2</v>
      </c>
    </row>
    <row r="141" spans="1:10" x14ac:dyDescent="0.25">
      <c r="B141" s="17" t="s">
        <v>224</v>
      </c>
      <c r="C141" s="18">
        <v>0.24121650925931756</v>
      </c>
      <c r="D141" s="18">
        <v>0.29626205149464968</v>
      </c>
      <c r="E141" s="18">
        <v>0.23777985289296577</v>
      </c>
      <c r="F141" s="18">
        <v>8.5415042212918402E-2</v>
      </c>
      <c r="G141" s="18">
        <v>5.7692307692307689E-2</v>
      </c>
      <c r="H141" s="18">
        <v>3.2318927910807448E-2</v>
      </c>
      <c r="I141" s="18">
        <v>3.8711684370952744E-2</v>
      </c>
      <c r="J141" s="18">
        <v>0.10781992176070647</v>
      </c>
    </row>
    <row r="143" spans="1:10" x14ac:dyDescent="0.25">
      <c r="A143" s="17" t="s">
        <v>39</v>
      </c>
      <c r="B143" s="17" t="s">
        <v>223</v>
      </c>
      <c r="C143" s="18">
        <v>8.4615384615384617</v>
      </c>
      <c r="D143" s="18">
        <v>6.384615384615385</v>
      </c>
      <c r="E143" s="18">
        <v>4.4049221018047824</v>
      </c>
      <c r="F143" s="18">
        <v>1.6105705989521011</v>
      </c>
      <c r="G143" s="18">
        <v>0.61788766788766791</v>
      </c>
      <c r="H143" s="18">
        <v>0.75210278698373945</v>
      </c>
      <c r="I143" s="18">
        <v>0.80077237995790052</v>
      </c>
      <c r="J143" s="18">
        <v>0.18054962690971041</v>
      </c>
    </row>
    <row r="144" spans="1:10" x14ac:dyDescent="0.25">
      <c r="B144" s="17" t="s">
        <v>224</v>
      </c>
      <c r="C144" s="18">
        <v>0.33234567684142924</v>
      </c>
      <c r="D144" s="18">
        <v>0.41661735408389555</v>
      </c>
      <c r="E144" s="18">
        <v>0.37823741472095679</v>
      </c>
      <c r="F144" s="18">
        <v>7.8211203168562005E-2</v>
      </c>
      <c r="G144" s="18">
        <v>3.7901272348879758E-2</v>
      </c>
      <c r="H144" s="18">
        <v>2.1204484211243102E-2</v>
      </c>
      <c r="I144" s="18">
        <v>2.2382893013090623E-2</v>
      </c>
      <c r="J144" s="18">
        <v>4.3306702268701418E-2</v>
      </c>
    </row>
    <row r="146" spans="1:10" x14ac:dyDescent="0.25">
      <c r="A146" s="17" t="s">
        <v>166</v>
      </c>
      <c r="B146" s="17" t="s">
        <v>223</v>
      </c>
      <c r="C146" s="18">
        <v>10.538461538461538</v>
      </c>
      <c r="D146" s="18">
        <v>8.0769230769230766</v>
      </c>
      <c r="E146" s="18">
        <v>5.776889338032273</v>
      </c>
      <c r="F146" s="18">
        <v>1.877156787432118</v>
      </c>
      <c r="G146" s="18">
        <v>0.74172494172494186</v>
      </c>
      <c r="H146" s="18">
        <v>0.8176011793341339</v>
      </c>
      <c r="I146" s="18">
        <v>0.85881422499069571</v>
      </c>
      <c r="J146" s="18">
        <v>8.6829625670125823E-2</v>
      </c>
    </row>
    <row r="147" spans="1:10" x14ac:dyDescent="0.25">
      <c r="B147" s="17" t="s">
        <v>224</v>
      </c>
      <c r="C147" s="18">
        <v>0.26831345559559427</v>
      </c>
      <c r="D147" s="18">
        <v>0.41543209605178583</v>
      </c>
      <c r="E147" s="18">
        <v>0.38896538835137184</v>
      </c>
      <c r="F147" s="18">
        <v>5.8679619655666211E-2</v>
      </c>
      <c r="G147" s="18">
        <v>5.4130722634492166E-2</v>
      </c>
      <c r="H147" s="18">
        <v>1.2006701266105167E-2</v>
      </c>
      <c r="I147" s="18">
        <v>1.3012783633811359E-2</v>
      </c>
      <c r="J147" s="18">
        <v>7.2321938726065682E-2</v>
      </c>
    </row>
    <row r="149" spans="1:10" x14ac:dyDescent="0.25">
      <c r="A149" s="17" t="s">
        <v>167</v>
      </c>
      <c r="B149" s="17" t="s">
        <v>223</v>
      </c>
      <c r="C149" s="18">
        <v>7.4615384615384617</v>
      </c>
      <c r="D149" s="18">
        <v>6.1538461538461542</v>
      </c>
      <c r="E149" s="18">
        <v>4.3551130527788349</v>
      </c>
      <c r="F149" s="18">
        <v>1.6002848287505638</v>
      </c>
      <c r="G149" s="18">
        <v>0.73992673992673985</v>
      </c>
      <c r="H149" s="18">
        <v>0.76099173643816498</v>
      </c>
      <c r="I149" s="18">
        <v>0.81795896411281011</v>
      </c>
      <c r="J149" s="18">
        <v>3.3401042852421993E-2</v>
      </c>
    </row>
    <row r="150" spans="1:10" x14ac:dyDescent="0.25">
      <c r="B150" s="17" t="s">
        <v>224</v>
      </c>
      <c r="C150" s="18">
        <v>0.33234567684142924</v>
      </c>
      <c r="D150" s="18">
        <v>0.3897098500915554</v>
      </c>
      <c r="E150" s="18">
        <v>0.2629278392369287</v>
      </c>
      <c r="F150" s="18">
        <v>5.7652658073029689E-2</v>
      </c>
      <c r="G150" s="18">
        <v>5.1183841071363145E-2</v>
      </c>
      <c r="H150" s="18">
        <v>1.3114211562177808E-2</v>
      </c>
      <c r="I150" s="18">
        <v>1.353810802263789E-2</v>
      </c>
      <c r="J150" s="18">
        <v>5.8888788762575077E-2</v>
      </c>
    </row>
    <row r="152" spans="1:10" x14ac:dyDescent="0.25">
      <c r="A152" s="17" t="s">
        <v>41</v>
      </c>
      <c r="B152" s="17" t="s">
        <v>223</v>
      </c>
      <c r="C152" s="18">
        <v>2.9230769230769229</v>
      </c>
      <c r="D152" s="18">
        <v>2.8461538461538463</v>
      </c>
      <c r="E152" s="18">
        <v>2.5633699633699627</v>
      </c>
      <c r="F152" s="18">
        <v>0.96261536757413979</v>
      </c>
      <c r="G152" s="18">
        <v>0.88461538461538447</v>
      </c>
      <c r="H152" s="18">
        <v>0.59081196581196582</v>
      </c>
      <c r="I152" s="18">
        <v>0.7153846153846154</v>
      </c>
      <c r="J152" s="18">
        <v>-0.51581495427649271</v>
      </c>
    </row>
    <row r="153" spans="1:10" x14ac:dyDescent="0.25">
      <c r="B153" s="17" t="s">
        <v>224</v>
      </c>
      <c r="C153" s="18">
        <v>7.6923076923076927E-2</v>
      </c>
      <c r="D153" s="18">
        <v>0.19102133879168387</v>
      </c>
      <c r="E153" s="18">
        <v>0.16312420944914663</v>
      </c>
      <c r="F153" s="18">
        <v>6.5226326135350829E-2</v>
      </c>
      <c r="G153" s="18">
        <v>5.1282051282051419E-2</v>
      </c>
      <c r="H153" s="18">
        <v>2.5678095236268249E-2</v>
      </c>
      <c r="I153" s="18">
        <v>3.2162201234575923E-2</v>
      </c>
      <c r="J153" s="18">
        <v>8.9697186089164521E-2</v>
      </c>
    </row>
    <row r="155" spans="1:10" x14ac:dyDescent="0.25">
      <c r="A155" s="17" t="s">
        <v>165</v>
      </c>
      <c r="B155" s="17" t="s">
        <v>223</v>
      </c>
      <c r="C155" s="18">
        <v>2.7692307692307692</v>
      </c>
      <c r="D155" s="18">
        <v>2.7692307692307692</v>
      </c>
      <c r="E155" s="18">
        <v>2.3963369963369967</v>
      </c>
      <c r="F155" s="18">
        <v>0.90594219891719185</v>
      </c>
      <c r="G155" s="18">
        <v>0.80769230769230782</v>
      </c>
      <c r="H155" s="18">
        <v>0.55555555555555558</v>
      </c>
      <c r="I155" s="18">
        <v>0.68205128205128207</v>
      </c>
      <c r="J155" s="18">
        <v>-0.46080329926483771</v>
      </c>
    </row>
    <row r="156" spans="1:10" x14ac:dyDescent="0.25">
      <c r="B156" s="17" t="s">
        <v>224</v>
      </c>
      <c r="C156" s="18">
        <v>0.12162606385262995</v>
      </c>
      <c r="D156" s="18">
        <v>0.20108188642766822</v>
      </c>
      <c r="E156" s="18">
        <v>0.18096053725444991</v>
      </c>
      <c r="F156" s="18">
        <v>7.1792810674294952E-2</v>
      </c>
      <c r="G156" s="18">
        <v>5.2860328533559653E-2</v>
      </c>
      <c r="H156" s="18">
        <v>3.0856777360656902E-2</v>
      </c>
      <c r="I156" s="18">
        <v>3.6517837934338965E-2</v>
      </c>
      <c r="J156" s="18">
        <v>6.6704026874846736E-2</v>
      </c>
    </row>
    <row r="158" spans="1:10" x14ac:dyDescent="0.25">
      <c r="A158" s="17" t="s">
        <v>40</v>
      </c>
      <c r="B158" s="17" t="s">
        <v>223</v>
      </c>
      <c r="C158" s="18">
        <v>30.46153846153846</v>
      </c>
      <c r="D158" s="18">
        <v>8.1538461538461533</v>
      </c>
      <c r="E158" s="18">
        <v>4.7609293258904399</v>
      </c>
      <c r="F158" s="18">
        <v>1.7335218617344164</v>
      </c>
      <c r="G158" s="18">
        <v>0.71402392896958111</v>
      </c>
      <c r="H158" s="18">
        <v>0.78262006369075376</v>
      </c>
      <c r="I158" s="18">
        <v>0.79595624770975015</v>
      </c>
      <c r="J158" s="18">
        <v>8.9495289212431023E-2</v>
      </c>
    </row>
    <row r="159" spans="1:10" x14ac:dyDescent="0.25">
      <c r="B159" s="17" t="s">
        <v>224</v>
      </c>
      <c r="C159" s="18">
        <v>1.0837694464311833</v>
      </c>
      <c r="D159" s="18">
        <v>0.42132504423474354</v>
      </c>
      <c r="E159" s="18">
        <v>0.2388596528649268</v>
      </c>
      <c r="F159" s="18">
        <v>5.2257325646914002E-2</v>
      </c>
      <c r="G159" s="18">
        <v>3.2895544108881659E-2</v>
      </c>
      <c r="H159" s="18">
        <v>1.2314890472718401E-2</v>
      </c>
      <c r="I159" s="18">
        <v>1.2574483185138987E-2</v>
      </c>
      <c r="J159" s="18">
        <v>3.7040632719250503E-2</v>
      </c>
    </row>
    <row r="161" spans="1:10" x14ac:dyDescent="0.25">
      <c r="A161" s="17" t="s">
        <v>225</v>
      </c>
    </row>
    <row r="163" spans="1:10" x14ac:dyDescent="0.25">
      <c r="A163" s="17"/>
      <c r="B163" s="17"/>
      <c r="C163" s="17" t="s">
        <v>178</v>
      </c>
      <c r="D163" s="17" t="s">
        <v>215</v>
      </c>
      <c r="E163" s="17" t="s">
        <v>216</v>
      </c>
      <c r="F163" s="17" t="s">
        <v>217</v>
      </c>
      <c r="G163" s="17" t="s">
        <v>218</v>
      </c>
      <c r="H163" s="17" t="s">
        <v>219</v>
      </c>
      <c r="I163" s="17" t="s">
        <v>220</v>
      </c>
      <c r="J163" s="17" t="s">
        <v>221</v>
      </c>
    </row>
    <row r="164" spans="1:10" x14ac:dyDescent="0.25">
      <c r="A164" s="17" t="s">
        <v>226</v>
      </c>
      <c r="B164" s="17" t="s">
        <v>223</v>
      </c>
      <c r="C164" s="18">
        <v>9.9914529914529915</v>
      </c>
      <c r="D164" s="18">
        <v>5.5982905982905979</v>
      </c>
      <c r="E164" s="18">
        <v>3.8473459460241344</v>
      </c>
      <c r="F164" s="18">
        <v>1.4128061907280933</v>
      </c>
      <c r="G164" s="18">
        <v>0.72481822267768137</v>
      </c>
      <c r="H164" s="18">
        <v>0.69626120228832422</v>
      </c>
      <c r="I164" s="18">
        <v>0.76975812346371342</v>
      </c>
      <c r="J164" s="18">
        <v>-7.4576221559616115E-2</v>
      </c>
    </row>
    <row r="165" spans="1:10" x14ac:dyDescent="0.25">
      <c r="A165" s="17"/>
      <c r="B165" s="17" t="s">
        <v>224</v>
      </c>
      <c r="C165" s="18">
        <v>0.81210773264494307</v>
      </c>
      <c r="D165" s="18">
        <v>0.22484229304841613</v>
      </c>
      <c r="E165" s="18">
        <v>0.13766598919486642</v>
      </c>
      <c r="F165" s="18">
        <v>3.8963160547001545E-2</v>
      </c>
      <c r="G165" s="18">
        <v>1.8195369183393515E-2</v>
      </c>
      <c r="H165" s="18">
        <v>1.1752375479974148E-2</v>
      </c>
      <c r="I165" s="18">
        <v>1.1158332519667977E-2</v>
      </c>
      <c r="J165" s="18">
        <v>3.2818079830188605E-2</v>
      </c>
    </row>
    <row r="167" spans="1:10" x14ac:dyDescent="0.25">
      <c r="A167" s="17" t="s">
        <v>227</v>
      </c>
    </row>
    <row r="169" spans="1:10" x14ac:dyDescent="0.25">
      <c r="A169" s="17" t="s">
        <v>228</v>
      </c>
      <c r="B169" s="17" t="s">
        <v>176</v>
      </c>
      <c r="C169" s="17" t="s">
        <v>229</v>
      </c>
      <c r="D169" s="17" t="s">
        <v>230</v>
      </c>
      <c r="E169" s="17" t="s">
        <v>231</v>
      </c>
      <c r="F169" s="17"/>
      <c r="G169" s="17" t="s">
        <v>232</v>
      </c>
    </row>
    <row r="170" spans="1:10" x14ac:dyDescent="0.25">
      <c r="B170" s="17" t="s">
        <v>1</v>
      </c>
      <c r="C170" s="18">
        <v>7.5103795446356911E-2</v>
      </c>
      <c r="D170" s="18">
        <v>0.22933879707117372</v>
      </c>
      <c r="E170" s="18">
        <v>0.16675925456873394</v>
      </c>
      <c r="F170" s="18"/>
      <c r="G170" s="18">
        <v>1.2491671715404336</v>
      </c>
    </row>
    <row r="171" spans="1:10" x14ac:dyDescent="0.25">
      <c r="B171" s="17" t="s">
        <v>153</v>
      </c>
      <c r="C171" s="18">
        <v>-1.7747943828966984E-2</v>
      </c>
      <c r="D171" s="18">
        <v>0.17728896618782941</v>
      </c>
      <c r="E171" s="18">
        <v>0.19163576915029606</v>
      </c>
      <c r="F171" s="18"/>
      <c r="G171" s="18">
        <v>1.0545581266403876</v>
      </c>
    </row>
    <row r="172" spans="1:10" x14ac:dyDescent="0.25">
      <c r="B172" s="17" t="s">
        <v>154</v>
      </c>
      <c r="C172" s="18">
        <v>8.483889006854918E-2</v>
      </c>
      <c r="D172" s="18">
        <v>0.21092717907179759</v>
      </c>
      <c r="E172" s="18">
        <v>0.13777714943841191</v>
      </c>
      <c r="F172" s="18"/>
      <c r="G172" s="18">
        <v>1.5645244042209852</v>
      </c>
    </row>
    <row r="173" spans="1:10" x14ac:dyDescent="0.25">
      <c r="B173" s="17" t="s">
        <v>155</v>
      </c>
      <c r="C173" s="18">
        <v>-0.10178509073433363</v>
      </c>
      <c r="D173" s="18">
        <v>3.5579490602029558E-3</v>
      </c>
      <c r="E173" s="18">
        <v>9.5611240958366969E-2</v>
      </c>
      <c r="F173" s="18"/>
      <c r="G173" s="18">
        <v>2.3647553100880701</v>
      </c>
    </row>
    <row r="174" spans="1:10" x14ac:dyDescent="0.25">
      <c r="B174" s="17" t="s">
        <v>156</v>
      </c>
      <c r="C174" s="18">
        <v>-0.10719861829948328</v>
      </c>
      <c r="D174" s="18">
        <v>6.704143758131216E-2</v>
      </c>
      <c r="E174" s="18">
        <v>0.15737018905280614</v>
      </c>
      <c r="F174" s="18"/>
      <c r="G174" s="18">
        <v>1.3386109148417658</v>
      </c>
    </row>
    <row r="175" spans="1:10" x14ac:dyDescent="0.25">
      <c r="B175" s="17" t="s">
        <v>157</v>
      </c>
      <c r="C175" s="18">
        <v>1.7016076795214601E-2</v>
      </c>
      <c r="D175" s="18">
        <v>0.16996193859702852</v>
      </c>
      <c r="E175" s="18">
        <v>0.15559345192866461</v>
      </c>
      <c r="F175" s="18"/>
      <c r="G175" s="18">
        <v>1.3567514210984806</v>
      </c>
    </row>
    <row r="176" spans="1:10" x14ac:dyDescent="0.25">
      <c r="B176" s="17" t="s">
        <v>158</v>
      </c>
      <c r="C176" s="18">
        <v>-3.8313330841201414E-2</v>
      </c>
      <c r="D176" s="18">
        <v>9.9365308394741017E-2</v>
      </c>
      <c r="E176" s="18">
        <v>0.13259835460688973</v>
      </c>
      <c r="F176" s="18"/>
      <c r="G176" s="18">
        <v>1.6353929276963302</v>
      </c>
    </row>
    <row r="177" spans="1:7" x14ac:dyDescent="0.25">
      <c r="B177" s="17" t="s">
        <v>159</v>
      </c>
      <c r="C177" s="18">
        <v>-8.3685561914204037E-2</v>
      </c>
      <c r="D177" s="18">
        <v>0.11966776800724738</v>
      </c>
      <c r="E177" s="18">
        <v>0.18764975475197021</v>
      </c>
      <c r="F177" s="18"/>
      <c r="G177" s="18">
        <v>1.0822692605191115</v>
      </c>
    </row>
    <row r="178" spans="1:7" x14ac:dyDescent="0.25">
      <c r="B178" s="17" t="s">
        <v>160</v>
      </c>
      <c r="C178" s="18">
        <v>-0.12187877327482059</v>
      </c>
      <c r="D178" s="18">
        <v>6.0486666937846628E-2</v>
      </c>
      <c r="E178" s="18">
        <v>0.16255360610873609</v>
      </c>
      <c r="F178" s="18"/>
      <c r="G178" s="18">
        <v>1.2879541923712776</v>
      </c>
    </row>
    <row r="179" spans="1:7" x14ac:dyDescent="0.25">
      <c r="B179" s="17" t="s">
        <v>161</v>
      </c>
      <c r="C179" s="18">
        <v>-9.3847913422552359E-2</v>
      </c>
      <c r="D179" s="18">
        <v>7.5963671080183953E-2</v>
      </c>
      <c r="E179" s="18">
        <v>0.15524240839972994</v>
      </c>
      <c r="F179" s="18"/>
      <c r="G179" s="18">
        <v>1.3603847046502977</v>
      </c>
    </row>
    <row r="180" spans="1:7" x14ac:dyDescent="0.25">
      <c r="B180" s="17" t="s">
        <v>162</v>
      </c>
      <c r="C180" s="18">
        <v>-7.7385465578438034E-2</v>
      </c>
      <c r="D180" s="18">
        <v>5.2741047729016506E-2</v>
      </c>
      <c r="E180" s="18">
        <v>0.12077990418925028</v>
      </c>
      <c r="F180" s="18"/>
      <c r="G180" s="18">
        <v>1.8198807610268881</v>
      </c>
    </row>
    <row r="181" spans="1:7" x14ac:dyDescent="0.25">
      <c r="B181" s="17" t="s">
        <v>163</v>
      </c>
      <c r="C181" s="18">
        <v>2.423643999915075E-2</v>
      </c>
      <c r="D181" s="18">
        <v>0.13927211108030965</v>
      </c>
      <c r="E181" s="18">
        <v>0.11789297714813082</v>
      </c>
      <c r="F181" s="18"/>
      <c r="G181" s="18">
        <v>1.8705673658226361</v>
      </c>
    </row>
    <row r="182" spans="1:7" x14ac:dyDescent="0.25">
      <c r="B182" s="17" t="s">
        <v>164</v>
      </c>
      <c r="C182" s="18">
        <v>-7.7556710946060772E-2</v>
      </c>
      <c r="D182" s="18">
        <v>9.7563977097651869E-2</v>
      </c>
      <c r="E182" s="18">
        <v>0.16251644694408909</v>
      </c>
      <c r="F182" s="18"/>
      <c r="G182" s="18">
        <v>1.2883058435064612</v>
      </c>
    </row>
    <row r="183" spans="1:7" x14ac:dyDescent="0.25">
      <c r="B183" s="17"/>
      <c r="C183" s="18"/>
      <c r="D183" s="18"/>
      <c r="E183" s="18"/>
      <c r="F183" s="18"/>
      <c r="G183" s="18"/>
    </row>
    <row r="184" spans="1:7" x14ac:dyDescent="0.25">
      <c r="B184" s="17" t="s">
        <v>223</v>
      </c>
      <c r="C184" s="18">
        <v>-3.9861862040829976E-2</v>
      </c>
      <c r="D184" s="18">
        <v>0.11562898599202624</v>
      </c>
      <c r="E184" s="18">
        <v>0.14953696209585199</v>
      </c>
      <c r="F184" s="18"/>
      <c r="G184" s="18">
        <v>1.482547877232548</v>
      </c>
    </row>
    <row r="185" spans="1:7" x14ac:dyDescent="0.25">
      <c r="B185" s="17" t="s">
        <v>224</v>
      </c>
      <c r="C185" s="18">
        <v>1.9507054468660925E-2</v>
      </c>
      <c r="D185" s="18">
        <v>1.8505270044956685E-2</v>
      </c>
      <c r="E185" s="18">
        <v>7.6592066843990713E-3</v>
      </c>
      <c r="F185" s="18"/>
      <c r="G185" s="18">
        <v>0.10119960513932409</v>
      </c>
    </row>
    <row r="187" spans="1:7" x14ac:dyDescent="0.25">
      <c r="A187" s="17" t="s">
        <v>233</v>
      </c>
      <c r="B187" s="17"/>
    </row>
    <row r="188" spans="1:7" x14ac:dyDescent="0.25">
      <c r="A188" s="17"/>
      <c r="B188" s="17"/>
    </row>
    <row r="189" spans="1:7" x14ac:dyDescent="0.25">
      <c r="A189" s="17" t="s">
        <v>234</v>
      </c>
      <c r="B189" s="17" t="s">
        <v>235</v>
      </c>
    </row>
    <row r="190" spans="1:7" x14ac:dyDescent="0.25">
      <c r="A190" s="17" t="s">
        <v>42</v>
      </c>
      <c r="B190" s="19">
        <v>1</v>
      </c>
    </row>
    <row r="191" spans="1:7" x14ac:dyDescent="0.25">
      <c r="A191" s="17" t="s">
        <v>43</v>
      </c>
      <c r="B191" s="19">
        <v>1</v>
      </c>
    </row>
    <row r="192" spans="1:7" x14ac:dyDescent="0.25">
      <c r="A192" s="17" t="s">
        <v>37</v>
      </c>
      <c r="B192" s="19">
        <v>1</v>
      </c>
    </row>
    <row r="193" spans="1:2" x14ac:dyDescent="0.25">
      <c r="A193" s="17" t="s">
        <v>39</v>
      </c>
      <c r="B193" s="19">
        <v>1</v>
      </c>
    </row>
    <row r="194" spans="1:2" x14ac:dyDescent="0.25">
      <c r="A194" s="17" t="s">
        <v>166</v>
      </c>
      <c r="B194" s="19">
        <v>1</v>
      </c>
    </row>
    <row r="195" spans="1:2" x14ac:dyDescent="0.25">
      <c r="A195" s="17" t="s">
        <v>167</v>
      </c>
      <c r="B195" s="19">
        <v>1</v>
      </c>
    </row>
    <row r="196" spans="1:2" x14ac:dyDescent="0.25">
      <c r="A196" s="17" t="s">
        <v>41</v>
      </c>
      <c r="B196" s="19">
        <v>1</v>
      </c>
    </row>
    <row r="197" spans="1:2" x14ac:dyDescent="0.25">
      <c r="A197" s="17" t="s">
        <v>165</v>
      </c>
      <c r="B197" s="19">
        <v>1</v>
      </c>
    </row>
    <row r="198" spans="1:2" x14ac:dyDescent="0.25">
      <c r="A198" s="17" t="s">
        <v>40</v>
      </c>
      <c r="B198" s="19">
        <v>1</v>
      </c>
    </row>
    <row r="200" spans="1:2" x14ac:dyDescent="0.25">
      <c r="A200" s="17" t="s">
        <v>223</v>
      </c>
      <c r="B200" s="19">
        <v>1</v>
      </c>
    </row>
    <row r="201" spans="1:2" x14ac:dyDescent="0.25">
      <c r="A201" s="17" t="s">
        <v>224</v>
      </c>
      <c r="B201" s="19">
        <v>0</v>
      </c>
    </row>
    <row r="203" spans="1:2" x14ac:dyDescent="0.25">
      <c r="A203" s="17" t="s">
        <v>236</v>
      </c>
    </row>
    <row r="204" spans="1:2" x14ac:dyDescent="0.25">
      <c r="A204" s="17" t="s">
        <v>237</v>
      </c>
    </row>
    <row r="205" spans="1:2" x14ac:dyDescent="0.25">
      <c r="A205" s="17" t="s">
        <v>238</v>
      </c>
    </row>
    <row r="206" spans="1:2" x14ac:dyDescent="0.25">
      <c r="A206" s="17" t="s">
        <v>239</v>
      </c>
    </row>
    <row r="207" spans="1:2" x14ac:dyDescent="0.25">
      <c r="A207" s="17" t="s">
        <v>240</v>
      </c>
    </row>
    <row r="208" spans="1:2" x14ac:dyDescent="0.25">
      <c r="A208" s="17" t="s">
        <v>241</v>
      </c>
    </row>
    <row r="209" spans="1:1" x14ac:dyDescent="0.25">
      <c r="A209" s="17" t="s">
        <v>242</v>
      </c>
    </row>
    <row r="210" spans="1:1" x14ac:dyDescent="0.25">
      <c r="A210" s="17" t="s">
        <v>243</v>
      </c>
    </row>
    <row r="212" spans="1:1" x14ac:dyDescent="0.25">
      <c r="A212" s="17" t="s">
        <v>244</v>
      </c>
    </row>
    <row r="213" spans="1:1" x14ac:dyDescent="0.25">
      <c r="A213" s="17" t="s">
        <v>245</v>
      </c>
    </row>
    <row r="214" spans="1:1" x14ac:dyDescent="0.25">
      <c r="A214" s="17" t="s">
        <v>246</v>
      </c>
    </row>
    <row r="215" spans="1:1" x14ac:dyDescent="0.25">
      <c r="A215" s="17" t="s">
        <v>247</v>
      </c>
    </row>
    <row r="216" spans="1:1" x14ac:dyDescent="0.25">
      <c r="A216" s="17" t="s">
        <v>248</v>
      </c>
    </row>
    <row r="217" spans="1:1" x14ac:dyDescent="0.25">
      <c r="A217" s="17" t="s">
        <v>249</v>
      </c>
    </row>
    <row r="218" spans="1:1" x14ac:dyDescent="0.25">
      <c r="A218" s="17"/>
    </row>
    <row r="219" spans="1:1" x14ac:dyDescent="0.25">
      <c r="A219" s="17" t="s">
        <v>250</v>
      </c>
    </row>
    <row r="221" spans="1:1" x14ac:dyDescent="0.25">
      <c r="A221" s="17" t="s">
        <v>251</v>
      </c>
    </row>
    <row r="222" spans="1:1" x14ac:dyDescent="0.25">
      <c r="A222" s="17" t="s">
        <v>179</v>
      </c>
    </row>
    <row r="223" spans="1:1" x14ac:dyDescent="0.25">
      <c r="A223" s="17" t="s">
        <v>180</v>
      </c>
    </row>
    <row r="224" spans="1:1" x14ac:dyDescent="0.25">
      <c r="A224" s="17" t="s">
        <v>181</v>
      </c>
    </row>
    <row r="225" spans="1:1" x14ac:dyDescent="0.25">
      <c r="A225" s="17" t="s">
        <v>182</v>
      </c>
    </row>
    <row r="226" spans="1:1" x14ac:dyDescent="0.25">
      <c r="A226" s="17" t="s">
        <v>183</v>
      </c>
    </row>
    <row r="227" spans="1:1" x14ac:dyDescent="0.25">
      <c r="A227" s="17" t="s">
        <v>184</v>
      </c>
    </row>
    <row r="228" spans="1:1" x14ac:dyDescent="0.25">
      <c r="A228" s="17" t="s">
        <v>185</v>
      </c>
    </row>
    <row r="229" spans="1:1" x14ac:dyDescent="0.25">
      <c r="A229" s="17" t="s">
        <v>186</v>
      </c>
    </row>
    <row r="230" spans="1:1" x14ac:dyDescent="0.25">
      <c r="A230" s="17" t="s">
        <v>187</v>
      </c>
    </row>
    <row r="231" spans="1:1" x14ac:dyDescent="0.25">
      <c r="A231" s="17" t="s">
        <v>188</v>
      </c>
    </row>
    <row r="232" spans="1:1" x14ac:dyDescent="0.25">
      <c r="A232" s="17" t="s">
        <v>189</v>
      </c>
    </row>
    <row r="233" spans="1:1" x14ac:dyDescent="0.25">
      <c r="A233" s="17" t="s">
        <v>190</v>
      </c>
    </row>
    <row r="234" spans="1:1" x14ac:dyDescent="0.25">
      <c r="A234" s="17" t="s">
        <v>191</v>
      </c>
    </row>
    <row r="235" spans="1:1" x14ac:dyDescent="0.25">
      <c r="A235" s="17" t="s">
        <v>192</v>
      </c>
    </row>
    <row r="236" spans="1:1" x14ac:dyDescent="0.25">
      <c r="A236" s="17" t="s">
        <v>193</v>
      </c>
    </row>
    <row r="237" spans="1:1" x14ac:dyDescent="0.25">
      <c r="A237" s="17" t="s">
        <v>194</v>
      </c>
    </row>
    <row r="238" spans="1:1" x14ac:dyDescent="0.25">
      <c r="A238" s="17" t="s">
        <v>195</v>
      </c>
    </row>
    <row r="239" spans="1:1" x14ac:dyDescent="0.25">
      <c r="A239" s="17" t="s">
        <v>196</v>
      </c>
    </row>
    <row r="240" spans="1:1" x14ac:dyDescent="0.25">
      <c r="A240" s="17" t="s">
        <v>197</v>
      </c>
    </row>
    <row r="241" spans="1:1" x14ac:dyDescent="0.25">
      <c r="A241" s="17" t="s">
        <v>198</v>
      </c>
    </row>
    <row r="242" spans="1:1" x14ac:dyDescent="0.25">
      <c r="A242" s="17" t="s">
        <v>199</v>
      </c>
    </row>
    <row r="243" spans="1:1" x14ac:dyDescent="0.25">
      <c r="A243" s="17" t="s">
        <v>200</v>
      </c>
    </row>
    <row r="244" spans="1:1" x14ac:dyDescent="0.25">
      <c r="A244" s="17" t="s">
        <v>201</v>
      </c>
    </row>
    <row r="245" spans="1:1" x14ac:dyDescent="0.25">
      <c r="A245" s="17" t="s">
        <v>202</v>
      </c>
    </row>
    <row r="246" spans="1:1" x14ac:dyDescent="0.25">
      <c r="A246" s="17" t="s">
        <v>203</v>
      </c>
    </row>
    <row r="247" spans="1:1" x14ac:dyDescent="0.25">
      <c r="A247" s="17" t="s">
        <v>204</v>
      </c>
    </row>
    <row r="248" spans="1:1" x14ac:dyDescent="0.25">
      <c r="A248" s="17" t="s">
        <v>205</v>
      </c>
    </row>
    <row r="249" spans="1:1" x14ac:dyDescent="0.25">
      <c r="A249" s="17" t="s">
        <v>206</v>
      </c>
    </row>
    <row r="250" spans="1:1" x14ac:dyDescent="0.25">
      <c r="A250" s="17" t="s">
        <v>207</v>
      </c>
    </row>
    <row r="251" spans="1:1" x14ac:dyDescent="0.25">
      <c r="A251" s="17" t="s">
        <v>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EDDC-2881-45F4-B131-7313A5139667}">
  <dimension ref="A1:C5"/>
  <sheetViews>
    <sheetView workbookViewId="0"/>
  </sheetViews>
  <sheetFormatPr defaultRowHeight="15" x14ac:dyDescent="0.25"/>
  <sheetData>
    <row r="1" spans="1:3" x14ac:dyDescent="0.25">
      <c r="A1">
        <v>1</v>
      </c>
      <c r="B1">
        <v>2</v>
      </c>
    </row>
    <row r="2" spans="1:3" x14ac:dyDescent="0.25">
      <c r="A2" t="s">
        <v>416</v>
      </c>
      <c r="B2" t="s">
        <v>260</v>
      </c>
      <c r="C2" t="s">
        <v>417</v>
      </c>
    </row>
    <row r="3" spans="1:3" x14ac:dyDescent="0.25">
      <c r="A3" t="s">
        <v>14</v>
      </c>
      <c r="B3" t="s">
        <v>152</v>
      </c>
    </row>
    <row r="4" spans="1:3" x14ac:dyDescent="0.25">
      <c r="A4" s="18">
        <v>16.513473163640423</v>
      </c>
      <c r="B4" s="18">
        <v>18.122257302222245</v>
      </c>
      <c r="C4" t="s">
        <v>14</v>
      </c>
    </row>
    <row r="5" spans="1:3" x14ac:dyDescent="0.25">
      <c r="A5" s="18">
        <v>18.122257302222245</v>
      </c>
      <c r="B5" s="18">
        <v>17.232277870098699</v>
      </c>
      <c r="C5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F84E-F082-4066-9F8C-93E5B5810468}">
  <dimension ref="A1:CT100"/>
  <sheetViews>
    <sheetView topLeftCell="A7" workbookViewId="0">
      <selection activeCell="C2" sqref="C2"/>
    </sheetView>
  </sheetViews>
  <sheetFormatPr defaultRowHeight="15" x14ac:dyDescent="0.25"/>
  <sheetData>
    <row r="1" spans="1:98" x14ac:dyDescent="0.25">
      <c r="A1">
        <v>1</v>
      </c>
      <c r="B1">
        <v>97</v>
      </c>
      <c r="C1">
        <v>9</v>
      </c>
      <c r="D1">
        <v>6</v>
      </c>
      <c r="E1">
        <v>20</v>
      </c>
      <c r="F1">
        <v>4</v>
      </c>
      <c r="G1">
        <v>9</v>
      </c>
      <c r="H1">
        <v>11</v>
      </c>
      <c r="I1">
        <v>8</v>
      </c>
      <c r="J1">
        <v>3</v>
      </c>
      <c r="K1">
        <v>3</v>
      </c>
      <c r="L1">
        <v>33</v>
      </c>
      <c r="M1">
        <v>1</v>
      </c>
      <c r="N1">
        <v>97</v>
      </c>
    </row>
    <row r="2" spans="1:98" x14ac:dyDescent="0.25">
      <c r="B2" t="s">
        <v>170</v>
      </c>
      <c r="C2" t="s">
        <v>415</v>
      </c>
      <c r="D2" t="s">
        <v>42</v>
      </c>
      <c r="E2" t="s">
        <v>43</v>
      </c>
      <c r="F2" t="s">
        <v>37</v>
      </c>
      <c r="G2" t="s">
        <v>39</v>
      </c>
      <c r="H2" t="s">
        <v>166</v>
      </c>
      <c r="I2" t="s">
        <v>167</v>
      </c>
      <c r="J2" t="s">
        <v>41</v>
      </c>
      <c r="K2" t="s">
        <v>165</v>
      </c>
      <c r="L2" t="s">
        <v>40</v>
      </c>
    </row>
    <row r="3" spans="1:98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  <c r="AE3" t="s">
        <v>64</v>
      </c>
      <c r="AF3" t="s">
        <v>69</v>
      </c>
      <c r="AG3" t="s">
        <v>91</v>
      </c>
      <c r="AH3" t="s">
        <v>93</v>
      </c>
      <c r="AI3" t="s">
        <v>94</v>
      </c>
      <c r="AJ3" t="s">
        <v>96</v>
      </c>
      <c r="AK3" t="s">
        <v>98</v>
      </c>
      <c r="AL3" t="s">
        <v>99</v>
      </c>
      <c r="AM3" t="s">
        <v>100</v>
      </c>
      <c r="AN3" t="s">
        <v>63</v>
      </c>
      <c r="AO3" t="s">
        <v>97</v>
      </c>
      <c r="AP3" t="s">
        <v>101</v>
      </c>
      <c r="AQ3" t="s">
        <v>137</v>
      </c>
      <c r="AR3" t="s">
        <v>138</v>
      </c>
      <c r="AS3" t="s">
        <v>139</v>
      </c>
      <c r="AT3" t="s">
        <v>131</v>
      </c>
      <c r="AU3" t="s">
        <v>132</v>
      </c>
      <c r="AV3" t="s">
        <v>143</v>
      </c>
      <c r="AW3" t="s">
        <v>129</v>
      </c>
      <c r="AX3" t="s">
        <v>140</v>
      </c>
      <c r="AY3" t="s">
        <v>90</v>
      </c>
      <c r="AZ3" t="s">
        <v>127</v>
      </c>
      <c r="BA3" t="s">
        <v>141</v>
      </c>
      <c r="BB3" t="s">
        <v>133</v>
      </c>
      <c r="BC3" t="s">
        <v>134</v>
      </c>
      <c r="BD3" t="s">
        <v>130</v>
      </c>
      <c r="BE3" t="s">
        <v>142</v>
      </c>
      <c r="BF3" t="s">
        <v>135</v>
      </c>
      <c r="BG3" t="s">
        <v>102</v>
      </c>
      <c r="BH3" t="s">
        <v>103</v>
      </c>
      <c r="BI3" t="s">
        <v>104</v>
      </c>
      <c r="BJ3" t="s">
        <v>123</v>
      </c>
      <c r="BK3" t="s">
        <v>124</v>
      </c>
      <c r="BL3" t="s">
        <v>125</v>
      </c>
      <c r="BM3" t="s">
        <v>44</v>
      </c>
      <c r="BN3" t="s">
        <v>45</v>
      </c>
      <c r="BO3" t="s">
        <v>46</v>
      </c>
      <c r="BP3" t="s">
        <v>47</v>
      </c>
      <c r="BQ3" t="s">
        <v>48</v>
      </c>
      <c r="BR3" t="s">
        <v>49</v>
      </c>
      <c r="BS3" t="s">
        <v>50</v>
      </c>
      <c r="BT3" t="s">
        <v>51</v>
      </c>
      <c r="BU3" t="s">
        <v>52</v>
      </c>
      <c r="BV3" t="s">
        <v>53</v>
      </c>
      <c r="BW3" t="s">
        <v>54</v>
      </c>
      <c r="BX3" t="s">
        <v>55</v>
      </c>
      <c r="BY3" t="s">
        <v>56</v>
      </c>
      <c r="BZ3" t="s">
        <v>57</v>
      </c>
      <c r="CA3" t="s">
        <v>58</v>
      </c>
      <c r="CB3" t="s">
        <v>65</v>
      </c>
      <c r="CC3" t="s">
        <v>66</v>
      </c>
      <c r="CD3" t="s">
        <v>67</v>
      </c>
      <c r="CE3" t="s">
        <v>68</v>
      </c>
      <c r="CF3" t="s">
        <v>77</v>
      </c>
      <c r="CG3" t="s">
        <v>78</v>
      </c>
      <c r="CH3" t="s">
        <v>79</v>
      </c>
      <c r="CI3" t="s">
        <v>80</v>
      </c>
      <c r="CJ3" t="s">
        <v>81</v>
      </c>
      <c r="CK3" t="s">
        <v>82</v>
      </c>
      <c r="CL3" t="s">
        <v>83</v>
      </c>
      <c r="CM3" t="s">
        <v>84</v>
      </c>
      <c r="CN3" t="s">
        <v>85</v>
      </c>
      <c r="CO3" t="s">
        <v>86</v>
      </c>
      <c r="CP3" t="s">
        <v>87</v>
      </c>
      <c r="CQ3" t="s">
        <v>88</v>
      </c>
      <c r="CR3" t="s">
        <v>89</v>
      </c>
      <c r="CS3" t="s">
        <v>92</v>
      </c>
    </row>
    <row r="4" spans="1:98" x14ac:dyDescent="0.25">
      <c r="A4">
        <v>0</v>
      </c>
      <c r="CT4" t="s">
        <v>72</v>
      </c>
    </row>
    <row r="5" spans="1:98" x14ac:dyDescent="0.25">
      <c r="A5">
        <v>16</v>
      </c>
      <c r="B5">
        <v>0</v>
      </c>
      <c r="CT5" t="s">
        <v>73</v>
      </c>
    </row>
    <row r="6" spans="1:98" x14ac:dyDescent="0.25">
      <c r="A6">
        <v>17</v>
      </c>
      <c r="B6">
        <v>23</v>
      </c>
      <c r="C6">
        <v>0</v>
      </c>
      <c r="CT6" t="s">
        <v>74</v>
      </c>
    </row>
    <row r="7" spans="1:98" x14ac:dyDescent="0.25">
      <c r="A7">
        <v>18</v>
      </c>
      <c r="B7">
        <v>18</v>
      </c>
      <c r="C7">
        <v>16</v>
      </c>
      <c r="D7">
        <v>0</v>
      </c>
      <c r="CT7" t="s">
        <v>75</v>
      </c>
    </row>
    <row r="8" spans="1:98" x14ac:dyDescent="0.25">
      <c r="A8">
        <v>23</v>
      </c>
      <c r="B8">
        <v>19</v>
      </c>
      <c r="C8">
        <v>18</v>
      </c>
      <c r="D8">
        <v>8</v>
      </c>
      <c r="E8">
        <v>0</v>
      </c>
      <c r="CT8" t="s">
        <v>76</v>
      </c>
    </row>
    <row r="9" spans="1:98" x14ac:dyDescent="0.25">
      <c r="A9">
        <v>21</v>
      </c>
      <c r="B9">
        <v>25</v>
      </c>
      <c r="C9">
        <v>15</v>
      </c>
      <c r="D9">
        <v>18</v>
      </c>
      <c r="E9">
        <v>17</v>
      </c>
      <c r="F9">
        <v>0</v>
      </c>
      <c r="CT9" t="s">
        <v>95</v>
      </c>
    </row>
    <row r="10" spans="1:98" x14ac:dyDescent="0.25">
      <c r="A10">
        <v>16</v>
      </c>
      <c r="B10">
        <v>19</v>
      </c>
      <c r="C10">
        <v>19</v>
      </c>
      <c r="D10">
        <v>22</v>
      </c>
      <c r="E10">
        <v>25</v>
      </c>
      <c r="F10">
        <v>20</v>
      </c>
      <c r="G10">
        <v>0</v>
      </c>
      <c r="CT10" t="s">
        <v>59</v>
      </c>
    </row>
    <row r="11" spans="1:98" x14ac:dyDescent="0.25">
      <c r="A11">
        <v>30</v>
      </c>
      <c r="B11">
        <v>30</v>
      </c>
      <c r="C11">
        <v>25</v>
      </c>
      <c r="D11">
        <v>31</v>
      </c>
      <c r="E11">
        <v>27</v>
      </c>
      <c r="F11">
        <v>28</v>
      </c>
      <c r="G11">
        <v>21</v>
      </c>
      <c r="H11">
        <v>0</v>
      </c>
      <c r="CT11" t="s">
        <v>60</v>
      </c>
    </row>
    <row r="12" spans="1:98" x14ac:dyDescent="0.25">
      <c r="A12">
        <v>19</v>
      </c>
      <c r="B12">
        <v>20</v>
      </c>
      <c r="C12">
        <v>24</v>
      </c>
      <c r="D12">
        <v>26</v>
      </c>
      <c r="E12">
        <v>28</v>
      </c>
      <c r="F12">
        <v>24</v>
      </c>
      <c r="G12">
        <v>17</v>
      </c>
      <c r="H12">
        <v>31</v>
      </c>
      <c r="I12">
        <v>0</v>
      </c>
      <c r="CT12" t="s">
        <v>61</v>
      </c>
    </row>
    <row r="13" spans="1:98" x14ac:dyDescent="0.25">
      <c r="A13">
        <v>33</v>
      </c>
      <c r="B13">
        <v>30</v>
      </c>
      <c r="C13">
        <v>29</v>
      </c>
      <c r="D13">
        <v>31</v>
      </c>
      <c r="E13">
        <v>31</v>
      </c>
      <c r="F13">
        <v>30</v>
      </c>
      <c r="G13">
        <v>29</v>
      </c>
      <c r="H13">
        <v>26</v>
      </c>
      <c r="I13">
        <v>34</v>
      </c>
      <c r="J13">
        <v>0</v>
      </c>
      <c r="CT13" t="s">
        <v>62</v>
      </c>
    </row>
    <row r="14" spans="1:98" x14ac:dyDescent="0.25">
      <c r="A14">
        <v>18</v>
      </c>
      <c r="B14">
        <v>20</v>
      </c>
      <c r="C14">
        <v>20</v>
      </c>
      <c r="D14">
        <v>25</v>
      </c>
      <c r="E14">
        <v>27</v>
      </c>
      <c r="F14">
        <v>26</v>
      </c>
      <c r="G14">
        <v>17</v>
      </c>
      <c r="H14">
        <v>29</v>
      </c>
      <c r="I14">
        <v>12</v>
      </c>
      <c r="J14">
        <v>32</v>
      </c>
      <c r="K14">
        <v>0</v>
      </c>
      <c r="CT14" t="s">
        <v>70</v>
      </c>
    </row>
    <row r="15" spans="1:98" x14ac:dyDescent="0.25">
      <c r="A15">
        <v>30</v>
      </c>
      <c r="B15">
        <v>33</v>
      </c>
      <c r="C15">
        <v>28</v>
      </c>
      <c r="D15">
        <v>33</v>
      </c>
      <c r="E15">
        <v>32</v>
      </c>
      <c r="F15">
        <v>30</v>
      </c>
      <c r="G15">
        <v>32</v>
      </c>
      <c r="H15">
        <v>20</v>
      </c>
      <c r="I15">
        <v>39</v>
      </c>
      <c r="J15">
        <v>31</v>
      </c>
      <c r="K15">
        <v>36</v>
      </c>
      <c r="L15">
        <v>0</v>
      </c>
      <c r="CT15" t="s">
        <v>71</v>
      </c>
    </row>
    <row r="16" spans="1:98" x14ac:dyDescent="0.25">
      <c r="A16">
        <v>26</v>
      </c>
      <c r="B16">
        <v>25</v>
      </c>
      <c r="C16">
        <v>28</v>
      </c>
      <c r="D16">
        <v>28</v>
      </c>
      <c r="E16">
        <v>27</v>
      </c>
      <c r="F16">
        <v>30</v>
      </c>
      <c r="G16">
        <v>20</v>
      </c>
      <c r="H16">
        <v>24</v>
      </c>
      <c r="I16">
        <v>23</v>
      </c>
      <c r="J16">
        <v>22</v>
      </c>
      <c r="K16">
        <v>24</v>
      </c>
      <c r="L16">
        <v>35</v>
      </c>
      <c r="M16">
        <v>0</v>
      </c>
      <c r="CT16" t="s">
        <v>105</v>
      </c>
    </row>
    <row r="17" spans="1:98" x14ac:dyDescent="0.25">
      <c r="A17">
        <v>22</v>
      </c>
      <c r="B17">
        <v>16</v>
      </c>
      <c r="C17">
        <v>22</v>
      </c>
      <c r="D17">
        <v>23</v>
      </c>
      <c r="E17">
        <v>27</v>
      </c>
      <c r="F17">
        <v>23</v>
      </c>
      <c r="G17">
        <v>24</v>
      </c>
      <c r="H17">
        <v>34</v>
      </c>
      <c r="I17">
        <v>19</v>
      </c>
      <c r="J17">
        <v>34</v>
      </c>
      <c r="K17">
        <v>24</v>
      </c>
      <c r="L17">
        <v>35</v>
      </c>
      <c r="M17">
        <v>29</v>
      </c>
      <c r="N17">
        <v>0</v>
      </c>
      <c r="CT17" t="s">
        <v>106</v>
      </c>
    </row>
    <row r="18" spans="1:98" x14ac:dyDescent="0.25">
      <c r="A18">
        <v>23</v>
      </c>
      <c r="B18">
        <v>22</v>
      </c>
      <c r="C18">
        <v>25</v>
      </c>
      <c r="D18">
        <v>26</v>
      </c>
      <c r="E18">
        <v>25</v>
      </c>
      <c r="F18">
        <v>25</v>
      </c>
      <c r="G18">
        <v>22</v>
      </c>
      <c r="H18">
        <v>26</v>
      </c>
      <c r="I18">
        <v>22</v>
      </c>
      <c r="J18">
        <v>29</v>
      </c>
      <c r="K18">
        <v>21</v>
      </c>
      <c r="L18">
        <v>34</v>
      </c>
      <c r="M18">
        <v>18</v>
      </c>
      <c r="N18">
        <v>26</v>
      </c>
      <c r="O18">
        <v>0</v>
      </c>
      <c r="CT18" t="s">
        <v>107</v>
      </c>
    </row>
    <row r="19" spans="1:98" x14ac:dyDescent="0.25">
      <c r="A19">
        <v>27</v>
      </c>
      <c r="B19">
        <v>22</v>
      </c>
      <c r="C19">
        <v>20</v>
      </c>
      <c r="D19">
        <v>21</v>
      </c>
      <c r="E19">
        <v>24</v>
      </c>
      <c r="F19">
        <v>17</v>
      </c>
      <c r="G19">
        <v>19</v>
      </c>
      <c r="H19">
        <v>27</v>
      </c>
      <c r="I19">
        <v>21</v>
      </c>
      <c r="J19">
        <v>32</v>
      </c>
      <c r="K19">
        <v>24</v>
      </c>
      <c r="L19">
        <v>34</v>
      </c>
      <c r="M19">
        <v>28</v>
      </c>
      <c r="N19">
        <v>15</v>
      </c>
      <c r="O19">
        <v>27</v>
      </c>
      <c r="P19">
        <v>0</v>
      </c>
      <c r="CT19" t="s">
        <v>108</v>
      </c>
    </row>
    <row r="20" spans="1:98" x14ac:dyDescent="0.25">
      <c r="A20">
        <v>28</v>
      </c>
      <c r="B20">
        <v>28</v>
      </c>
      <c r="C20">
        <v>26</v>
      </c>
      <c r="D20">
        <v>24</v>
      </c>
      <c r="E20">
        <v>27</v>
      </c>
      <c r="F20">
        <v>22</v>
      </c>
      <c r="G20">
        <v>21</v>
      </c>
      <c r="H20">
        <v>33</v>
      </c>
      <c r="I20">
        <v>18</v>
      </c>
      <c r="J20">
        <v>35</v>
      </c>
      <c r="K20">
        <v>25</v>
      </c>
      <c r="L20">
        <v>38</v>
      </c>
      <c r="M20">
        <v>29</v>
      </c>
      <c r="N20">
        <v>23</v>
      </c>
      <c r="O20">
        <v>31</v>
      </c>
      <c r="P20">
        <v>17</v>
      </c>
      <c r="Q20">
        <v>0</v>
      </c>
      <c r="CT20" t="s">
        <v>109</v>
      </c>
    </row>
    <row r="21" spans="1:98" x14ac:dyDescent="0.25">
      <c r="A21">
        <v>32</v>
      </c>
      <c r="B21">
        <v>30</v>
      </c>
      <c r="C21">
        <v>29</v>
      </c>
      <c r="D21">
        <v>24</v>
      </c>
      <c r="E21">
        <v>27</v>
      </c>
      <c r="F21">
        <v>26</v>
      </c>
      <c r="G21">
        <v>24</v>
      </c>
      <c r="H21">
        <v>34</v>
      </c>
      <c r="I21">
        <v>23</v>
      </c>
      <c r="J21">
        <v>37</v>
      </c>
      <c r="K21">
        <v>28</v>
      </c>
      <c r="L21">
        <v>40</v>
      </c>
      <c r="M21">
        <v>28</v>
      </c>
      <c r="N21">
        <v>24</v>
      </c>
      <c r="O21">
        <v>32</v>
      </c>
      <c r="P21">
        <v>19</v>
      </c>
      <c r="Q21">
        <v>6</v>
      </c>
      <c r="R21">
        <v>0</v>
      </c>
      <c r="CT21" t="s">
        <v>110</v>
      </c>
    </row>
    <row r="22" spans="1:98" x14ac:dyDescent="0.25">
      <c r="A22">
        <v>25</v>
      </c>
      <c r="B22">
        <v>24</v>
      </c>
      <c r="C22">
        <v>22</v>
      </c>
      <c r="D22">
        <v>17</v>
      </c>
      <c r="E22">
        <v>18</v>
      </c>
      <c r="F22">
        <v>18</v>
      </c>
      <c r="G22">
        <v>20</v>
      </c>
      <c r="H22">
        <v>31</v>
      </c>
      <c r="I22">
        <v>20</v>
      </c>
      <c r="J22">
        <v>33</v>
      </c>
      <c r="K22">
        <v>26</v>
      </c>
      <c r="L22">
        <v>35</v>
      </c>
      <c r="M22">
        <v>28</v>
      </c>
      <c r="N22">
        <v>20</v>
      </c>
      <c r="O22">
        <v>29</v>
      </c>
      <c r="P22">
        <v>16</v>
      </c>
      <c r="Q22">
        <v>8</v>
      </c>
      <c r="R22">
        <v>5</v>
      </c>
      <c r="S22">
        <v>0</v>
      </c>
      <c r="CT22" t="s">
        <v>111</v>
      </c>
    </row>
    <row r="23" spans="1:98" x14ac:dyDescent="0.25">
      <c r="A23">
        <v>24</v>
      </c>
      <c r="B23">
        <v>19</v>
      </c>
      <c r="C23">
        <v>28</v>
      </c>
      <c r="D23">
        <v>23</v>
      </c>
      <c r="E23">
        <v>22</v>
      </c>
      <c r="F23">
        <v>23</v>
      </c>
      <c r="G23">
        <v>22</v>
      </c>
      <c r="H23">
        <v>33</v>
      </c>
      <c r="I23">
        <v>17</v>
      </c>
      <c r="J23">
        <v>35</v>
      </c>
      <c r="K23">
        <v>28</v>
      </c>
      <c r="L23">
        <v>38</v>
      </c>
      <c r="M23">
        <v>27</v>
      </c>
      <c r="N23">
        <v>21</v>
      </c>
      <c r="O23">
        <v>25</v>
      </c>
      <c r="P23">
        <v>21</v>
      </c>
      <c r="Q23">
        <v>23</v>
      </c>
      <c r="R23">
        <v>23</v>
      </c>
      <c r="S23">
        <v>15</v>
      </c>
      <c r="T23">
        <v>0</v>
      </c>
      <c r="CT23" t="s">
        <v>112</v>
      </c>
    </row>
    <row r="24" spans="1:98" x14ac:dyDescent="0.25">
      <c r="A24">
        <v>27</v>
      </c>
      <c r="B24">
        <v>27</v>
      </c>
      <c r="C24">
        <v>25</v>
      </c>
      <c r="D24">
        <v>21</v>
      </c>
      <c r="E24">
        <v>25</v>
      </c>
      <c r="F24">
        <v>20</v>
      </c>
      <c r="G24">
        <v>20</v>
      </c>
      <c r="H24">
        <v>32</v>
      </c>
      <c r="I24">
        <v>17</v>
      </c>
      <c r="J24">
        <v>34</v>
      </c>
      <c r="K24">
        <v>24</v>
      </c>
      <c r="L24">
        <v>37</v>
      </c>
      <c r="M24">
        <v>27</v>
      </c>
      <c r="N24">
        <v>21</v>
      </c>
      <c r="O24">
        <v>30</v>
      </c>
      <c r="P24">
        <v>14</v>
      </c>
      <c r="Q24">
        <v>2</v>
      </c>
      <c r="R24">
        <v>5</v>
      </c>
      <c r="S24">
        <v>7</v>
      </c>
      <c r="T24">
        <v>22</v>
      </c>
      <c r="U24">
        <v>0</v>
      </c>
      <c r="CT24" t="s">
        <v>113</v>
      </c>
    </row>
    <row r="25" spans="1:98" x14ac:dyDescent="0.25">
      <c r="A25">
        <v>35</v>
      </c>
      <c r="B25">
        <v>34</v>
      </c>
      <c r="C25">
        <v>30</v>
      </c>
      <c r="D25">
        <v>31</v>
      </c>
      <c r="E25">
        <v>30</v>
      </c>
      <c r="F25">
        <v>30</v>
      </c>
      <c r="G25">
        <v>36</v>
      </c>
      <c r="H25">
        <v>32</v>
      </c>
      <c r="I25">
        <v>33</v>
      </c>
      <c r="J25">
        <v>34</v>
      </c>
      <c r="K25">
        <v>37</v>
      </c>
      <c r="L25">
        <v>39</v>
      </c>
      <c r="M25">
        <v>34</v>
      </c>
      <c r="N25">
        <v>34</v>
      </c>
      <c r="O25">
        <v>34</v>
      </c>
      <c r="P25">
        <v>34</v>
      </c>
      <c r="Q25">
        <v>37</v>
      </c>
      <c r="R25">
        <v>38</v>
      </c>
      <c r="S25">
        <v>32</v>
      </c>
      <c r="T25">
        <v>35</v>
      </c>
      <c r="U25">
        <v>36</v>
      </c>
      <c r="V25">
        <v>0</v>
      </c>
      <c r="CT25" t="s">
        <v>114</v>
      </c>
    </row>
    <row r="26" spans="1:98" x14ac:dyDescent="0.25">
      <c r="A26">
        <v>26</v>
      </c>
      <c r="B26">
        <v>21</v>
      </c>
      <c r="C26">
        <v>21</v>
      </c>
      <c r="D26">
        <v>18</v>
      </c>
      <c r="E26">
        <v>19</v>
      </c>
      <c r="F26">
        <v>17</v>
      </c>
      <c r="G26">
        <v>21</v>
      </c>
      <c r="H26">
        <v>30</v>
      </c>
      <c r="I26">
        <v>18</v>
      </c>
      <c r="J26">
        <v>32</v>
      </c>
      <c r="K26">
        <v>24</v>
      </c>
      <c r="L26">
        <v>35</v>
      </c>
      <c r="M26">
        <v>27</v>
      </c>
      <c r="N26">
        <v>19</v>
      </c>
      <c r="O26">
        <v>29</v>
      </c>
      <c r="P26">
        <v>13</v>
      </c>
      <c r="Q26">
        <v>13</v>
      </c>
      <c r="R26">
        <v>12</v>
      </c>
      <c r="S26">
        <v>7</v>
      </c>
      <c r="T26">
        <v>11</v>
      </c>
      <c r="U26">
        <v>12</v>
      </c>
      <c r="V26">
        <v>32</v>
      </c>
      <c r="W26">
        <v>0</v>
      </c>
      <c r="CT26" t="s">
        <v>115</v>
      </c>
    </row>
    <row r="27" spans="1:98" x14ac:dyDescent="0.25">
      <c r="A27">
        <v>19</v>
      </c>
      <c r="B27">
        <v>24</v>
      </c>
      <c r="C27">
        <v>15</v>
      </c>
      <c r="D27">
        <v>17</v>
      </c>
      <c r="E27">
        <v>20</v>
      </c>
      <c r="F27">
        <v>19</v>
      </c>
      <c r="G27">
        <v>20</v>
      </c>
      <c r="H27">
        <v>28</v>
      </c>
      <c r="I27">
        <v>22</v>
      </c>
      <c r="J27">
        <v>32</v>
      </c>
      <c r="K27">
        <v>20</v>
      </c>
      <c r="L27">
        <v>33</v>
      </c>
      <c r="M27">
        <v>29</v>
      </c>
      <c r="N27">
        <v>25</v>
      </c>
      <c r="O27">
        <v>29</v>
      </c>
      <c r="P27">
        <v>20</v>
      </c>
      <c r="Q27">
        <v>18</v>
      </c>
      <c r="R27">
        <v>19</v>
      </c>
      <c r="S27">
        <v>15</v>
      </c>
      <c r="T27">
        <v>23</v>
      </c>
      <c r="U27">
        <v>17</v>
      </c>
      <c r="V27">
        <v>37</v>
      </c>
      <c r="W27">
        <v>15</v>
      </c>
      <c r="X27">
        <v>0</v>
      </c>
      <c r="CT27" t="s">
        <v>116</v>
      </c>
    </row>
    <row r="28" spans="1:98" x14ac:dyDescent="0.25">
      <c r="A28">
        <v>25</v>
      </c>
      <c r="B28">
        <v>22</v>
      </c>
      <c r="C28">
        <v>24</v>
      </c>
      <c r="D28">
        <v>15</v>
      </c>
      <c r="E28">
        <v>20</v>
      </c>
      <c r="F28">
        <v>24</v>
      </c>
      <c r="G28">
        <v>22</v>
      </c>
      <c r="H28">
        <v>35</v>
      </c>
      <c r="I28">
        <v>28</v>
      </c>
      <c r="J28">
        <v>31</v>
      </c>
      <c r="K28">
        <v>31</v>
      </c>
      <c r="L28">
        <v>37</v>
      </c>
      <c r="M28">
        <v>30</v>
      </c>
      <c r="N28">
        <v>27</v>
      </c>
      <c r="O28">
        <v>27</v>
      </c>
      <c r="P28">
        <v>25</v>
      </c>
      <c r="Q28">
        <v>20</v>
      </c>
      <c r="R28">
        <v>21</v>
      </c>
      <c r="S28">
        <v>14</v>
      </c>
      <c r="T28">
        <v>21</v>
      </c>
      <c r="U28">
        <v>19</v>
      </c>
      <c r="V28">
        <v>37</v>
      </c>
      <c r="W28">
        <v>17</v>
      </c>
      <c r="X28">
        <v>21</v>
      </c>
      <c r="Y28">
        <v>0</v>
      </c>
      <c r="CT28" t="s">
        <v>117</v>
      </c>
    </row>
    <row r="29" spans="1:98" x14ac:dyDescent="0.25">
      <c r="A29">
        <v>31</v>
      </c>
      <c r="B29">
        <v>31</v>
      </c>
      <c r="C29">
        <v>25</v>
      </c>
      <c r="D29">
        <v>18</v>
      </c>
      <c r="E29">
        <v>20</v>
      </c>
      <c r="F29">
        <v>23</v>
      </c>
      <c r="G29">
        <v>27</v>
      </c>
      <c r="H29">
        <v>35</v>
      </c>
      <c r="I29">
        <v>27</v>
      </c>
      <c r="J29">
        <v>38</v>
      </c>
      <c r="K29">
        <v>32</v>
      </c>
      <c r="L29">
        <v>39</v>
      </c>
      <c r="M29">
        <v>32</v>
      </c>
      <c r="N29">
        <v>26</v>
      </c>
      <c r="O29">
        <v>34</v>
      </c>
      <c r="P29">
        <v>19</v>
      </c>
      <c r="Q29">
        <v>15</v>
      </c>
      <c r="R29">
        <v>12</v>
      </c>
      <c r="S29">
        <v>6</v>
      </c>
      <c r="T29">
        <v>20</v>
      </c>
      <c r="U29">
        <v>14</v>
      </c>
      <c r="V29">
        <v>36</v>
      </c>
      <c r="W29">
        <v>11</v>
      </c>
      <c r="X29">
        <v>18</v>
      </c>
      <c r="Y29">
        <v>18</v>
      </c>
      <c r="Z29">
        <v>0</v>
      </c>
      <c r="CT29" t="s">
        <v>118</v>
      </c>
    </row>
    <row r="30" spans="1:98" x14ac:dyDescent="0.25">
      <c r="A30">
        <v>34</v>
      </c>
      <c r="B30">
        <v>31</v>
      </c>
      <c r="C30">
        <v>35</v>
      </c>
      <c r="D30">
        <v>33</v>
      </c>
      <c r="E30">
        <v>34</v>
      </c>
      <c r="F30">
        <v>29</v>
      </c>
      <c r="G30">
        <v>25</v>
      </c>
      <c r="H30">
        <v>35</v>
      </c>
      <c r="I30">
        <v>28</v>
      </c>
      <c r="J30">
        <v>29</v>
      </c>
      <c r="K30">
        <v>33</v>
      </c>
      <c r="L30">
        <v>37</v>
      </c>
      <c r="M30">
        <v>19</v>
      </c>
      <c r="N30">
        <v>29</v>
      </c>
      <c r="O30">
        <v>29</v>
      </c>
      <c r="P30">
        <v>27</v>
      </c>
      <c r="Q30">
        <v>28</v>
      </c>
      <c r="R30">
        <v>27</v>
      </c>
      <c r="S30">
        <v>25</v>
      </c>
      <c r="T30">
        <v>29</v>
      </c>
      <c r="U30">
        <v>26</v>
      </c>
      <c r="V30">
        <v>32</v>
      </c>
      <c r="W30">
        <v>28</v>
      </c>
      <c r="X30">
        <v>36</v>
      </c>
      <c r="Y30">
        <v>35</v>
      </c>
      <c r="Z30">
        <v>31</v>
      </c>
      <c r="AA30">
        <v>0</v>
      </c>
      <c r="CT30" t="s">
        <v>119</v>
      </c>
    </row>
    <row r="31" spans="1:98" x14ac:dyDescent="0.25">
      <c r="A31">
        <v>24</v>
      </c>
      <c r="B31">
        <v>22</v>
      </c>
      <c r="C31">
        <v>26</v>
      </c>
      <c r="D31">
        <v>29</v>
      </c>
      <c r="E31">
        <v>29</v>
      </c>
      <c r="F31">
        <v>23</v>
      </c>
      <c r="G31">
        <v>19</v>
      </c>
      <c r="H31">
        <v>27</v>
      </c>
      <c r="I31">
        <v>18</v>
      </c>
      <c r="J31">
        <v>27</v>
      </c>
      <c r="K31">
        <v>25</v>
      </c>
      <c r="L31">
        <v>33</v>
      </c>
      <c r="M31">
        <v>24</v>
      </c>
      <c r="N31">
        <v>24</v>
      </c>
      <c r="O31">
        <v>26</v>
      </c>
      <c r="P31">
        <v>20</v>
      </c>
      <c r="Q31">
        <v>25</v>
      </c>
      <c r="R31">
        <v>28</v>
      </c>
      <c r="S31">
        <v>23</v>
      </c>
      <c r="T31">
        <v>21</v>
      </c>
      <c r="U31">
        <v>24</v>
      </c>
      <c r="V31">
        <v>32</v>
      </c>
      <c r="W31">
        <v>23</v>
      </c>
      <c r="X31">
        <v>24</v>
      </c>
      <c r="Y31">
        <v>32</v>
      </c>
      <c r="Z31">
        <v>28</v>
      </c>
      <c r="AA31">
        <v>27</v>
      </c>
      <c r="AB31">
        <v>0</v>
      </c>
      <c r="CT31" t="s">
        <v>120</v>
      </c>
    </row>
    <row r="32" spans="1:98" x14ac:dyDescent="0.25">
      <c r="A32">
        <v>28</v>
      </c>
      <c r="B32">
        <v>31</v>
      </c>
      <c r="C32">
        <v>25</v>
      </c>
      <c r="D32">
        <v>22</v>
      </c>
      <c r="E32">
        <v>28</v>
      </c>
      <c r="F32">
        <v>22</v>
      </c>
      <c r="G32">
        <v>23</v>
      </c>
      <c r="H32">
        <v>28</v>
      </c>
      <c r="I32">
        <v>30</v>
      </c>
      <c r="J32">
        <v>37</v>
      </c>
      <c r="K32">
        <v>35</v>
      </c>
      <c r="L32">
        <v>38</v>
      </c>
      <c r="M32">
        <v>28</v>
      </c>
      <c r="N32">
        <v>27</v>
      </c>
      <c r="O32">
        <v>34</v>
      </c>
      <c r="P32">
        <v>25</v>
      </c>
      <c r="Q32">
        <v>34</v>
      </c>
      <c r="R32">
        <v>34</v>
      </c>
      <c r="S32">
        <v>27</v>
      </c>
      <c r="T32">
        <v>31</v>
      </c>
      <c r="U32">
        <v>31</v>
      </c>
      <c r="V32">
        <v>32</v>
      </c>
      <c r="W32">
        <v>24</v>
      </c>
      <c r="X32">
        <v>31</v>
      </c>
      <c r="Y32">
        <v>32</v>
      </c>
      <c r="Z32">
        <v>29</v>
      </c>
      <c r="AA32">
        <v>32</v>
      </c>
      <c r="AB32">
        <v>24</v>
      </c>
      <c r="AC32">
        <v>0</v>
      </c>
      <c r="CT32" t="s">
        <v>121</v>
      </c>
    </row>
    <row r="33" spans="1:98" x14ac:dyDescent="0.25">
      <c r="A33">
        <v>21</v>
      </c>
      <c r="B33">
        <v>25</v>
      </c>
      <c r="C33">
        <v>20</v>
      </c>
      <c r="D33">
        <v>26</v>
      </c>
      <c r="E33">
        <v>27</v>
      </c>
      <c r="F33">
        <v>23</v>
      </c>
      <c r="G33">
        <v>16</v>
      </c>
      <c r="H33">
        <v>22</v>
      </c>
      <c r="I33">
        <v>23</v>
      </c>
      <c r="J33">
        <v>33</v>
      </c>
      <c r="K33">
        <v>23</v>
      </c>
      <c r="L33">
        <v>34</v>
      </c>
      <c r="M33">
        <v>20</v>
      </c>
      <c r="N33">
        <v>31</v>
      </c>
      <c r="O33">
        <v>25</v>
      </c>
      <c r="P33">
        <v>22</v>
      </c>
      <c r="Q33">
        <v>30</v>
      </c>
      <c r="R33">
        <v>32</v>
      </c>
      <c r="S33">
        <v>29</v>
      </c>
      <c r="T33">
        <v>29</v>
      </c>
      <c r="U33">
        <v>28</v>
      </c>
      <c r="V33">
        <v>36</v>
      </c>
      <c r="W33">
        <v>27</v>
      </c>
      <c r="X33">
        <v>24</v>
      </c>
      <c r="Y33">
        <v>33</v>
      </c>
      <c r="Z33">
        <v>28</v>
      </c>
      <c r="AA33">
        <v>31</v>
      </c>
      <c r="AB33">
        <v>19</v>
      </c>
      <c r="AC33">
        <v>19</v>
      </c>
      <c r="AD33">
        <v>0</v>
      </c>
      <c r="CT33" t="s">
        <v>122</v>
      </c>
    </row>
    <row r="34" spans="1:98" x14ac:dyDescent="0.25">
      <c r="A34">
        <v>25</v>
      </c>
      <c r="B34">
        <v>23</v>
      </c>
      <c r="C34">
        <v>19</v>
      </c>
      <c r="D34">
        <v>22</v>
      </c>
      <c r="E34">
        <v>20</v>
      </c>
      <c r="F34">
        <v>14</v>
      </c>
      <c r="G34">
        <v>25</v>
      </c>
      <c r="H34">
        <v>29</v>
      </c>
      <c r="I34">
        <v>23</v>
      </c>
      <c r="J34">
        <v>34</v>
      </c>
      <c r="K34">
        <v>24</v>
      </c>
      <c r="L34">
        <v>30</v>
      </c>
      <c r="M34">
        <v>29</v>
      </c>
      <c r="N34">
        <v>20</v>
      </c>
      <c r="O34">
        <v>26</v>
      </c>
      <c r="P34">
        <v>18</v>
      </c>
      <c r="Q34">
        <v>24</v>
      </c>
      <c r="R34">
        <v>25</v>
      </c>
      <c r="S34">
        <v>20</v>
      </c>
      <c r="T34">
        <v>25</v>
      </c>
      <c r="U34">
        <v>22</v>
      </c>
      <c r="V34">
        <v>31</v>
      </c>
      <c r="W34">
        <v>20</v>
      </c>
      <c r="X34">
        <v>20</v>
      </c>
      <c r="Y34">
        <v>29</v>
      </c>
      <c r="Z34">
        <v>25</v>
      </c>
      <c r="AA34">
        <v>31</v>
      </c>
      <c r="AB34">
        <v>26</v>
      </c>
      <c r="AC34">
        <v>24</v>
      </c>
      <c r="AD34">
        <v>24</v>
      </c>
      <c r="AE34">
        <v>0</v>
      </c>
      <c r="CT34" t="s">
        <v>64</v>
      </c>
    </row>
    <row r="35" spans="1:98" x14ac:dyDescent="0.25">
      <c r="A35">
        <v>29</v>
      </c>
      <c r="B35">
        <v>25</v>
      </c>
      <c r="C35">
        <v>31</v>
      </c>
      <c r="D35">
        <v>30</v>
      </c>
      <c r="E35">
        <v>31</v>
      </c>
      <c r="F35">
        <v>24</v>
      </c>
      <c r="G35">
        <v>31</v>
      </c>
      <c r="H35">
        <v>34</v>
      </c>
      <c r="I35">
        <v>26</v>
      </c>
      <c r="J35">
        <v>36</v>
      </c>
      <c r="K35">
        <v>26</v>
      </c>
      <c r="L35">
        <v>36</v>
      </c>
      <c r="M35">
        <v>31</v>
      </c>
      <c r="N35">
        <v>22</v>
      </c>
      <c r="O35">
        <v>28</v>
      </c>
      <c r="P35">
        <v>27</v>
      </c>
      <c r="Q35">
        <v>28</v>
      </c>
      <c r="R35">
        <v>30</v>
      </c>
      <c r="S35">
        <v>28</v>
      </c>
      <c r="T35">
        <v>33</v>
      </c>
      <c r="U35">
        <v>27</v>
      </c>
      <c r="V35">
        <v>36</v>
      </c>
      <c r="W35">
        <v>26</v>
      </c>
      <c r="X35">
        <v>28</v>
      </c>
      <c r="Y35">
        <v>30</v>
      </c>
      <c r="Z35">
        <v>33</v>
      </c>
      <c r="AA35">
        <v>34</v>
      </c>
      <c r="AB35">
        <v>29</v>
      </c>
      <c r="AC35">
        <v>29</v>
      </c>
      <c r="AD35">
        <v>31</v>
      </c>
      <c r="AE35">
        <v>17</v>
      </c>
      <c r="AF35">
        <v>0</v>
      </c>
      <c r="CT35" t="s">
        <v>69</v>
      </c>
    </row>
    <row r="36" spans="1:98" x14ac:dyDescent="0.25">
      <c r="A36">
        <v>33</v>
      </c>
      <c r="B36">
        <v>29</v>
      </c>
      <c r="C36">
        <v>31</v>
      </c>
      <c r="D36">
        <v>26</v>
      </c>
      <c r="E36">
        <v>25</v>
      </c>
      <c r="F36">
        <v>28</v>
      </c>
      <c r="G36">
        <v>30</v>
      </c>
      <c r="H36">
        <v>29</v>
      </c>
      <c r="I36">
        <v>40</v>
      </c>
      <c r="J36">
        <v>27</v>
      </c>
      <c r="K36">
        <v>38</v>
      </c>
      <c r="L36">
        <v>34</v>
      </c>
      <c r="M36">
        <v>33</v>
      </c>
      <c r="N36">
        <v>33</v>
      </c>
      <c r="O36">
        <v>32</v>
      </c>
      <c r="P36">
        <v>30</v>
      </c>
      <c r="Q36">
        <v>38</v>
      </c>
      <c r="R36">
        <v>38</v>
      </c>
      <c r="S36">
        <v>33</v>
      </c>
      <c r="T36">
        <v>37</v>
      </c>
      <c r="U36">
        <v>35</v>
      </c>
      <c r="V36">
        <v>32</v>
      </c>
      <c r="W36">
        <v>34</v>
      </c>
      <c r="X36">
        <v>32</v>
      </c>
      <c r="Y36">
        <v>34</v>
      </c>
      <c r="Z36">
        <v>38</v>
      </c>
      <c r="AA36">
        <v>34</v>
      </c>
      <c r="AB36">
        <v>32</v>
      </c>
      <c r="AC36">
        <v>30</v>
      </c>
      <c r="AD36">
        <v>29</v>
      </c>
      <c r="AE36">
        <v>27</v>
      </c>
      <c r="AF36">
        <v>36</v>
      </c>
      <c r="AG36">
        <v>0</v>
      </c>
      <c r="CT36" t="s">
        <v>91</v>
      </c>
    </row>
    <row r="37" spans="1:98" x14ac:dyDescent="0.25">
      <c r="A37">
        <v>25</v>
      </c>
      <c r="B37">
        <v>22</v>
      </c>
      <c r="C37">
        <v>21</v>
      </c>
      <c r="D37">
        <v>23</v>
      </c>
      <c r="E37">
        <v>17</v>
      </c>
      <c r="F37">
        <v>15</v>
      </c>
      <c r="G37">
        <v>24</v>
      </c>
      <c r="H37">
        <v>28</v>
      </c>
      <c r="I37">
        <v>23</v>
      </c>
      <c r="J37">
        <v>29</v>
      </c>
      <c r="K37">
        <v>22</v>
      </c>
      <c r="L37">
        <v>31</v>
      </c>
      <c r="M37">
        <v>28</v>
      </c>
      <c r="N37">
        <v>24</v>
      </c>
      <c r="O37">
        <v>26</v>
      </c>
      <c r="P37">
        <v>25</v>
      </c>
      <c r="Q37">
        <v>27</v>
      </c>
      <c r="R37">
        <v>28</v>
      </c>
      <c r="S37">
        <v>23</v>
      </c>
      <c r="T37">
        <v>28</v>
      </c>
      <c r="U37">
        <v>26</v>
      </c>
      <c r="V37">
        <v>29</v>
      </c>
      <c r="W37">
        <v>22</v>
      </c>
      <c r="X37">
        <v>27</v>
      </c>
      <c r="Y37">
        <v>31</v>
      </c>
      <c r="Z37">
        <v>30</v>
      </c>
      <c r="AA37">
        <v>28</v>
      </c>
      <c r="AB37">
        <v>25</v>
      </c>
      <c r="AC37">
        <v>25</v>
      </c>
      <c r="AD37">
        <v>27</v>
      </c>
      <c r="AE37">
        <v>19</v>
      </c>
      <c r="AF37">
        <v>25</v>
      </c>
      <c r="AG37">
        <v>30</v>
      </c>
      <c r="AH37">
        <v>0</v>
      </c>
      <c r="CT37" t="s">
        <v>93</v>
      </c>
    </row>
    <row r="38" spans="1:98" x14ac:dyDescent="0.25">
      <c r="A38">
        <v>22</v>
      </c>
      <c r="B38">
        <v>23</v>
      </c>
      <c r="C38">
        <v>23</v>
      </c>
      <c r="D38">
        <v>25</v>
      </c>
      <c r="E38">
        <v>25</v>
      </c>
      <c r="F38">
        <v>18</v>
      </c>
      <c r="G38">
        <v>19</v>
      </c>
      <c r="H38">
        <v>27</v>
      </c>
      <c r="I38">
        <v>23</v>
      </c>
      <c r="J38">
        <v>32</v>
      </c>
      <c r="K38">
        <v>25</v>
      </c>
      <c r="L38">
        <v>33</v>
      </c>
      <c r="M38">
        <v>31</v>
      </c>
      <c r="N38">
        <v>23</v>
      </c>
      <c r="O38">
        <v>28</v>
      </c>
      <c r="P38">
        <v>22</v>
      </c>
      <c r="Q38">
        <v>25</v>
      </c>
      <c r="R38">
        <v>29</v>
      </c>
      <c r="S38">
        <v>24</v>
      </c>
      <c r="T38">
        <v>29</v>
      </c>
      <c r="U38">
        <v>25</v>
      </c>
      <c r="V38">
        <v>29</v>
      </c>
      <c r="W38">
        <v>25</v>
      </c>
      <c r="X38">
        <v>22</v>
      </c>
      <c r="Y38">
        <v>29</v>
      </c>
      <c r="Z38">
        <v>32</v>
      </c>
      <c r="AA38">
        <v>27</v>
      </c>
      <c r="AB38">
        <v>22</v>
      </c>
      <c r="AC38">
        <v>24</v>
      </c>
      <c r="AD38">
        <v>24</v>
      </c>
      <c r="AE38">
        <v>19</v>
      </c>
      <c r="AF38">
        <v>22</v>
      </c>
      <c r="AG38">
        <v>26</v>
      </c>
      <c r="AH38">
        <v>21</v>
      </c>
      <c r="AI38">
        <v>0</v>
      </c>
      <c r="CT38" t="s">
        <v>94</v>
      </c>
    </row>
    <row r="39" spans="1:98" x14ac:dyDescent="0.25">
      <c r="A39">
        <v>18</v>
      </c>
      <c r="B39">
        <v>21</v>
      </c>
      <c r="C39">
        <v>19</v>
      </c>
      <c r="D39">
        <v>18</v>
      </c>
      <c r="E39">
        <v>20</v>
      </c>
      <c r="F39">
        <v>13</v>
      </c>
      <c r="G39">
        <v>21</v>
      </c>
      <c r="H39">
        <v>28</v>
      </c>
      <c r="I39">
        <v>24</v>
      </c>
      <c r="J39">
        <v>29</v>
      </c>
      <c r="K39">
        <v>22</v>
      </c>
      <c r="L39">
        <v>29</v>
      </c>
      <c r="M39">
        <v>26</v>
      </c>
      <c r="N39">
        <v>25</v>
      </c>
      <c r="O39">
        <v>26</v>
      </c>
      <c r="P39">
        <v>23</v>
      </c>
      <c r="Q39">
        <v>26</v>
      </c>
      <c r="R39">
        <v>29</v>
      </c>
      <c r="S39">
        <v>23</v>
      </c>
      <c r="T39">
        <v>29</v>
      </c>
      <c r="U39">
        <v>24</v>
      </c>
      <c r="V39">
        <v>37</v>
      </c>
      <c r="W39">
        <v>21</v>
      </c>
      <c r="X39">
        <v>19</v>
      </c>
      <c r="Y39">
        <v>27</v>
      </c>
      <c r="Z39">
        <v>28</v>
      </c>
      <c r="AA39">
        <v>31</v>
      </c>
      <c r="AB39">
        <v>23</v>
      </c>
      <c r="AC39">
        <v>20</v>
      </c>
      <c r="AD39">
        <v>20</v>
      </c>
      <c r="AE39">
        <v>18</v>
      </c>
      <c r="AF39">
        <v>21</v>
      </c>
      <c r="AG39">
        <v>26</v>
      </c>
      <c r="AH39">
        <v>19</v>
      </c>
      <c r="AI39">
        <v>22</v>
      </c>
      <c r="AJ39">
        <v>0</v>
      </c>
      <c r="CT39" t="s">
        <v>96</v>
      </c>
    </row>
    <row r="40" spans="1:98" x14ac:dyDescent="0.25">
      <c r="A40">
        <v>31</v>
      </c>
      <c r="B40">
        <v>29</v>
      </c>
      <c r="C40">
        <v>33</v>
      </c>
      <c r="D40">
        <v>27</v>
      </c>
      <c r="E40">
        <v>30</v>
      </c>
      <c r="F40">
        <v>23</v>
      </c>
      <c r="G40">
        <v>34</v>
      </c>
      <c r="H40">
        <v>35</v>
      </c>
      <c r="I40">
        <v>32</v>
      </c>
      <c r="J40">
        <v>37</v>
      </c>
      <c r="K40">
        <v>34</v>
      </c>
      <c r="L40">
        <v>40</v>
      </c>
      <c r="M40">
        <v>34</v>
      </c>
      <c r="N40">
        <v>31</v>
      </c>
      <c r="O40">
        <v>30</v>
      </c>
      <c r="P40">
        <v>27</v>
      </c>
      <c r="Q40">
        <v>34</v>
      </c>
      <c r="R40">
        <v>35</v>
      </c>
      <c r="S40">
        <v>31</v>
      </c>
      <c r="T40">
        <v>33</v>
      </c>
      <c r="U40">
        <v>31</v>
      </c>
      <c r="V40">
        <v>36</v>
      </c>
      <c r="W40">
        <v>28</v>
      </c>
      <c r="X40">
        <v>33</v>
      </c>
      <c r="Y40">
        <v>38</v>
      </c>
      <c r="Z40">
        <v>35</v>
      </c>
      <c r="AA40">
        <v>32</v>
      </c>
      <c r="AB40">
        <v>27</v>
      </c>
      <c r="AC40">
        <v>28</v>
      </c>
      <c r="AD40">
        <v>32</v>
      </c>
      <c r="AE40">
        <v>23</v>
      </c>
      <c r="AF40">
        <v>28</v>
      </c>
      <c r="AG40">
        <v>30</v>
      </c>
      <c r="AH40">
        <v>28</v>
      </c>
      <c r="AI40">
        <v>26</v>
      </c>
      <c r="AJ40">
        <v>22</v>
      </c>
      <c r="AK40">
        <v>0</v>
      </c>
      <c r="CT40" t="s">
        <v>98</v>
      </c>
    </row>
    <row r="41" spans="1:98" x14ac:dyDescent="0.25">
      <c r="A41">
        <v>31</v>
      </c>
      <c r="B41">
        <v>27</v>
      </c>
      <c r="C41">
        <v>30</v>
      </c>
      <c r="D41">
        <v>28</v>
      </c>
      <c r="E41">
        <v>25</v>
      </c>
      <c r="F41">
        <v>32</v>
      </c>
      <c r="G41">
        <v>26</v>
      </c>
      <c r="H41">
        <v>26</v>
      </c>
      <c r="I41">
        <v>26</v>
      </c>
      <c r="J41">
        <v>24</v>
      </c>
      <c r="K41">
        <v>32</v>
      </c>
      <c r="L41">
        <v>33</v>
      </c>
      <c r="M41">
        <v>18</v>
      </c>
      <c r="N41">
        <v>28</v>
      </c>
      <c r="O41">
        <v>24</v>
      </c>
      <c r="P41">
        <v>32</v>
      </c>
      <c r="Q41">
        <v>30</v>
      </c>
      <c r="R41">
        <v>31</v>
      </c>
      <c r="S41">
        <v>26</v>
      </c>
      <c r="T41">
        <v>25</v>
      </c>
      <c r="U41">
        <v>29</v>
      </c>
      <c r="V41">
        <v>32</v>
      </c>
      <c r="W41">
        <v>27</v>
      </c>
      <c r="X41">
        <v>31</v>
      </c>
      <c r="Y41">
        <v>26</v>
      </c>
      <c r="Z41">
        <v>32</v>
      </c>
      <c r="AA41">
        <v>28</v>
      </c>
      <c r="AB41">
        <v>28</v>
      </c>
      <c r="AC41">
        <v>34</v>
      </c>
      <c r="AD41">
        <v>32</v>
      </c>
      <c r="AE41">
        <v>33</v>
      </c>
      <c r="AF41">
        <v>34</v>
      </c>
      <c r="AG41">
        <v>32</v>
      </c>
      <c r="AH41">
        <v>31</v>
      </c>
      <c r="AI41">
        <v>30</v>
      </c>
      <c r="AJ41">
        <v>29</v>
      </c>
      <c r="AK41">
        <v>36</v>
      </c>
      <c r="AL41">
        <v>0</v>
      </c>
      <c r="CT41" t="s">
        <v>99</v>
      </c>
    </row>
    <row r="42" spans="1:98" x14ac:dyDescent="0.25">
      <c r="A42">
        <v>34</v>
      </c>
      <c r="B42">
        <v>33</v>
      </c>
      <c r="C42">
        <v>32</v>
      </c>
      <c r="D42">
        <v>34</v>
      </c>
      <c r="E42">
        <v>30</v>
      </c>
      <c r="F42">
        <v>31</v>
      </c>
      <c r="G42">
        <v>32</v>
      </c>
      <c r="H42">
        <v>34</v>
      </c>
      <c r="I42">
        <v>30</v>
      </c>
      <c r="J42">
        <v>31</v>
      </c>
      <c r="K42">
        <v>32</v>
      </c>
      <c r="L42">
        <v>36</v>
      </c>
      <c r="M42">
        <v>27</v>
      </c>
      <c r="N42">
        <v>35</v>
      </c>
      <c r="O42">
        <v>33</v>
      </c>
      <c r="P42">
        <v>35</v>
      </c>
      <c r="Q42">
        <v>30</v>
      </c>
      <c r="R42">
        <v>34</v>
      </c>
      <c r="S42">
        <v>32</v>
      </c>
      <c r="T42">
        <v>34</v>
      </c>
      <c r="U42">
        <v>29</v>
      </c>
      <c r="V42">
        <v>34</v>
      </c>
      <c r="W42">
        <v>33</v>
      </c>
      <c r="X42">
        <v>29</v>
      </c>
      <c r="Y42">
        <v>29</v>
      </c>
      <c r="Z42">
        <v>38</v>
      </c>
      <c r="AA42">
        <v>30</v>
      </c>
      <c r="AB42">
        <v>32</v>
      </c>
      <c r="AC42">
        <v>39</v>
      </c>
      <c r="AD42">
        <v>34</v>
      </c>
      <c r="AE42">
        <v>31</v>
      </c>
      <c r="AF42">
        <v>31</v>
      </c>
      <c r="AG42">
        <v>34</v>
      </c>
      <c r="AH42">
        <v>27</v>
      </c>
      <c r="AI42">
        <v>31</v>
      </c>
      <c r="AJ42">
        <v>32</v>
      </c>
      <c r="AK42">
        <v>41</v>
      </c>
      <c r="AL42">
        <v>29</v>
      </c>
      <c r="AM42">
        <v>0</v>
      </c>
      <c r="CT42" t="s">
        <v>100</v>
      </c>
    </row>
    <row r="43" spans="1:98" x14ac:dyDescent="0.25">
      <c r="A43">
        <v>20</v>
      </c>
      <c r="B43">
        <v>22</v>
      </c>
      <c r="C43">
        <v>20</v>
      </c>
      <c r="D43">
        <v>20</v>
      </c>
      <c r="E43">
        <v>23</v>
      </c>
      <c r="F43">
        <v>20</v>
      </c>
      <c r="G43">
        <v>18</v>
      </c>
      <c r="H43">
        <v>27</v>
      </c>
      <c r="I43">
        <v>23</v>
      </c>
      <c r="J43">
        <v>28</v>
      </c>
      <c r="K43">
        <v>20</v>
      </c>
      <c r="L43">
        <v>32</v>
      </c>
      <c r="M43">
        <v>26</v>
      </c>
      <c r="N43">
        <v>28</v>
      </c>
      <c r="O43">
        <v>25</v>
      </c>
      <c r="P43">
        <v>27</v>
      </c>
      <c r="Q43">
        <v>29</v>
      </c>
      <c r="R43">
        <v>32</v>
      </c>
      <c r="S43">
        <v>26</v>
      </c>
      <c r="T43">
        <v>31</v>
      </c>
      <c r="U43">
        <v>28</v>
      </c>
      <c r="V43">
        <v>32</v>
      </c>
      <c r="W43">
        <v>25</v>
      </c>
      <c r="X43">
        <v>23</v>
      </c>
      <c r="Y43">
        <v>27</v>
      </c>
      <c r="Z43">
        <v>33</v>
      </c>
      <c r="AA43">
        <v>30</v>
      </c>
      <c r="AB43">
        <v>27</v>
      </c>
      <c r="AC43">
        <v>29</v>
      </c>
      <c r="AD43">
        <v>26</v>
      </c>
      <c r="AE43">
        <v>24</v>
      </c>
      <c r="AF43">
        <v>28</v>
      </c>
      <c r="AG43">
        <v>29</v>
      </c>
      <c r="AH43">
        <v>20</v>
      </c>
      <c r="AI43">
        <v>21</v>
      </c>
      <c r="AJ43">
        <v>18</v>
      </c>
      <c r="AK43">
        <v>30</v>
      </c>
      <c r="AL43">
        <v>28</v>
      </c>
      <c r="AM43">
        <v>29</v>
      </c>
      <c r="AN43">
        <v>0</v>
      </c>
      <c r="CT43" t="s">
        <v>63</v>
      </c>
    </row>
    <row r="44" spans="1:98" x14ac:dyDescent="0.25">
      <c r="A44">
        <v>26</v>
      </c>
      <c r="B44">
        <v>23</v>
      </c>
      <c r="C44">
        <v>24</v>
      </c>
      <c r="D44">
        <v>24</v>
      </c>
      <c r="E44">
        <v>25</v>
      </c>
      <c r="F44">
        <v>19</v>
      </c>
      <c r="G44">
        <v>27</v>
      </c>
      <c r="H44">
        <v>31</v>
      </c>
      <c r="I44">
        <v>23</v>
      </c>
      <c r="J44">
        <v>31</v>
      </c>
      <c r="K44">
        <v>23</v>
      </c>
      <c r="L44">
        <v>31</v>
      </c>
      <c r="M44">
        <v>31</v>
      </c>
      <c r="N44">
        <v>21</v>
      </c>
      <c r="O44">
        <v>27</v>
      </c>
      <c r="P44">
        <v>20</v>
      </c>
      <c r="Q44">
        <v>23</v>
      </c>
      <c r="R44">
        <v>25</v>
      </c>
      <c r="S44">
        <v>22</v>
      </c>
      <c r="T44">
        <v>25</v>
      </c>
      <c r="U44">
        <v>21</v>
      </c>
      <c r="V44">
        <v>33</v>
      </c>
      <c r="W44">
        <v>21</v>
      </c>
      <c r="X44">
        <v>22</v>
      </c>
      <c r="Y44">
        <v>28</v>
      </c>
      <c r="Z44">
        <v>28</v>
      </c>
      <c r="AA44">
        <v>31</v>
      </c>
      <c r="AB44">
        <v>28</v>
      </c>
      <c r="AC44">
        <v>30</v>
      </c>
      <c r="AD44">
        <v>31</v>
      </c>
      <c r="AE44">
        <v>14</v>
      </c>
      <c r="AF44">
        <v>23</v>
      </c>
      <c r="AG44">
        <v>30</v>
      </c>
      <c r="AH44">
        <v>17</v>
      </c>
      <c r="AI44">
        <v>22</v>
      </c>
      <c r="AJ44">
        <v>22</v>
      </c>
      <c r="AK44">
        <v>25</v>
      </c>
      <c r="AL44">
        <v>31</v>
      </c>
      <c r="AM44">
        <v>30</v>
      </c>
      <c r="AN44">
        <v>26</v>
      </c>
      <c r="AO44">
        <v>0</v>
      </c>
      <c r="CT44" t="s">
        <v>97</v>
      </c>
    </row>
    <row r="45" spans="1:98" x14ac:dyDescent="0.25">
      <c r="A45">
        <v>22</v>
      </c>
      <c r="B45">
        <v>21</v>
      </c>
      <c r="C45">
        <v>18</v>
      </c>
      <c r="D45">
        <v>21</v>
      </c>
      <c r="E45">
        <v>19</v>
      </c>
      <c r="F45">
        <v>13</v>
      </c>
      <c r="G45">
        <v>20</v>
      </c>
      <c r="H45">
        <v>23</v>
      </c>
      <c r="I45">
        <v>19</v>
      </c>
      <c r="J45">
        <v>25</v>
      </c>
      <c r="K45">
        <v>19</v>
      </c>
      <c r="L45">
        <v>31</v>
      </c>
      <c r="M45">
        <v>24</v>
      </c>
      <c r="N45">
        <v>20</v>
      </c>
      <c r="O45">
        <v>23</v>
      </c>
      <c r="P45">
        <v>18</v>
      </c>
      <c r="Q45">
        <v>24</v>
      </c>
      <c r="R45">
        <v>25</v>
      </c>
      <c r="S45">
        <v>20</v>
      </c>
      <c r="T45">
        <v>26</v>
      </c>
      <c r="U45">
        <v>22</v>
      </c>
      <c r="V45">
        <v>26</v>
      </c>
      <c r="W45">
        <v>18</v>
      </c>
      <c r="X45">
        <v>24</v>
      </c>
      <c r="Y45">
        <v>26</v>
      </c>
      <c r="Z45">
        <v>26</v>
      </c>
      <c r="AA45">
        <v>26</v>
      </c>
      <c r="AB45">
        <v>23</v>
      </c>
      <c r="AC45">
        <v>21</v>
      </c>
      <c r="AD45">
        <v>23</v>
      </c>
      <c r="AE45">
        <v>16</v>
      </c>
      <c r="AF45">
        <v>19</v>
      </c>
      <c r="AG45">
        <v>30</v>
      </c>
      <c r="AH45">
        <v>9</v>
      </c>
      <c r="AI45">
        <v>19</v>
      </c>
      <c r="AJ45">
        <v>17</v>
      </c>
      <c r="AK45">
        <v>24</v>
      </c>
      <c r="AL45">
        <v>28</v>
      </c>
      <c r="AM45">
        <v>27</v>
      </c>
      <c r="AN45">
        <v>19</v>
      </c>
      <c r="AO45">
        <v>18</v>
      </c>
      <c r="AP45">
        <v>0</v>
      </c>
      <c r="CT45" t="s">
        <v>101</v>
      </c>
    </row>
    <row r="46" spans="1:98" x14ac:dyDescent="0.25">
      <c r="A46">
        <v>35</v>
      </c>
      <c r="B46">
        <v>29</v>
      </c>
      <c r="C46">
        <v>31</v>
      </c>
      <c r="D46">
        <v>30</v>
      </c>
      <c r="E46">
        <v>27</v>
      </c>
      <c r="F46">
        <v>25</v>
      </c>
      <c r="G46">
        <v>27</v>
      </c>
      <c r="H46">
        <v>27</v>
      </c>
      <c r="I46">
        <v>34</v>
      </c>
      <c r="J46">
        <v>35</v>
      </c>
      <c r="K46">
        <v>36</v>
      </c>
      <c r="L46">
        <v>36</v>
      </c>
      <c r="M46">
        <v>35</v>
      </c>
      <c r="N46">
        <v>30</v>
      </c>
      <c r="O46">
        <v>33</v>
      </c>
      <c r="P46">
        <v>26</v>
      </c>
      <c r="Q46">
        <v>31</v>
      </c>
      <c r="R46">
        <v>31</v>
      </c>
      <c r="S46">
        <v>27</v>
      </c>
      <c r="T46">
        <v>34</v>
      </c>
      <c r="U46">
        <v>29</v>
      </c>
      <c r="V46">
        <v>31</v>
      </c>
      <c r="W46">
        <v>29</v>
      </c>
      <c r="X46">
        <v>31</v>
      </c>
      <c r="Y46">
        <v>32</v>
      </c>
      <c r="Z46">
        <v>32</v>
      </c>
      <c r="AA46">
        <v>32</v>
      </c>
      <c r="AB46">
        <v>26</v>
      </c>
      <c r="AC46">
        <v>28</v>
      </c>
      <c r="AD46">
        <v>28</v>
      </c>
      <c r="AE46">
        <v>29</v>
      </c>
      <c r="AF46">
        <v>29</v>
      </c>
      <c r="AG46">
        <v>22</v>
      </c>
      <c r="AH46">
        <v>28</v>
      </c>
      <c r="AI46">
        <v>22</v>
      </c>
      <c r="AJ46">
        <v>29</v>
      </c>
      <c r="AK46">
        <v>30</v>
      </c>
      <c r="AL46">
        <v>34</v>
      </c>
      <c r="AM46">
        <v>36</v>
      </c>
      <c r="AN46">
        <v>33</v>
      </c>
      <c r="AO46">
        <v>31</v>
      </c>
      <c r="AP46">
        <v>25</v>
      </c>
      <c r="AQ46">
        <v>0</v>
      </c>
      <c r="CT46" t="s">
        <v>137</v>
      </c>
    </row>
    <row r="47" spans="1:98" x14ac:dyDescent="0.25">
      <c r="A47">
        <v>33</v>
      </c>
      <c r="B47">
        <v>29</v>
      </c>
      <c r="C47">
        <v>31</v>
      </c>
      <c r="D47">
        <v>32</v>
      </c>
      <c r="E47">
        <v>33</v>
      </c>
      <c r="F47">
        <v>29</v>
      </c>
      <c r="G47">
        <v>28</v>
      </c>
      <c r="H47">
        <v>29</v>
      </c>
      <c r="I47">
        <v>32</v>
      </c>
      <c r="J47">
        <v>29</v>
      </c>
      <c r="K47">
        <v>34</v>
      </c>
      <c r="L47">
        <v>30</v>
      </c>
      <c r="M47">
        <v>31</v>
      </c>
      <c r="N47">
        <v>33</v>
      </c>
      <c r="O47">
        <v>30</v>
      </c>
      <c r="P47">
        <v>31</v>
      </c>
      <c r="Q47">
        <v>35</v>
      </c>
      <c r="R47">
        <v>35</v>
      </c>
      <c r="S47">
        <v>31</v>
      </c>
      <c r="T47">
        <v>29</v>
      </c>
      <c r="U47">
        <v>34</v>
      </c>
      <c r="V47">
        <v>33</v>
      </c>
      <c r="W47">
        <v>31</v>
      </c>
      <c r="X47">
        <v>34</v>
      </c>
      <c r="Y47">
        <v>37</v>
      </c>
      <c r="Z47">
        <v>35</v>
      </c>
      <c r="AA47">
        <v>30</v>
      </c>
      <c r="AB47">
        <v>24</v>
      </c>
      <c r="AC47">
        <v>31</v>
      </c>
      <c r="AD47">
        <v>30</v>
      </c>
      <c r="AE47">
        <v>29</v>
      </c>
      <c r="AF47">
        <v>34</v>
      </c>
      <c r="AG47">
        <v>31</v>
      </c>
      <c r="AH47">
        <v>29</v>
      </c>
      <c r="AI47">
        <v>30</v>
      </c>
      <c r="AJ47">
        <v>32</v>
      </c>
      <c r="AK47">
        <v>37</v>
      </c>
      <c r="AL47">
        <v>35</v>
      </c>
      <c r="AM47">
        <v>36</v>
      </c>
      <c r="AN47">
        <v>34</v>
      </c>
      <c r="AO47">
        <v>29</v>
      </c>
      <c r="AP47">
        <v>28</v>
      </c>
      <c r="AQ47">
        <v>31</v>
      </c>
      <c r="AR47">
        <v>0</v>
      </c>
      <c r="CT47" t="s">
        <v>138</v>
      </c>
    </row>
    <row r="48" spans="1:98" x14ac:dyDescent="0.25">
      <c r="A48">
        <v>37</v>
      </c>
      <c r="B48">
        <v>40</v>
      </c>
      <c r="C48">
        <v>37</v>
      </c>
      <c r="D48">
        <v>38</v>
      </c>
      <c r="E48">
        <v>39</v>
      </c>
      <c r="F48">
        <v>32</v>
      </c>
      <c r="G48">
        <v>38</v>
      </c>
      <c r="H48">
        <v>33</v>
      </c>
      <c r="I48">
        <v>38</v>
      </c>
      <c r="J48">
        <v>32</v>
      </c>
      <c r="K48">
        <v>42</v>
      </c>
      <c r="L48">
        <v>26</v>
      </c>
      <c r="M48">
        <v>37</v>
      </c>
      <c r="N48">
        <v>36</v>
      </c>
      <c r="O48">
        <v>39</v>
      </c>
      <c r="P48">
        <v>37</v>
      </c>
      <c r="Q48">
        <v>37</v>
      </c>
      <c r="R48">
        <v>40</v>
      </c>
      <c r="S48">
        <v>36</v>
      </c>
      <c r="T48">
        <v>40</v>
      </c>
      <c r="U48">
        <v>36</v>
      </c>
      <c r="V48">
        <v>40</v>
      </c>
      <c r="W48">
        <v>37</v>
      </c>
      <c r="X48">
        <v>41</v>
      </c>
      <c r="Y48">
        <v>42</v>
      </c>
      <c r="Z48">
        <v>40</v>
      </c>
      <c r="AA48">
        <v>37</v>
      </c>
      <c r="AB48">
        <v>33</v>
      </c>
      <c r="AC48">
        <v>39</v>
      </c>
      <c r="AD48">
        <v>40</v>
      </c>
      <c r="AE48">
        <v>37</v>
      </c>
      <c r="AF48">
        <v>41</v>
      </c>
      <c r="AG48">
        <v>38</v>
      </c>
      <c r="AH48">
        <v>33</v>
      </c>
      <c r="AI48">
        <v>37</v>
      </c>
      <c r="AJ48">
        <v>35</v>
      </c>
      <c r="AK48">
        <v>42</v>
      </c>
      <c r="AL48">
        <v>34</v>
      </c>
      <c r="AM48">
        <v>43</v>
      </c>
      <c r="AN48">
        <v>38</v>
      </c>
      <c r="AO48">
        <v>32</v>
      </c>
      <c r="AP48">
        <v>34</v>
      </c>
      <c r="AQ48">
        <v>39</v>
      </c>
      <c r="AR48">
        <v>30</v>
      </c>
      <c r="AS48">
        <v>0</v>
      </c>
      <c r="CT48" t="s">
        <v>139</v>
      </c>
    </row>
    <row r="49" spans="1:98" x14ac:dyDescent="0.25">
      <c r="A49">
        <v>14</v>
      </c>
      <c r="B49">
        <v>16</v>
      </c>
      <c r="C49">
        <v>20</v>
      </c>
      <c r="D49">
        <v>22</v>
      </c>
      <c r="E49">
        <v>21</v>
      </c>
      <c r="F49">
        <v>24</v>
      </c>
      <c r="G49">
        <v>18</v>
      </c>
      <c r="H49">
        <v>27</v>
      </c>
      <c r="I49">
        <v>18</v>
      </c>
      <c r="J49">
        <v>31</v>
      </c>
      <c r="K49">
        <v>20</v>
      </c>
      <c r="L49">
        <v>33</v>
      </c>
      <c r="M49">
        <v>22</v>
      </c>
      <c r="N49">
        <v>22</v>
      </c>
      <c r="O49">
        <v>20</v>
      </c>
      <c r="P49">
        <v>25</v>
      </c>
      <c r="Q49">
        <v>28</v>
      </c>
      <c r="R49">
        <v>31</v>
      </c>
      <c r="S49">
        <v>25</v>
      </c>
      <c r="T49">
        <v>21</v>
      </c>
      <c r="U49">
        <v>27</v>
      </c>
      <c r="V49">
        <v>33</v>
      </c>
      <c r="W49">
        <v>26</v>
      </c>
      <c r="X49">
        <v>21</v>
      </c>
      <c r="Y49">
        <v>30</v>
      </c>
      <c r="Z49">
        <v>33</v>
      </c>
      <c r="AA49">
        <v>31</v>
      </c>
      <c r="AB49">
        <v>19</v>
      </c>
      <c r="AC49">
        <v>30</v>
      </c>
      <c r="AD49">
        <v>18</v>
      </c>
      <c r="AE49">
        <v>23</v>
      </c>
      <c r="AF49">
        <v>31</v>
      </c>
      <c r="AG49">
        <v>25</v>
      </c>
      <c r="AH49">
        <v>24</v>
      </c>
      <c r="AI49">
        <v>18</v>
      </c>
      <c r="AJ49">
        <v>22</v>
      </c>
      <c r="AK49">
        <v>31</v>
      </c>
      <c r="AL49">
        <v>26</v>
      </c>
      <c r="AM49">
        <v>29</v>
      </c>
      <c r="AN49">
        <v>23</v>
      </c>
      <c r="AO49">
        <v>27</v>
      </c>
      <c r="AP49">
        <v>24</v>
      </c>
      <c r="AQ49">
        <v>31</v>
      </c>
      <c r="AR49">
        <v>30</v>
      </c>
      <c r="AS49">
        <v>39</v>
      </c>
      <c r="AT49">
        <v>0</v>
      </c>
      <c r="CT49" t="s">
        <v>131</v>
      </c>
    </row>
    <row r="50" spans="1:98" x14ac:dyDescent="0.25">
      <c r="A50">
        <v>27</v>
      </c>
      <c r="B50">
        <v>26</v>
      </c>
      <c r="C50">
        <v>22</v>
      </c>
      <c r="D50">
        <v>22</v>
      </c>
      <c r="E50">
        <v>24</v>
      </c>
      <c r="F50">
        <v>19</v>
      </c>
      <c r="G50">
        <v>27</v>
      </c>
      <c r="H50">
        <v>28</v>
      </c>
      <c r="I50">
        <v>26</v>
      </c>
      <c r="J50">
        <v>30</v>
      </c>
      <c r="K50">
        <v>27</v>
      </c>
      <c r="L50">
        <v>30</v>
      </c>
      <c r="M50">
        <v>28</v>
      </c>
      <c r="N50">
        <v>22</v>
      </c>
      <c r="O50">
        <v>26</v>
      </c>
      <c r="P50">
        <v>22</v>
      </c>
      <c r="Q50">
        <v>30</v>
      </c>
      <c r="R50">
        <v>32</v>
      </c>
      <c r="S50">
        <v>25</v>
      </c>
      <c r="T50">
        <v>28</v>
      </c>
      <c r="U50">
        <v>28</v>
      </c>
      <c r="V50">
        <v>27</v>
      </c>
      <c r="W50">
        <v>26</v>
      </c>
      <c r="X50">
        <v>30</v>
      </c>
      <c r="Y50">
        <v>32</v>
      </c>
      <c r="Z50">
        <v>27</v>
      </c>
      <c r="AA50">
        <v>26</v>
      </c>
      <c r="AB50">
        <v>22</v>
      </c>
      <c r="AC50">
        <v>19</v>
      </c>
      <c r="AD50">
        <v>27</v>
      </c>
      <c r="AE50">
        <v>20</v>
      </c>
      <c r="AF50">
        <v>26</v>
      </c>
      <c r="AG50">
        <v>27</v>
      </c>
      <c r="AH50">
        <v>16</v>
      </c>
      <c r="AI50">
        <v>25</v>
      </c>
      <c r="AJ50">
        <v>22</v>
      </c>
      <c r="AK50">
        <v>24</v>
      </c>
      <c r="AL50">
        <v>29</v>
      </c>
      <c r="AM50">
        <v>30</v>
      </c>
      <c r="AN50">
        <v>24</v>
      </c>
      <c r="AO50">
        <v>20</v>
      </c>
      <c r="AP50">
        <v>16</v>
      </c>
      <c r="AQ50">
        <v>27</v>
      </c>
      <c r="AR50">
        <v>27</v>
      </c>
      <c r="AS50">
        <v>34</v>
      </c>
      <c r="AT50">
        <v>26</v>
      </c>
      <c r="AU50">
        <v>0</v>
      </c>
      <c r="CT50" t="s">
        <v>132</v>
      </c>
    </row>
    <row r="51" spans="1:98" x14ac:dyDescent="0.25">
      <c r="A51">
        <v>27</v>
      </c>
      <c r="B51">
        <v>26</v>
      </c>
      <c r="C51">
        <v>22</v>
      </c>
      <c r="D51">
        <v>22</v>
      </c>
      <c r="E51">
        <v>24</v>
      </c>
      <c r="F51">
        <v>19</v>
      </c>
      <c r="G51">
        <v>27</v>
      </c>
      <c r="H51">
        <v>28</v>
      </c>
      <c r="I51">
        <v>26</v>
      </c>
      <c r="J51">
        <v>30</v>
      </c>
      <c r="K51">
        <v>27</v>
      </c>
      <c r="L51">
        <v>30</v>
      </c>
      <c r="M51">
        <v>28</v>
      </c>
      <c r="N51">
        <v>22</v>
      </c>
      <c r="O51">
        <v>26</v>
      </c>
      <c r="P51">
        <v>22</v>
      </c>
      <c r="Q51">
        <v>30</v>
      </c>
      <c r="R51">
        <v>32</v>
      </c>
      <c r="S51">
        <v>25</v>
      </c>
      <c r="T51">
        <v>28</v>
      </c>
      <c r="U51">
        <v>28</v>
      </c>
      <c r="V51">
        <v>27</v>
      </c>
      <c r="W51">
        <v>26</v>
      </c>
      <c r="X51">
        <v>30</v>
      </c>
      <c r="Y51">
        <v>32</v>
      </c>
      <c r="Z51">
        <v>27</v>
      </c>
      <c r="AA51">
        <v>26</v>
      </c>
      <c r="AB51">
        <v>22</v>
      </c>
      <c r="AC51">
        <v>19</v>
      </c>
      <c r="AD51">
        <v>27</v>
      </c>
      <c r="AE51">
        <v>20</v>
      </c>
      <c r="AF51">
        <v>26</v>
      </c>
      <c r="AG51">
        <v>27</v>
      </c>
      <c r="AH51">
        <v>16</v>
      </c>
      <c r="AI51">
        <v>25</v>
      </c>
      <c r="AJ51">
        <v>22</v>
      </c>
      <c r="AK51">
        <v>24</v>
      </c>
      <c r="AL51">
        <v>29</v>
      </c>
      <c r="AM51">
        <v>30</v>
      </c>
      <c r="AN51">
        <v>24</v>
      </c>
      <c r="AO51">
        <v>20</v>
      </c>
      <c r="AP51">
        <v>16</v>
      </c>
      <c r="AQ51">
        <v>27</v>
      </c>
      <c r="AR51">
        <v>27</v>
      </c>
      <c r="AS51">
        <v>34</v>
      </c>
      <c r="AT51">
        <v>26</v>
      </c>
      <c r="AU51">
        <v>0</v>
      </c>
      <c r="AV51">
        <v>0</v>
      </c>
      <c r="CT51" t="s">
        <v>143</v>
      </c>
    </row>
    <row r="52" spans="1:98" x14ac:dyDescent="0.25">
      <c r="A52">
        <v>22</v>
      </c>
      <c r="B52">
        <v>20</v>
      </c>
      <c r="C52">
        <v>21</v>
      </c>
      <c r="D52">
        <v>23</v>
      </c>
      <c r="E52">
        <v>21</v>
      </c>
      <c r="F52">
        <v>19</v>
      </c>
      <c r="G52">
        <v>22</v>
      </c>
      <c r="H52">
        <v>27</v>
      </c>
      <c r="I52">
        <v>21</v>
      </c>
      <c r="J52">
        <v>31</v>
      </c>
      <c r="K52">
        <v>24</v>
      </c>
      <c r="L52">
        <v>31</v>
      </c>
      <c r="M52">
        <v>22</v>
      </c>
      <c r="N52">
        <v>25</v>
      </c>
      <c r="O52">
        <v>23</v>
      </c>
      <c r="P52">
        <v>21</v>
      </c>
      <c r="Q52">
        <v>30</v>
      </c>
      <c r="R52">
        <v>33</v>
      </c>
      <c r="S52">
        <v>25</v>
      </c>
      <c r="T52">
        <v>22</v>
      </c>
      <c r="U52">
        <v>28</v>
      </c>
      <c r="V52">
        <v>27</v>
      </c>
      <c r="W52">
        <v>24</v>
      </c>
      <c r="X52">
        <v>27</v>
      </c>
      <c r="Y52">
        <v>33</v>
      </c>
      <c r="Z52">
        <v>29</v>
      </c>
      <c r="AA52">
        <v>24</v>
      </c>
      <c r="AB52">
        <v>17</v>
      </c>
      <c r="AC52">
        <v>22</v>
      </c>
      <c r="AD52">
        <v>17</v>
      </c>
      <c r="AE52">
        <v>17</v>
      </c>
      <c r="AF52">
        <v>28</v>
      </c>
      <c r="AG52">
        <v>24</v>
      </c>
      <c r="AH52">
        <v>17</v>
      </c>
      <c r="AI52">
        <v>19</v>
      </c>
      <c r="AJ52">
        <v>23</v>
      </c>
      <c r="AK52">
        <v>27</v>
      </c>
      <c r="AL52">
        <v>30</v>
      </c>
      <c r="AM52">
        <v>30</v>
      </c>
      <c r="AN52">
        <v>22</v>
      </c>
      <c r="AO52">
        <v>22</v>
      </c>
      <c r="AP52">
        <v>19</v>
      </c>
      <c r="AQ52">
        <v>29</v>
      </c>
      <c r="AR52">
        <v>24</v>
      </c>
      <c r="AS52">
        <v>33</v>
      </c>
      <c r="AT52">
        <v>12</v>
      </c>
      <c r="AU52">
        <v>14</v>
      </c>
      <c r="AV52">
        <v>14</v>
      </c>
      <c r="AW52">
        <v>0</v>
      </c>
      <c r="CT52" t="s">
        <v>129</v>
      </c>
    </row>
    <row r="53" spans="1:98" x14ac:dyDescent="0.25">
      <c r="A53">
        <v>36</v>
      </c>
      <c r="B53">
        <v>35</v>
      </c>
      <c r="C53">
        <v>27</v>
      </c>
      <c r="D53">
        <v>32</v>
      </c>
      <c r="E53">
        <v>32</v>
      </c>
      <c r="F53">
        <v>26</v>
      </c>
      <c r="G53">
        <v>29</v>
      </c>
      <c r="H53">
        <v>27</v>
      </c>
      <c r="I53">
        <v>32</v>
      </c>
      <c r="J53">
        <v>32</v>
      </c>
      <c r="K53">
        <v>34</v>
      </c>
      <c r="L53">
        <v>24</v>
      </c>
      <c r="M53">
        <v>34</v>
      </c>
      <c r="N53">
        <v>30</v>
      </c>
      <c r="O53">
        <v>32</v>
      </c>
      <c r="P53">
        <v>27</v>
      </c>
      <c r="Q53">
        <v>32</v>
      </c>
      <c r="R53">
        <v>34</v>
      </c>
      <c r="S53">
        <v>30</v>
      </c>
      <c r="T53">
        <v>35</v>
      </c>
      <c r="U53">
        <v>31</v>
      </c>
      <c r="V53">
        <v>35</v>
      </c>
      <c r="W53">
        <v>31</v>
      </c>
      <c r="X53">
        <v>32</v>
      </c>
      <c r="Y53">
        <v>36</v>
      </c>
      <c r="Z53">
        <v>34</v>
      </c>
      <c r="AA53">
        <v>34</v>
      </c>
      <c r="AB53">
        <v>29</v>
      </c>
      <c r="AC53">
        <v>34</v>
      </c>
      <c r="AD53">
        <v>33</v>
      </c>
      <c r="AE53">
        <v>21</v>
      </c>
      <c r="AF53">
        <v>34</v>
      </c>
      <c r="AG53">
        <v>35</v>
      </c>
      <c r="AH53">
        <v>31</v>
      </c>
      <c r="AI53">
        <v>27</v>
      </c>
      <c r="AJ53">
        <v>33</v>
      </c>
      <c r="AK53">
        <v>35</v>
      </c>
      <c r="AL53">
        <v>31</v>
      </c>
      <c r="AM53">
        <v>37</v>
      </c>
      <c r="AN53">
        <v>31</v>
      </c>
      <c r="AO53">
        <v>28</v>
      </c>
      <c r="AP53">
        <v>28</v>
      </c>
      <c r="AQ53">
        <v>35</v>
      </c>
      <c r="AR53">
        <v>27</v>
      </c>
      <c r="AS53">
        <v>23</v>
      </c>
      <c r="AT53">
        <v>33</v>
      </c>
      <c r="AU53">
        <v>29</v>
      </c>
      <c r="AV53">
        <v>29</v>
      </c>
      <c r="AW53">
        <v>28</v>
      </c>
      <c r="AX53">
        <v>0</v>
      </c>
      <c r="CT53" t="s">
        <v>140</v>
      </c>
    </row>
    <row r="54" spans="1:98" x14ac:dyDescent="0.25">
      <c r="A54">
        <v>25</v>
      </c>
      <c r="B54">
        <v>28</v>
      </c>
      <c r="C54">
        <v>21</v>
      </c>
      <c r="D54">
        <v>27</v>
      </c>
      <c r="E54">
        <v>24</v>
      </c>
      <c r="F54">
        <v>19</v>
      </c>
      <c r="G54">
        <v>24</v>
      </c>
      <c r="H54">
        <v>30</v>
      </c>
      <c r="I54">
        <v>25</v>
      </c>
      <c r="J54">
        <v>29</v>
      </c>
      <c r="K54">
        <v>26</v>
      </c>
      <c r="L54">
        <v>30</v>
      </c>
      <c r="M54">
        <v>27</v>
      </c>
      <c r="N54">
        <v>25</v>
      </c>
      <c r="O54">
        <v>30</v>
      </c>
      <c r="P54">
        <v>26</v>
      </c>
      <c r="Q54">
        <v>26</v>
      </c>
      <c r="R54">
        <v>29</v>
      </c>
      <c r="S54">
        <v>23</v>
      </c>
      <c r="T54">
        <v>29</v>
      </c>
      <c r="U54">
        <v>25</v>
      </c>
      <c r="V54">
        <v>31</v>
      </c>
      <c r="W54">
        <v>24</v>
      </c>
      <c r="X54">
        <v>25</v>
      </c>
      <c r="Y54">
        <v>30</v>
      </c>
      <c r="Z54">
        <v>30</v>
      </c>
      <c r="AA54">
        <v>30</v>
      </c>
      <c r="AB54">
        <v>29</v>
      </c>
      <c r="AC54">
        <v>29</v>
      </c>
      <c r="AD54">
        <v>29</v>
      </c>
      <c r="AE54">
        <v>18</v>
      </c>
      <c r="AF54">
        <v>30</v>
      </c>
      <c r="AG54">
        <v>32</v>
      </c>
      <c r="AH54">
        <v>17</v>
      </c>
      <c r="AI54">
        <v>21</v>
      </c>
      <c r="AJ54">
        <v>25</v>
      </c>
      <c r="AK54">
        <v>31</v>
      </c>
      <c r="AL54">
        <v>29</v>
      </c>
      <c r="AM54">
        <v>25</v>
      </c>
      <c r="AN54">
        <v>22</v>
      </c>
      <c r="AO54">
        <v>18</v>
      </c>
      <c r="AP54">
        <v>18</v>
      </c>
      <c r="AQ54">
        <v>30</v>
      </c>
      <c r="AR54">
        <v>31</v>
      </c>
      <c r="AS54">
        <v>34</v>
      </c>
      <c r="AT54">
        <v>24</v>
      </c>
      <c r="AU54">
        <v>23</v>
      </c>
      <c r="AV54">
        <v>23</v>
      </c>
      <c r="AW54">
        <v>20</v>
      </c>
      <c r="AX54">
        <v>28</v>
      </c>
      <c r="AY54">
        <v>0</v>
      </c>
      <c r="CT54" t="s">
        <v>90</v>
      </c>
    </row>
    <row r="55" spans="1:98" x14ac:dyDescent="0.25">
      <c r="A55">
        <v>33</v>
      </c>
      <c r="B55">
        <v>31</v>
      </c>
      <c r="C55">
        <v>28</v>
      </c>
      <c r="D55">
        <v>30</v>
      </c>
      <c r="E55">
        <v>32</v>
      </c>
      <c r="F55">
        <v>26</v>
      </c>
      <c r="G55">
        <v>30</v>
      </c>
      <c r="H55">
        <v>35</v>
      </c>
      <c r="I55">
        <v>30</v>
      </c>
      <c r="J55">
        <v>34</v>
      </c>
      <c r="K55">
        <v>30</v>
      </c>
      <c r="L55">
        <v>36</v>
      </c>
      <c r="M55">
        <v>31</v>
      </c>
      <c r="N55">
        <v>24</v>
      </c>
      <c r="O55">
        <v>32</v>
      </c>
      <c r="P55">
        <v>23</v>
      </c>
      <c r="Q55">
        <v>28</v>
      </c>
      <c r="R55">
        <v>27</v>
      </c>
      <c r="S55">
        <v>23</v>
      </c>
      <c r="T55">
        <v>33</v>
      </c>
      <c r="U55">
        <v>25</v>
      </c>
      <c r="V55">
        <v>34</v>
      </c>
      <c r="W55">
        <v>23</v>
      </c>
      <c r="X55">
        <v>32</v>
      </c>
      <c r="Y55">
        <v>34</v>
      </c>
      <c r="Z55">
        <v>27</v>
      </c>
      <c r="AA55">
        <v>29</v>
      </c>
      <c r="AB55">
        <v>29</v>
      </c>
      <c r="AC55">
        <v>23</v>
      </c>
      <c r="AD55">
        <v>30</v>
      </c>
      <c r="AE55">
        <v>20</v>
      </c>
      <c r="AF55">
        <v>25</v>
      </c>
      <c r="AG55">
        <v>35</v>
      </c>
      <c r="AH55">
        <v>24</v>
      </c>
      <c r="AI55">
        <v>28</v>
      </c>
      <c r="AJ55">
        <v>24</v>
      </c>
      <c r="AK55">
        <v>31</v>
      </c>
      <c r="AL55">
        <v>33</v>
      </c>
      <c r="AM55">
        <v>33</v>
      </c>
      <c r="AN55">
        <v>31</v>
      </c>
      <c r="AO55">
        <v>23</v>
      </c>
      <c r="AP55">
        <v>20</v>
      </c>
      <c r="AQ55">
        <v>35</v>
      </c>
      <c r="AR55">
        <v>28</v>
      </c>
      <c r="AS55">
        <v>35</v>
      </c>
      <c r="AT55">
        <v>30</v>
      </c>
      <c r="AU55">
        <v>23</v>
      </c>
      <c r="AV55">
        <v>23</v>
      </c>
      <c r="AW55">
        <v>25</v>
      </c>
      <c r="AX55">
        <v>30</v>
      </c>
      <c r="AY55">
        <v>21</v>
      </c>
      <c r="AZ55">
        <v>0</v>
      </c>
      <c r="CT55" t="s">
        <v>127</v>
      </c>
    </row>
    <row r="56" spans="1:98" x14ac:dyDescent="0.25">
      <c r="A56">
        <v>28</v>
      </c>
      <c r="B56">
        <v>32</v>
      </c>
      <c r="C56">
        <v>33</v>
      </c>
      <c r="D56">
        <v>32</v>
      </c>
      <c r="E56">
        <v>34</v>
      </c>
      <c r="F56">
        <v>30</v>
      </c>
      <c r="G56">
        <v>30</v>
      </c>
      <c r="H56">
        <v>31</v>
      </c>
      <c r="I56">
        <v>32</v>
      </c>
      <c r="J56">
        <v>32</v>
      </c>
      <c r="K56">
        <v>34</v>
      </c>
      <c r="L56">
        <v>24</v>
      </c>
      <c r="M56">
        <v>32</v>
      </c>
      <c r="N56">
        <v>34</v>
      </c>
      <c r="O56">
        <v>32</v>
      </c>
      <c r="P56">
        <v>34</v>
      </c>
      <c r="Q56">
        <v>36</v>
      </c>
      <c r="R56">
        <v>37</v>
      </c>
      <c r="S56">
        <v>32</v>
      </c>
      <c r="T56">
        <v>30</v>
      </c>
      <c r="U56">
        <v>35</v>
      </c>
      <c r="V56">
        <v>37</v>
      </c>
      <c r="W56">
        <v>32</v>
      </c>
      <c r="X56">
        <v>34</v>
      </c>
      <c r="Y56">
        <v>37</v>
      </c>
      <c r="Z56">
        <v>35</v>
      </c>
      <c r="AA56">
        <v>29</v>
      </c>
      <c r="AB56">
        <v>30</v>
      </c>
      <c r="AC56">
        <v>33</v>
      </c>
      <c r="AD56">
        <v>32</v>
      </c>
      <c r="AE56">
        <v>31</v>
      </c>
      <c r="AF56">
        <v>35</v>
      </c>
      <c r="AG56">
        <v>31</v>
      </c>
      <c r="AH56">
        <v>31</v>
      </c>
      <c r="AI56">
        <v>32</v>
      </c>
      <c r="AJ56">
        <v>30</v>
      </c>
      <c r="AK56">
        <v>36</v>
      </c>
      <c r="AL56">
        <v>36</v>
      </c>
      <c r="AM56">
        <v>38</v>
      </c>
      <c r="AN56">
        <v>32</v>
      </c>
      <c r="AO56">
        <v>32</v>
      </c>
      <c r="AP56">
        <v>31</v>
      </c>
      <c r="AQ56">
        <v>34</v>
      </c>
      <c r="AR56">
        <v>21</v>
      </c>
      <c r="AS56">
        <v>28</v>
      </c>
      <c r="AT56">
        <v>31</v>
      </c>
      <c r="AU56">
        <v>30</v>
      </c>
      <c r="AV56">
        <v>30</v>
      </c>
      <c r="AW56">
        <v>26</v>
      </c>
      <c r="AX56">
        <v>30</v>
      </c>
      <c r="AY56">
        <v>32</v>
      </c>
      <c r="AZ56">
        <v>34</v>
      </c>
      <c r="BA56">
        <v>0</v>
      </c>
      <c r="CT56" t="s">
        <v>141</v>
      </c>
    </row>
    <row r="57" spans="1:98" x14ac:dyDescent="0.25">
      <c r="A57">
        <v>29</v>
      </c>
      <c r="B57">
        <v>27</v>
      </c>
      <c r="C57">
        <v>30</v>
      </c>
      <c r="D57">
        <v>32</v>
      </c>
      <c r="E57">
        <v>32</v>
      </c>
      <c r="F57">
        <v>26</v>
      </c>
      <c r="G57">
        <v>26</v>
      </c>
      <c r="H57">
        <v>35</v>
      </c>
      <c r="I57">
        <v>26</v>
      </c>
      <c r="J57">
        <v>34</v>
      </c>
      <c r="K57">
        <v>26</v>
      </c>
      <c r="L57">
        <v>36</v>
      </c>
      <c r="M57">
        <v>27</v>
      </c>
      <c r="N57">
        <v>26</v>
      </c>
      <c r="O57">
        <v>28</v>
      </c>
      <c r="P57">
        <v>25</v>
      </c>
      <c r="Q57">
        <v>28</v>
      </c>
      <c r="R57">
        <v>29</v>
      </c>
      <c r="S57">
        <v>25</v>
      </c>
      <c r="T57">
        <v>29</v>
      </c>
      <c r="U57">
        <v>27</v>
      </c>
      <c r="V57">
        <v>34</v>
      </c>
      <c r="W57">
        <v>25</v>
      </c>
      <c r="X57">
        <v>32</v>
      </c>
      <c r="Y57">
        <v>36</v>
      </c>
      <c r="Z57">
        <v>29</v>
      </c>
      <c r="AA57">
        <v>25</v>
      </c>
      <c r="AB57">
        <v>25</v>
      </c>
      <c r="AC57">
        <v>25</v>
      </c>
      <c r="AD57">
        <v>26</v>
      </c>
      <c r="AE57">
        <v>20</v>
      </c>
      <c r="AF57">
        <v>25</v>
      </c>
      <c r="AG57">
        <v>35</v>
      </c>
      <c r="AH57">
        <v>24</v>
      </c>
      <c r="AI57">
        <v>28</v>
      </c>
      <c r="AJ57">
        <v>24</v>
      </c>
      <c r="AK57">
        <v>31</v>
      </c>
      <c r="AL57">
        <v>33</v>
      </c>
      <c r="AM57">
        <v>33</v>
      </c>
      <c r="AN57">
        <v>31</v>
      </c>
      <c r="AO57">
        <v>23</v>
      </c>
      <c r="AP57">
        <v>22</v>
      </c>
      <c r="AQ57">
        <v>35</v>
      </c>
      <c r="AR57">
        <v>24</v>
      </c>
      <c r="AS57">
        <v>35</v>
      </c>
      <c r="AT57">
        <v>26</v>
      </c>
      <c r="AU57">
        <v>23</v>
      </c>
      <c r="AV57">
        <v>23</v>
      </c>
      <c r="AW57">
        <v>21</v>
      </c>
      <c r="AX57">
        <v>30</v>
      </c>
      <c r="AY57">
        <v>21</v>
      </c>
      <c r="AZ57">
        <v>5</v>
      </c>
      <c r="BA57">
        <v>32</v>
      </c>
      <c r="BB57">
        <v>0</v>
      </c>
      <c r="CT57" t="s">
        <v>133</v>
      </c>
    </row>
    <row r="58" spans="1:98" x14ac:dyDescent="0.25">
      <c r="A58">
        <v>23</v>
      </c>
      <c r="B58">
        <v>28</v>
      </c>
      <c r="C58">
        <v>32</v>
      </c>
      <c r="D58">
        <v>32</v>
      </c>
      <c r="E58">
        <v>35</v>
      </c>
      <c r="F58">
        <v>30</v>
      </c>
      <c r="G58">
        <v>31</v>
      </c>
      <c r="H58">
        <v>39</v>
      </c>
      <c r="I58">
        <v>27</v>
      </c>
      <c r="J58">
        <v>39</v>
      </c>
      <c r="K58">
        <v>22</v>
      </c>
      <c r="L58">
        <v>40</v>
      </c>
      <c r="M58">
        <v>35</v>
      </c>
      <c r="N58">
        <v>25</v>
      </c>
      <c r="O58">
        <v>31</v>
      </c>
      <c r="P58">
        <v>29</v>
      </c>
      <c r="Q58">
        <v>29</v>
      </c>
      <c r="R58">
        <v>31</v>
      </c>
      <c r="S58">
        <v>26</v>
      </c>
      <c r="T58">
        <v>30</v>
      </c>
      <c r="U58">
        <v>28</v>
      </c>
      <c r="V58">
        <v>37</v>
      </c>
      <c r="W58">
        <v>28</v>
      </c>
      <c r="X58">
        <v>30</v>
      </c>
      <c r="Y58">
        <v>38</v>
      </c>
      <c r="Z58">
        <v>29</v>
      </c>
      <c r="AA58">
        <v>30</v>
      </c>
      <c r="AB58">
        <v>29</v>
      </c>
      <c r="AC58">
        <v>36</v>
      </c>
      <c r="AD58">
        <v>33</v>
      </c>
      <c r="AE58">
        <v>29</v>
      </c>
      <c r="AF58">
        <v>31</v>
      </c>
      <c r="AG58">
        <v>40</v>
      </c>
      <c r="AH58">
        <v>30</v>
      </c>
      <c r="AI58">
        <v>29</v>
      </c>
      <c r="AJ58">
        <v>28</v>
      </c>
      <c r="AK58">
        <v>31</v>
      </c>
      <c r="AL58">
        <v>37</v>
      </c>
      <c r="AM58">
        <v>39</v>
      </c>
      <c r="AN58">
        <v>33</v>
      </c>
      <c r="AO58">
        <v>24</v>
      </c>
      <c r="AP58">
        <v>29</v>
      </c>
      <c r="AQ58">
        <v>38</v>
      </c>
      <c r="AR58">
        <v>33</v>
      </c>
      <c r="AS58">
        <v>39</v>
      </c>
      <c r="AT58">
        <v>25</v>
      </c>
      <c r="AU58">
        <v>26</v>
      </c>
      <c r="AV58">
        <v>26</v>
      </c>
      <c r="AW58">
        <v>25</v>
      </c>
      <c r="AX58">
        <v>39</v>
      </c>
      <c r="AY58">
        <v>27</v>
      </c>
      <c r="AZ58">
        <v>22</v>
      </c>
      <c r="BA58">
        <v>32</v>
      </c>
      <c r="BB58">
        <v>18</v>
      </c>
      <c r="BC58">
        <v>0</v>
      </c>
      <c r="CT58" t="s">
        <v>134</v>
      </c>
    </row>
    <row r="59" spans="1:98" x14ac:dyDescent="0.25">
      <c r="A59">
        <v>20</v>
      </c>
      <c r="B59">
        <v>19</v>
      </c>
      <c r="C59">
        <v>18</v>
      </c>
      <c r="D59">
        <v>20</v>
      </c>
      <c r="E59">
        <v>22</v>
      </c>
      <c r="F59">
        <v>18</v>
      </c>
      <c r="G59">
        <v>21</v>
      </c>
      <c r="H59">
        <v>25</v>
      </c>
      <c r="I59">
        <v>24</v>
      </c>
      <c r="J59">
        <v>29</v>
      </c>
      <c r="K59">
        <v>26</v>
      </c>
      <c r="L59">
        <v>29</v>
      </c>
      <c r="M59">
        <v>26</v>
      </c>
      <c r="N59">
        <v>18</v>
      </c>
      <c r="O59">
        <v>25</v>
      </c>
      <c r="P59">
        <v>15</v>
      </c>
      <c r="Q59">
        <v>27</v>
      </c>
      <c r="R59">
        <v>29</v>
      </c>
      <c r="S59">
        <v>22</v>
      </c>
      <c r="T59">
        <v>24</v>
      </c>
      <c r="U59">
        <v>24</v>
      </c>
      <c r="V59">
        <v>30</v>
      </c>
      <c r="W59">
        <v>20</v>
      </c>
      <c r="X59">
        <v>22</v>
      </c>
      <c r="Y59">
        <v>27</v>
      </c>
      <c r="Z59">
        <v>26</v>
      </c>
      <c r="AA59">
        <v>28</v>
      </c>
      <c r="AB59">
        <v>18</v>
      </c>
      <c r="AC59">
        <v>17</v>
      </c>
      <c r="AD59">
        <v>20</v>
      </c>
      <c r="AE59">
        <v>16</v>
      </c>
      <c r="AF59">
        <v>22</v>
      </c>
      <c r="AG59">
        <v>22</v>
      </c>
      <c r="AH59">
        <v>18</v>
      </c>
      <c r="AI59">
        <v>17</v>
      </c>
      <c r="AJ59">
        <v>19</v>
      </c>
      <c r="AK59">
        <v>22</v>
      </c>
      <c r="AL59">
        <v>30</v>
      </c>
      <c r="AM59">
        <v>29</v>
      </c>
      <c r="AN59">
        <v>21</v>
      </c>
      <c r="AO59">
        <v>15</v>
      </c>
      <c r="AP59">
        <v>17</v>
      </c>
      <c r="AQ59">
        <v>23</v>
      </c>
      <c r="AR59">
        <v>26</v>
      </c>
      <c r="AS59">
        <v>34</v>
      </c>
      <c r="AT59">
        <v>18</v>
      </c>
      <c r="AU59">
        <v>14</v>
      </c>
      <c r="AV59">
        <v>14</v>
      </c>
      <c r="AW59">
        <v>13</v>
      </c>
      <c r="AX59">
        <v>27</v>
      </c>
      <c r="AY59">
        <v>19</v>
      </c>
      <c r="AZ59">
        <v>19</v>
      </c>
      <c r="BA59">
        <v>28</v>
      </c>
      <c r="BB59">
        <v>22</v>
      </c>
      <c r="BC59">
        <v>24</v>
      </c>
      <c r="BD59">
        <v>0</v>
      </c>
      <c r="CT59" t="s">
        <v>130</v>
      </c>
    </row>
    <row r="60" spans="1:98" x14ac:dyDescent="0.25">
      <c r="A60">
        <v>28</v>
      </c>
      <c r="B60">
        <v>32</v>
      </c>
      <c r="C60">
        <v>34</v>
      </c>
      <c r="D60">
        <v>33</v>
      </c>
      <c r="E60">
        <v>36</v>
      </c>
      <c r="F60">
        <v>30</v>
      </c>
      <c r="G60">
        <v>31</v>
      </c>
      <c r="H60">
        <v>32</v>
      </c>
      <c r="I60">
        <v>34</v>
      </c>
      <c r="J60">
        <v>34</v>
      </c>
      <c r="K60">
        <v>35</v>
      </c>
      <c r="L60">
        <v>28</v>
      </c>
      <c r="M60">
        <v>32</v>
      </c>
      <c r="N60">
        <v>32</v>
      </c>
      <c r="O60">
        <v>30</v>
      </c>
      <c r="P60">
        <v>31</v>
      </c>
      <c r="Q60">
        <v>36</v>
      </c>
      <c r="R60">
        <v>38</v>
      </c>
      <c r="S60">
        <v>34</v>
      </c>
      <c r="T60">
        <v>33</v>
      </c>
      <c r="U60">
        <v>35</v>
      </c>
      <c r="V60">
        <v>28</v>
      </c>
      <c r="W60">
        <v>34</v>
      </c>
      <c r="X60">
        <v>37</v>
      </c>
      <c r="Y60">
        <v>39</v>
      </c>
      <c r="Z60">
        <v>38</v>
      </c>
      <c r="AA60">
        <v>28</v>
      </c>
      <c r="AB60">
        <v>28</v>
      </c>
      <c r="AC60">
        <v>34</v>
      </c>
      <c r="AD60">
        <v>33</v>
      </c>
      <c r="AE60">
        <v>30</v>
      </c>
      <c r="AF60">
        <v>35</v>
      </c>
      <c r="AG60">
        <v>34</v>
      </c>
      <c r="AH60">
        <v>33</v>
      </c>
      <c r="AI60">
        <v>30</v>
      </c>
      <c r="AJ60">
        <v>34</v>
      </c>
      <c r="AK60">
        <v>32</v>
      </c>
      <c r="AL60">
        <v>37</v>
      </c>
      <c r="AM60">
        <v>38</v>
      </c>
      <c r="AN60">
        <v>33</v>
      </c>
      <c r="AO60">
        <v>34</v>
      </c>
      <c r="AP60">
        <v>31</v>
      </c>
      <c r="AQ60">
        <v>31</v>
      </c>
      <c r="AR60">
        <v>24</v>
      </c>
      <c r="AS60">
        <v>34</v>
      </c>
      <c r="AT60">
        <v>32</v>
      </c>
      <c r="AU60">
        <v>30</v>
      </c>
      <c r="AV60">
        <v>30</v>
      </c>
      <c r="AW60">
        <v>28</v>
      </c>
      <c r="AX60">
        <v>27</v>
      </c>
      <c r="AY60">
        <v>32</v>
      </c>
      <c r="AZ60">
        <v>34</v>
      </c>
      <c r="BA60">
        <v>20</v>
      </c>
      <c r="BB60">
        <v>30</v>
      </c>
      <c r="BC60">
        <v>34</v>
      </c>
      <c r="BD60">
        <v>29</v>
      </c>
      <c r="BE60">
        <v>0</v>
      </c>
      <c r="CT60" t="s">
        <v>142</v>
      </c>
    </row>
    <row r="61" spans="1:98" x14ac:dyDescent="0.25">
      <c r="A61">
        <v>24</v>
      </c>
      <c r="B61">
        <v>22</v>
      </c>
      <c r="C61">
        <v>22</v>
      </c>
      <c r="D61">
        <v>22</v>
      </c>
      <c r="E61">
        <v>22</v>
      </c>
      <c r="F61">
        <v>15</v>
      </c>
      <c r="G61">
        <v>22</v>
      </c>
      <c r="H61">
        <v>26</v>
      </c>
      <c r="I61">
        <v>23</v>
      </c>
      <c r="J61">
        <v>28</v>
      </c>
      <c r="K61">
        <v>23</v>
      </c>
      <c r="L61">
        <v>30</v>
      </c>
      <c r="M61">
        <v>27</v>
      </c>
      <c r="N61">
        <v>24</v>
      </c>
      <c r="O61">
        <v>25</v>
      </c>
      <c r="P61">
        <v>22</v>
      </c>
      <c r="Q61">
        <v>25</v>
      </c>
      <c r="R61">
        <v>27</v>
      </c>
      <c r="S61">
        <v>22</v>
      </c>
      <c r="T61">
        <v>28</v>
      </c>
      <c r="U61">
        <v>24</v>
      </c>
      <c r="V61">
        <v>32</v>
      </c>
      <c r="W61">
        <v>20</v>
      </c>
      <c r="X61">
        <v>21</v>
      </c>
      <c r="Y61">
        <v>29</v>
      </c>
      <c r="Z61">
        <v>27</v>
      </c>
      <c r="AA61">
        <v>29</v>
      </c>
      <c r="AB61">
        <v>19</v>
      </c>
      <c r="AC61">
        <v>22</v>
      </c>
      <c r="AD61">
        <v>25</v>
      </c>
      <c r="AE61">
        <v>15</v>
      </c>
      <c r="AF61">
        <v>17</v>
      </c>
      <c r="AG61">
        <v>25</v>
      </c>
      <c r="AH61">
        <v>16</v>
      </c>
      <c r="AI61">
        <v>16</v>
      </c>
      <c r="AJ61">
        <v>14</v>
      </c>
      <c r="AK61">
        <v>18</v>
      </c>
      <c r="AL61">
        <v>29</v>
      </c>
      <c r="AM61">
        <v>31</v>
      </c>
      <c r="AN61">
        <v>19</v>
      </c>
      <c r="AO61">
        <v>19</v>
      </c>
      <c r="AP61">
        <v>15</v>
      </c>
      <c r="AQ61">
        <v>23</v>
      </c>
      <c r="AR61">
        <v>27</v>
      </c>
      <c r="AS61">
        <v>33</v>
      </c>
      <c r="AT61">
        <v>22</v>
      </c>
      <c r="AU61">
        <v>19</v>
      </c>
      <c r="AV61">
        <v>19</v>
      </c>
      <c r="AW61">
        <v>20</v>
      </c>
      <c r="AX61">
        <v>26</v>
      </c>
      <c r="AY61">
        <v>20</v>
      </c>
      <c r="AZ61">
        <v>21</v>
      </c>
      <c r="BA61">
        <v>29</v>
      </c>
      <c r="BB61">
        <v>21</v>
      </c>
      <c r="BC61">
        <v>28</v>
      </c>
      <c r="BD61">
        <v>14</v>
      </c>
      <c r="BE61">
        <v>28</v>
      </c>
      <c r="BF61">
        <v>0</v>
      </c>
      <c r="CT61" t="s">
        <v>135</v>
      </c>
    </row>
    <row r="62" spans="1:98" x14ac:dyDescent="0.25">
      <c r="A62">
        <v>21</v>
      </c>
      <c r="B62">
        <v>22</v>
      </c>
      <c r="C62">
        <v>25</v>
      </c>
      <c r="D62">
        <v>25</v>
      </c>
      <c r="E62">
        <v>28</v>
      </c>
      <c r="F62">
        <v>16</v>
      </c>
      <c r="G62">
        <v>20</v>
      </c>
      <c r="H62">
        <v>31</v>
      </c>
      <c r="I62">
        <v>19</v>
      </c>
      <c r="J62">
        <v>31</v>
      </c>
      <c r="K62">
        <v>22</v>
      </c>
      <c r="L62">
        <v>33</v>
      </c>
      <c r="M62">
        <v>23</v>
      </c>
      <c r="N62">
        <v>23</v>
      </c>
      <c r="O62">
        <v>22</v>
      </c>
      <c r="P62">
        <v>21</v>
      </c>
      <c r="Q62">
        <v>25</v>
      </c>
      <c r="R62">
        <v>27</v>
      </c>
      <c r="S62">
        <v>23</v>
      </c>
      <c r="T62">
        <v>24</v>
      </c>
      <c r="U62">
        <v>22</v>
      </c>
      <c r="V62">
        <v>29</v>
      </c>
      <c r="W62">
        <v>24</v>
      </c>
      <c r="X62">
        <v>26</v>
      </c>
      <c r="Y62">
        <v>30</v>
      </c>
      <c r="Z62">
        <v>30</v>
      </c>
      <c r="AA62">
        <v>20</v>
      </c>
      <c r="AB62">
        <v>19</v>
      </c>
      <c r="AC62">
        <v>24</v>
      </c>
      <c r="AD62">
        <v>21</v>
      </c>
      <c r="AE62">
        <v>18</v>
      </c>
      <c r="AF62">
        <v>21</v>
      </c>
      <c r="AG62">
        <v>27</v>
      </c>
      <c r="AH62">
        <v>24</v>
      </c>
      <c r="AI62">
        <v>17</v>
      </c>
      <c r="AJ62">
        <v>17</v>
      </c>
      <c r="AK62">
        <v>18</v>
      </c>
      <c r="AL62">
        <v>30</v>
      </c>
      <c r="AM62">
        <v>33</v>
      </c>
      <c r="AN62">
        <v>23</v>
      </c>
      <c r="AO62">
        <v>22</v>
      </c>
      <c r="AP62">
        <v>20</v>
      </c>
      <c r="AQ62">
        <v>26</v>
      </c>
      <c r="AR62">
        <v>27</v>
      </c>
      <c r="AS62">
        <v>35</v>
      </c>
      <c r="AT62">
        <v>22</v>
      </c>
      <c r="AU62">
        <v>21</v>
      </c>
      <c r="AV62">
        <v>21</v>
      </c>
      <c r="AW62">
        <v>20</v>
      </c>
      <c r="AX62">
        <v>28</v>
      </c>
      <c r="AY62">
        <v>24</v>
      </c>
      <c r="AZ62">
        <v>23</v>
      </c>
      <c r="BA62">
        <v>26</v>
      </c>
      <c r="BB62">
        <v>19</v>
      </c>
      <c r="BC62">
        <v>22</v>
      </c>
      <c r="BD62">
        <v>18</v>
      </c>
      <c r="BE62">
        <v>24</v>
      </c>
      <c r="BF62">
        <v>15</v>
      </c>
      <c r="BG62">
        <v>0</v>
      </c>
      <c r="CT62" t="s">
        <v>102</v>
      </c>
    </row>
    <row r="63" spans="1:98" x14ac:dyDescent="0.25">
      <c r="A63">
        <v>26</v>
      </c>
      <c r="B63">
        <v>26</v>
      </c>
      <c r="C63">
        <v>24</v>
      </c>
      <c r="D63">
        <v>26</v>
      </c>
      <c r="E63">
        <v>27</v>
      </c>
      <c r="F63">
        <v>19</v>
      </c>
      <c r="G63">
        <v>22</v>
      </c>
      <c r="H63">
        <v>31</v>
      </c>
      <c r="I63">
        <v>24</v>
      </c>
      <c r="J63">
        <v>31</v>
      </c>
      <c r="K63">
        <v>26</v>
      </c>
      <c r="L63">
        <v>35</v>
      </c>
      <c r="M63">
        <v>22</v>
      </c>
      <c r="N63">
        <v>22</v>
      </c>
      <c r="O63">
        <v>26</v>
      </c>
      <c r="P63">
        <v>18</v>
      </c>
      <c r="Q63">
        <v>21</v>
      </c>
      <c r="R63">
        <v>23</v>
      </c>
      <c r="S63">
        <v>21</v>
      </c>
      <c r="T63">
        <v>31</v>
      </c>
      <c r="U63">
        <v>21</v>
      </c>
      <c r="V63">
        <v>27</v>
      </c>
      <c r="W63">
        <v>21</v>
      </c>
      <c r="X63">
        <v>27</v>
      </c>
      <c r="Y63">
        <v>30</v>
      </c>
      <c r="Z63">
        <v>26</v>
      </c>
      <c r="AA63">
        <v>20</v>
      </c>
      <c r="AB63">
        <v>22</v>
      </c>
      <c r="AC63">
        <v>21</v>
      </c>
      <c r="AD63">
        <v>23</v>
      </c>
      <c r="AE63">
        <v>20</v>
      </c>
      <c r="AF63">
        <v>21</v>
      </c>
      <c r="AG63">
        <v>29</v>
      </c>
      <c r="AH63">
        <v>22</v>
      </c>
      <c r="AI63">
        <v>17</v>
      </c>
      <c r="AJ63">
        <v>19</v>
      </c>
      <c r="AK63">
        <v>22</v>
      </c>
      <c r="AL63">
        <v>31</v>
      </c>
      <c r="AM63">
        <v>30</v>
      </c>
      <c r="AN63">
        <v>23</v>
      </c>
      <c r="AO63">
        <v>23</v>
      </c>
      <c r="AP63">
        <v>19</v>
      </c>
      <c r="AQ63">
        <v>27</v>
      </c>
      <c r="AR63">
        <v>31</v>
      </c>
      <c r="AS63">
        <v>35</v>
      </c>
      <c r="AT63">
        <v>27</v>
      </c>
      <c r="AU63">
        <v>21</v>
      </c>
      <c r="AV63">
        <v>21</v>
      </c>
      <c r="AW63">
        <v>22</v>
      </c>
      <c r="AX63">
        <v>29</v>
      </c>
      <c r="AY63">
        <v>24</v>
      </c>
      <c r="AZ63">
        <v>20</v>
      </c>
      <c r="BA63">
        <v>32</v>
      </c>
      <c r="BB63">
        <v>20</v>
      </c>
      <c r="BC63">
        <v>25</v>
      </c>
      <c r="BD63">
        <v>17</v>
      </c>
      <c r="BE63">
        <v>30</v>
      </c>
      <c r="BF63">
        <v>18</v>
      </c>
      <c r="BG63">
        <v>10</v>
      </c>
      <c r="BH63">
        <v>0</v>
      </c>
      <c r="CT63" t="s">
        <v>103</v>
      </c>
    </row>
    <row r="64" spans="1:98" x14ac:dyDescent="0.25">
      <c r="A64">
        <v>25</v>
      </c>
      <c r="B64">
        <v>28</v>
      </c>
      <c r="C64">
        <v>26</v>
      </c>
      <c r="D64">
        <v>23</v>
      </c>
      <c r="E64">
        <v>24</v>
      </c>
      <c r="F64">
        <v>16</v>
      </c>
      <c r="G64">
        <v>26</v>
      </c>
      <c r="H64">
        <v>30</v>
      </c>
      <c r="I64">
        <v>25</v>
      </c>
      <c r="J64">
        <v>30</v>
      </c>
      <c r="K64">
        <v>31</v>
      </c>
      <c r="L64">
        <v>33</v>
      </c>
      <c r="M64">
        <v>25</v>
      </c>
      <c r="N64">
        <v>23</v>
      </c>
      <c r="O64">
        <v>25</v>
      </c>
      <c r="P64">
        <v>22</v>
      </c>
      <c r="Q64">
        <v>25</v>
      </c>
      <c r="R64">
        <v>26</v>
      </c>
      <c r="S64">
        <v>20</v>
      </c>
      <c r="T64">
        <v>26</v>
      </c>
      <c r="U64">
        <v>24</v>
      </c>
      <c r="V64">
        <v>26</v>
      </c>
      <c r="W64">
        <v>21</v>
      </c>
      <c r="X64">
        <v>23</v>
      </c>
      <c r="Y64">
        <v>29</v>
      </c>
      <c r="Z64">
        <v>24</v>
      </c>
      <c r="AA64">
        <v>22</v>
      </c>
      <c r="AB64">
        <v>23</v>
      </c>
      <c r="AC64">
        <v>22</v>
      </c>
      <c r="AD64">
        <v>25</v>
      </c>
      <c r="AE64">
        <v>18</v>
      </c>
      <c r="AF64">
        <v>23</v>
      </c>
      <c r="AG64">
        <v>26</v>
      </c>
      <c r="AH64">
        <v>23</v>
      </c>
      <c r="AI64">
        <v>16</v>
      </c>
      <c r="AJ64">
        <v>18</v>
      </c>
      <c r="AK64">
        <v>20</v>
      </c>
      <c r="AL64">
        <v>26</v>
      </c>
      <c r="AM64">
        <v>34</v>
      </c>
      <c r="AN64">
        <v>26</v>
      </c>
      <c r="AO64">
        <v>20</v>
      </c>
      <c r="AP64">
        <v>20</v>
      </c>
      <c r="AQ64">
        <v>26</v>
      </c>
      <c r="AR64">
        <v>30</v>
      </c>
      <c r="AS64">
        <v>35</v>
      </c>
      <c r="AT64">
        <v>23</v>
      </c>
      <c r="AU64">
        <v>20</v>
      </c>
      <c r="AV64">
        <v>20</v>
      </c>
      <c r="AW64">
        <v>20</v>
      </c>
      <c r="AX64">
        <v>30</v>
      </c>
      <c r="AY64">
        <v>24</v>
      </c>
      <c r="AZ64">
        <v>23</v>
      </c>
      <c r="BA64">
        <v>29</v>
      </c>
      <c r="BB64">
        <v>23</v>
      </c>
      <c r="BC64">
        <v>22</v>
      </c>
      <c r="BD64">
        <v>17</v>
      </c>
      <c r="BE64">
        <v>29</v>
      </c>
      <c r="BF64">
        <v>16</v>
      </c>
      <c r="BG64">
        <v>14</v>
      </c>
      <c r="BH64">
        <v>14</v>
      </c>
      <c r="BI64">
        <v>0</v>
      </c>
      <c r="CT64" t="s">
        <v>104</v>
      </c>
    </row>
    <row r="65" spans="1:98" x14ac:dyDescent="0.25">
      <c r="A65">
        <v>28</v>
      </c>
      <c r="B65">
        <v>26</v>
      </c>
      <c r="C65">
        <v>24</v>
      </c>
      <c r="D65">
        <v>22</v>
      </c>
      <c r="E65">
        <v>19</v>
      </c>
      <c r="F65">
        <v>18</v>
      </c>
      <c r="G65">
        <v>26</v>
      </c>
      <c r="H65">
        <v>27</v>
      </c>
      <c r="I65">
        <v>29</v>
      </c>
      <c r="J65">
        <v>33</v>
      </c>
      <c r="K65">
        <v>30</v>
      </c>
      <c r="L65">
        <v>33</v>
      </c>
      <c r="M65">
        <v>33</v>
      </c>
      <c r="N65">
        <v>23</v>
      </c>
      <c r="O65">
        <v>26</v>
      </c>
      <c r="P65">
        <v>21</v>
      </c>
      <c r="Q65">
        <v>29</v>
      </c>
      <c r="R65">
        <v>31</v>
      </c>
      <c r="S65">
        <v>25</v>
      </c>
      <c r="T65">
        <v>29</v>
      </c>
      <c r="U65">
        <v>28</v>
      </c>
      <c r="V65">
        <v>27</v>
      </c>
      <c r="W65">
        <v>25</v>
      </c>
      <c r="X65">
        <v>29</v>
      </c>
      <c r="Y65">
        <v>30</v>
      </c>
      <c r="Z65">
        <v>29</v>
      </c>
      <c r="AA65">
        <v>32</v>
      </c>
      <c r="AB65">
        <v>27</v>
      </c>
      <c r="AC65">
        <v>25</v>
      </c>
      <c r="AD65">
        <v>29</v>
      </c>
      <c r="AE65">
        <v>19</v>
      </c>
      <c r="AF65">
        <v>24</v>
      </c>
      <c r="AG65">
        <v>21</v>
      </c>
      <c r="AH65">
        <v>21</v>
      </c>
      <c r="AI65">
        <v>18</v>
      </c>
      <c r="AJ65">
        <v>25</v>
      </c>
      <c r="AK65">
        <v>25</v>
      </c>
      <c r="AL65">
        <v>34</v>
      </c>
      <c r="AM65">
        <v>33</v>
      </c>
      <c r="AN65">
        <v>25</v>
      </c>
      <c r="AO65">
        <v>23</v>
      </c>
      <c r="AP65">
        <v>18</v>
      </c>
      <c r="AQ65">
        <v>19</v>
      </c>
      <c r="AR65">
        <v>29</v>
      </c>
      <c r="AS65">
        <v>34</v>
      </c>
      <c r="AT65">
        <v>25</v>
      </c>
      <c r="AU65">
        <v>23</v>
      </c>
      <c r="AV65">
        <v>23</v>
      </c>
      <c r="AW65">
        <v>21</v>
      </c>
      <c r="AX65">
        <v>28</v>
      </c>
      <c r="AY65">
        <v>21</v>
      </c>
      <c r="AZ65">
        <v>28</v>
      </c>
      <c r="BA65">
        <v>31</v>
      </c>
      <c r="BB65">
        <v>28</v>
      </c>
      <c r="BC65">
        <v>33</v>
      </c>
      <c r="BD65">
        <v>18</v>
      </c>
      <c r="BE65">
        <v>25</v>
      </c>
      <c r="BF65">
        <v>16</v>
      </c>
      <c r="BG65">
        <v>23</v>
      </c>
      <c r="BH65">
        <v>23</v>
      </c>
      <c r="BI65">
        <v>21</v>
      </c>
      <c r="BJ65">
        <v>0</v>
      </c>
      <c r="CT65" t="s">
        <v>123</v>
      </c>
    </row>
    <row r="66" spans="1:98" x14ac:dyDescent="0.25">
      <c r="A66">
        <v>25</v>
      </c>
      <c r="B66">
        <v>29</v>
      </c>
      <c r="C66">
        <v>24</v>
      </c>
      <c r="D66">
        <v>26</v>
      </c>
      <c r="E66">
        <v>23</v>
      </c>
      <c r="F66">
        <v>17</v>
      </c>
      <c r="G66">
        <v>23</v>
      </c>
      <c r="H66">
        <v>25</v>
      </c>
      <c r="I66">
        <v>30</v>
      </c>
      <c r="J66">
        <v>33</v>
      </c>
      <c r="K66">
        <v>32</v>
      </c>
      <c r="L66">
        <v>31</v>
      </c>
      <c r="M66">
        <v>33</v>
      </c>
      <c r="N66">
        <v>25</v>
      </c>
      <c r="O66">
        <v>28</v>
      </c>
      <c r="P66">
        <v>22</v>
      </c>
      <c r="Q66">
        <v>27</v>
      </c>
      <c r="R66">
        <v>29</v>
      </c>
      <c r="S66">
        <v>23</v>
      </c>
      <c r="T66">
        <v>28</v>
      </c>
      <c r="U66">
        <v>26</v>
      </c>
      <c r="V66">
        <v>29</v>
      </c>
      <c r="W66">
        <v>24</v>
      </c>
      <c r="X66">
        <v>26</v>
      </c>
      <c r="Y66">
        <v>31</v>
      </c>
      <c r="Z66">
        <v>28</v>
      </c>
      <c r="AA66">
        <v>31</v>
      </c>
      <c r="AB66">
        <v>24</v>
      </c>
      <c r="AC66">
        <v>24</v>
      </c>
      <c r="AD66">
        <v>26</v>
      </c>
      <c r="AE66">
        <v>17</v>
      </c>
      <c r="AF66">
        <v>25</v>
      </c>
      <c r="AG66">
        <v>20</v>
      </c>
      <c r="AH66">
        <v>23</v>
      </c>
      <c r="AI66">
        <v>16</v>
      </c>
      <c r="AJ66">
        <v>22</v>
      </c>
      <c r="AK66">
        <v>21</v>
      </c>
      <c r="AL66">
        <v>33</v>
      </c>
      <c r="AM66">
        <v>32</v>
      </c>
      <c r="AN66">
        <v>26</v>
      </c>
      <c r="AO66">
        <v>24</v>
      </c>
      <c r="AP66">
        <v>19</v>
      </c>
      <c r="AQ66">
        <v>20</v>
      </c>
      <c r="AR66">
        <v>28</v>
      </c>
      <c r="AS66">
        <v>35</v>
      </c>
      <c r="AT66">
        <v>21</v>
      </c>
      <c r="AU66">
        <v>23</v>
      </c>
      <c r="AV66">
        <v>23</v>
      </c>
      <c r="AW66">
        <v>21</v>
      </c>
      <c r="AX66">
        <v>25</v>
      </c>
      <c r="AY66">
        <v>19</v>
      </c>
      <c r="AZ66">
        <v>25</v>
      </c>
      <c r="BA66">
        <v>31</v>
      </c>
      <c r="BB66">
        <v>25</v>
      </c>
      <c r="BC66">
        <v>29</v>
      </c>
      <c r="BD66">
        <v>17</v>
      </c>
      <c r="BE66">
        <v>25</v>
      </c>
      <c r="BF66">
        <v>15</v>
      </c>
      <c r="BG66">
        <v>21</v>
      </c>
      <c r="BH66">
        <v>22</v>
      </c>
      <c r="BI66">
        <v>20</v>
      </c>
      <c r="BJ66">
        <v>9</v>
      </c>
      <c r="BK66">
        <v>0</v>
      </c>
      <c r="CT66" t="s">
        <v>124</v>
      </c>
    </row>
    <row r="67" spans="1:98" x14ac:dyDescent="0.25">
      <c r="A67">
        <v>20</v>
      </c>
      <c r="B67">
        <v>24</v>
      </c>
      <c r="C67">
        <v>24</v>
      </c>
      <c r="D67">
        <v>24</v>
      </c>
      <c r="E67">
        <v>24</v>
      </c>
      <c r="F67">
        <v>19</v>
      </c>
      <c r="G67">
        <v>20</v>
      </c>
      <c r="H67">
        <v>31</v>
      </c>
      <c r="I67">
        <v>26</v>
      </c>
      <c r="J67">
        <v>31</v>
      </c>
      <c r="K67">
        <v>22</v>
      </c>
      <c r="L67">
        <v>33</v>
      </c>
      <c r="M67">
        <v>26</v>
      </c>
      <c r="N67">
        <v>27</v>
      </c>
      <c r="O67">
        <v>20</v>
      </c>
      <c r="P67">
        <v>26</v>
      </c>
      <c r="Q67">
        <v>30</v>
      </c>
      <c r="R67">
        <v>32</v>
      </c>
      <c r="S67">
        <v>26</v>
      </c>
      <c r="T67">
        <v>28</v>
      </c>
      <c r="U67">
        <v>29</v>
      </c>
      <c r="V67">
        <v>39</v>
      </c>
      <c r="W67">
        <v>25</v>
      </c>
      <c r="X67">
        <v>26</v>
      </c>
      <c r="Y67">
        <v>29</v>
      </c>
      <c r="Z67">
        <v>32</v>
      </c>
      <c r="AA67">
        <v>29</v>
      </c>
      <c r="AB67">
        <v>27</v>
      </c>
      <c r="AC67">
        <v>30</v>
      </c>
      <c r="AD67">
        <v>24</v>
      </c>
      <c r="AE67">
        <v>23</v>
      </c>
      <c r="AF67">
        <v>27</v>
      </c>
      <c r="AG67">
        <v>26</v>
      </c>
      <c r="AH67">
        <v>23</v>
      </c>
      <c r="AI67">
        <v>27</v>
      </c>
      <c r="AJ67">
        <v>17</v>
      </c>
      <c r="AK67">
        <v>25</v>
      </c>
      <c r="AL67">
        <v>30</v>
      </c>
      <c r="AM67">
        <v>33</v>
      </c>
      <c r="AN67">
        <v>24</v>
      </c>
      <c r="AO67">
        <v>26</v>
      </c>
      <c r="AP67">
        <v>18</v>
      </c>
      <c r="AQ67">
        <v>34</v>
      </c>
      <c r="AR67">
        <v>31</v>
      </c>
      <c r="AS67">
        <v>40</v>
      </c>
      <c r="AT67">
        <v>22</v>
      </c>
      <c r="AU67">
        <v>26</v>
      </c>
      <c r="AV67">
        <v>26</v>
      </c>
      <c r="AW67">
        <v>23</v>
      </c>
      <c r="AX67">
        <v>34</v>
      </c>
      <c r="AY67">
        <v>26</v>
      </c>
      <c r="AZ67">
        <v>28</v>
      </c>
      <c r="BA67">
        <v>32</v>
      </c>
      <c r="BB67">
        <v>24</v>
      </c>
      <c r="BC67">
        <v>29</v>
      </c>
      <c r="BD67">
        <v>24</v>
      </c>
      <c r="BE67">
        <v>31</v>
      </c>
      <c r="BF67">
        <v>20</v>
      </c>
      <c r="BG67">
        <v>22</v>
      </c>
      <c r="BH67">
        <v>26</v>
      </c>
      <c r="BI67">
        <v>24</v>
      </c>
      <c r="BJ67">
        <v>23</v>
      </c>
      <c r="BK67">
        <v>20</v>
      </c>
      <c r="BL67">
        <v>0</v>
      </c>
      <c r="CT67" t="s">
        <v>125</v>
      </c>
    </row>
    <row r="68" spans="1:98" x14ac:dyDescent="0.25">
      <c r="A68">
        <v>20</v>
      </c>
      <c r="B68">
        <v>15</v>
      </c>
      <c r="C68">
        <v>22</v>
      </c>
      <c r="D68">
        <v>24</v>
      </c>
      <c r="E68">
        <v>26</v>
      </c>
      <c r="F68">
        <v>24</v>
      </c>
      <c r="G68">
        <v>16</v>
      </c>
      <c r="H68">
        <v>27</v>
      </c>
      <c r="I68">
        <v>24</v>
      </c>
      <c r="J68">
        <v>30</v>
      </c>
      <c r="K68">
        <v>21</v>
      </c>
      <c r="L68">
        <v>32</v>
      </c>
      <c r="M68">
        <v>28</v>
      </c>
      <c r="N68">
        <v>21</v>
      </c>
      <c r="O68">
        <v>26</v>
      </c>
      <c r="P68">
        <v>23</v>
      </c>
      <c r="Q68">
        <v>28</v>
      </c>
      <c r="R68">
        <v>31</v>
      </c>
      <c r="S68">
        <v>26</v>
      </c>
      <c r="T68">
        <v>25</v>
      </c>
      <c r="U68">
        <v>27</v>
      </c>
      <c r="V68">
        <v>37</v>
      </c>
      <c r="W68">
        <v>25</v>
      </c>
      <c r="X68">
        <v>24</v>
      </c>
      <c r="Y68">
        <v>25</v>
      </c>
      <c r="Z68">
        <v>31</v>
      </c>
      <c r="AA68">
        <v>31</v>
      </c>
      <c r="AB68">
        <v>24</v>
      </c>
      <c r="AC68">
        <v>25</v>
      </c>
      <c r="AD68">
        <v>22</v>
      </c>
      <c r="AE68">
        <v>26</v>
      </c>
      <c r="AF68">
        <v>30</v>
      </c>
      <c r="AG68">
        <v>29</v>
      </c>
      <c r="AH68">
        <v>25</v>
      </c>
      <c r="AI68">
        <v>23</v>
      </c>
      <c r="AJ68">
        <v>20</v>
      </c>
      <c r="AK68">
        <v>34</v>
      </c>
      <c r="AL68">
        <v>31</v>
      </c>
      <c r="AM68">
        <v>34</v>
      </c>
      <c r="AN68">
        <v>26</v>
      </c>
      <c r="AO68">
        <v>23</v>
      </c>
      <c r="AP68">
        <v>24</v>
      </c>
      <c r="AQ68">
        <v>27</v>
      </c>
      <c r="AR68">
        <v>28</v>
      </c>
      <c r="AS68">
        <v>36</v>
      </c>
      <c r="AT68">
        <v>21</v>
      </c>
      <c r="AU68">
        <v>27</v>
      </c>
      <c r="AV68">
        <v>27</v>
      </c>
      <c r="AW68">
        <v>25</v>
      </c>
      <c r="AX68">
        <v>33</v>
      </c>
      <c r="AY68">
        <v>27</v>
      </c>
      <c r="AZ68">
        <v>27</v>
      </c>
      <c r="BA68">
        <v>28</v>
      </c>
      <c r="BB68">
        <v>23</v>
      </c>
      <c r="BC68">
        <v>26</v>
      </c>
      <c r="BD68">
        <v>22</v>
      </c>
      <c r="BE68">
        <v>30</v>
      </c>
      <c r="BF68">
        <v>24</v>
      </c>
      <c r="BG68">
        <v>22</v>
      </c>
      <c r="BH68">
        <v>27</v>
      </c>
      <c r="BI68">
        <v>29</v>
      </c>
      <c r="BJ68">
        <v>23</v>
      </c>
      <c r="BK68">
        <v>25</v>
      </c>
      <c r="BL68">
        <v>25</v>
      </c>
      <c r="BM68">
        <v>0</v>
      </c>
      <c r="CT68" t="s">
        <v>44</v>
      </c>
    </row>
    <row r="69" spans="1:98" x14ac:dyDescent="0.25">
      <c r="A69">
        <v>22</v>
      </c>
      <c r="B69">
        <v>20</v>
      </c>
      <c r="C69">
        <v>24</v>
      </c>
      <c r="D69">
        <v>23</v>
      </c>
      <c r="E69">
        <v>24</v>
      </c>
      <c r="F69">
        <v>21</v>
      </c>
      <c r="G69">
        <v>20</v>
      </c>
      <c r="H69">
        <v>26</v>
      </c>
      <c r="I69">
        <v>24</v>
      </c>
      <c r="J69">
        <v>30</v>
      </c>
      <c r="K69">
        <v>27</v>
      </c>
      <c r="L69">
        <v>33</v>
      </c>
      <c r="M69">
        <v>31</v>
      </c>
      <c r="N69">
        <v>22</v>
      </c>
      <c r="O69">
        <v>28</v>
      </c>
      <c r="P69">
        <v>17</v>
      </c>
      <c r="Q69">
        <v>23</v>
      </c>
      <c r="R69">
        <v>26</v>
      </c>
      <c r="S69">
        <v>21</v>
      </c>
      <c r="T69">
        <v>24</v>
      </c>
      <c r="U69">
        <v>22</v>
      </c>
      <c r="V69">
        <v>28</v>
      </c>
      <c r="W69">
        <v>21</v>
      </c>
      <c r="X69">
        <v>24</v>
      </c>
      <c r="Y69">
        <v>23</v>
      </c>
      <c r="Z69">
        <v>26</v>
      </c>
      <c r="AA69">
        <v>31</v>
      </c>
      <c r="AB69">
        <v>23</v>
      </c>
      <c r="AC69">
        <v>27</v>
      </c>
      <c r="AD69">
        <v>26</v>
      </c>
      <c r="AE69">
        <v>24</v>
      </c>
      <c r="AF69">
        <v>28</v>
      </c>
      <c r="AG69">
        <v>28</v>
      </c>
      <c r="AH69">
        <v>21</v>
      </c>
      <c r="AI69">
        <v>18</v>
      </c>
      <c r="AJ69">
        <v>23</v>
      </c>
      <c r="AK69">
        <v>26</v>
      </c>
      <c r="AL69">
        <v>32</v>
      </c>
      <c r="AM69">
        <v>29</v>
      </c>
      <c r="AN69">
        <v>23</v>
      </c>
      <c r="AO69">
        <v>19</v>
      </c>
      <c r="AP69">
        <v>18</v>
      </c>
      <c r="AQ69">
        <v>21</v>
      </c>
      <c r="AR69">
        <v>29</v>
      </c>
      <c r="AS69">
        <v>33</v>
      </c>
      <c r="AT69">
        <v>23</v>
      </c>
      <c r="AU69">
        <v>25</v>
      </c>
      <c r="AV69">
        <v>25</v>
      </c>
      <c r="AW69">
        <v>24</v>
      </c>
      <c r="AX69">
        <v>29</v>
      </c>
      <c r="AY69">
        <v>19</v>
      </c>
      <c r="AZ69">
        <v>28</v>
      </c>
      <c r="BA69">
        <v>30</v>
      </c>
      <c r="BB69">
        <v>28</v>
      </c>
      <c r="BC69">
        <v>27</v>
      </c>
      <c r="BD69">
        <v>15</v>
      </c>
      <c r="BE69">
        <v>27</v>
      </c>
      <c r="BF69">
        <v>19</v>
      </c>
      <c r="BG69">
        <v>22</v>
      </c>
      <c r="BH69">
        <v>21</v>
      </c>
      <c r="BI69">
        <v>25</v>
      </c>
      <c r="BJ69">
        <v>17</v>
      </c>
      <c r="BK69">
        <v>18</v>
      </c>
      <c r="BL69">
        <v>28</v>
      </c>
      <c r="BM69">
        <v>17</v>
      </c>
      <c r="BN69">
        <v>0</v>
      </c>
      <c r="CT69" t="s">
        <v>45</v>
      </c>
    </row>
    <row r="70" spans="1:98" x14ac:dyDescent="0.25">
      <c r="A70">
        <v>25</v>
      </c>
      <c r="B70">
        <v>20</v>
      </c>
      <c r="C70">
        <v>24</v>
      </c>
      <c r="D70">
        <v>27</v>
      </c>
      <c r="E70">
        <v>27</v>
      </c>
      <c r="F70">
        <v>26</v>
      </c>
      <c r="G70">
        <v>19</v>
      </c>
      <c r="H70">
        <v>26</v>
      </c>
      <c r="I70">
        <v>29</v>
      </c>
      <c r="J70">
        <v>28</v>
      </c>
      <c r="K70">
        <v>26</v>
      </c>
      <c r="L70">
        <v>30</v>
      </c>
      <c r="M70">
        <v>25</v>
      </c>
      <c r="N70">
        <v>24</v>
      </c>
      <c r="O70">
        <v>26</v>
      </c>
      <c r="P70">
        <v>26</v>
      </c>
      <c r="Q70">
        <v>33</v>
      </c>
      <c r="R70">
        <v>34</v>
      </c>
      <c r="S70">
        <v>29</v>
      </c>
      <c r="T70">
        <v>26</v>
      </c>
      <c r="U70">
        <v>32</v>
      </c>
      <c r="V70">
        <v>36</v>
      </c>
      <c r="W70">
        <v>28</v>
      </c>
      <c r="X70">
        <v>29</v>
      </c>
      <c r="Y70">
        <v>28</v>
      </c>
      <c r="Z70">
        <v>28</v>
      </c>
      <c r="AA70">
        <v>29</v>
      </c>
      <c r="AB70">
        <v>26</v>
      </c>
      <c r="AC70">
        <v>24</v>
      </c>
      <c r="AD70">
        <v>18</v>
      </c>
      <c r="AE70">
        <v>27</v>
      </c>
      <c r="AF70">
        <v>33</v>
      </c>
      <c r="AG70">
        <v>26</v>
      </c>
      <c r="AH70">
        <v>26</v>
      </c>
      <c r="AI70">
        <v>27</v>
      </c>
      <c r="AJ70">
        <v>23</v>
      </c>
      <c r="AK70">
        <v>35</v>
      </c>
      <c r="AL70">
        <v>28</v>
      </c>
      <c r="AM70">
        <v>32</v>
      </c>
      <c r="AN70">
        <v>29</v>
      </c>
      <c r="AO70">
        <v>24</v>
      </c>
      <c r="AP70">
        <v>25</v>
      </c>
      <c r="AQ70">
        <v>28</v>
      </c>
      <c r="AR70">
        <v>26</v>
      </c>
      <c r="AS70">
        <v>34</v>
      </c>
      <c r="AT70">
        <v>24</v>
      </c>
      <c r="AU70">
        <v>26</v>
      </c>
      <c r="AV70">
        <v>26</v>
      </c>
      <c r="AW70">
        <v>25</v>
      </c>
      <c r="AX70">
        <v>32</v>
      </c>
      <c r="AY70">
        <v>24</v>
      </c>
      <c r="AZ70">
        <v>26</v>
      </c>
      <c r="BA70">
        <v>25</v>
      </c>
      <c r="BB70">
        <v>22</v>
      </c>
      <c r="BC70">
        <v>29</v>
      </c>
      <c r="BD70">
        <v>23</v>
      </c>
      <c r="BE70">
        <v>29</v>
      </c>
      <c r="BF70">
        <v>26</v>
      </c>
      <c r="BG70">
        <v>24</v>
      </c>
      <c r="BH70">
        <v>29</v>
      </c>
      <c r="BI70">
        <v>29</v>
      </c>
      <c r="BJ70">
        <v>23</v>
      </c>
      <c r="BK70">
        <v>25</v>
      </c>
      <c r="BL70">
        <v>24</v>
      </c>
      <c r="BM70">
        <v>8</v>
      </c>
      <c r="BN70">
        <v>20</v>
      </c>
      <c r="BO70">
        <v>0</v>
      </c>
      <c r="CT70" t="s">
        <v>46</v>
      </c>
    </row>
    <row r="71" spans="1:98" x14ac:dyDescent="0.25">
      <c r="A71">
        <v>27</v>
      </c>
      <c r="B71">
        <v>22</v>
      </c>
      <c r="C71">
        <v>25</v>
      </c>
      <c r="D71">
        <v>27</v>
      </c>
      <c r="E71">
        <v>28</v>
      </c>
      <c r="F71">
        <v>22</v>
      </c>
      <c r="G71">
        <v>20</v>
      </c>
      <c r="H71">
        <v>26</v>
      </c>
      <c r="I71">
        <v>26</v>
      </c>
      <c r="J71">
        <v>31</v>
      </c>
      <c r="K71">
        <v>30</v>
      </c>
      <c r="L71">
        <v>35</v>
      </c>
      <c r="M71">
        <v>32</v>
      </c>
      <c r="N71">
        <v>22</v>
      </c>
      <c r="O71">
        <v>30</v>
      </c>
      <c r="P71">
        <v>20</v>
      </c>
      <c r="Q71">
        <v>28</v>
      </c>
      <c r="R71">
        <v>32</v>
      </c>
      <c r="S71">
        <v>27</v>
      </c>
      <c r="T71">
        <v>27</v>
      </c>
      <c r="U71">
        <v>27</v>
      </c>
      <c r="V71">
        <v>33</v>
      </c>
      <c r="W71">
        <v>24</v>
      </c>
      <c r="X71">
        <v>28</v>
      </c>
      <c r="Y71">
        <v>27</v>
      </c>
      <c r="Z71">
        <v>32</v>
      </c>
      <c r="AA71">
        <v>33</v>
      </c>
      <c r="AB71">
        <v>24</v>
      </c>
      <c r="AC71">
        <v>24</v>
      </c>
      <c r="AD71">
        <v>26</v>
      </c>
      <c r="AE71">
        <v>26</v>
      </c>
      <c r="AF71">
        <v>31</v>
      </c>
      <c r="AG71">
        <v>29</v>
      </c>
      <c r="AH71">
        <v>23</v>
      </c>
      <c r="AI71">
        <v>20</v>
      </c>
      <c r="AJ71">
        <v>25</v>
      </c>
      <c r="AK71">
        <v>29</v>
      </c>
      <c r="AL71">
        <v>32</v>
      </c>
      <c r="AM71">
        <v>32</v>
      </c>
      <c r="AN71">
        <v>25</v>
      </c>
      <c r="AO71">
        <v>23</v>
      </c>
      <c r="AP71">
        <v>20</v>
      </c>
      <c r="AQ71">
        <v>18</v>
      </c>
      <c r="AR71">
        <v>29</v>
      </c>
      <c r="AS71">
        <v>35</v>
      </c>
      <c r="AT71">
        <v>27</v>
      </c>
      <c r="AU71">
        <v>23</v>
      </c>
      <c r="AV71">
        <v>23</v>
      </c>
      <c r="AW71">
        <v>26</v>
      </c>
      <c r="AX71">
        <v>30</v>
      </c>
      <c r="AY71">
        <v>23</v>
      </c>
      <c r="AZ71">
        <v>31</v>
      </c>
      <c r="BA71">
        <v>31</v>
      </c>
      <c r="BB71">
        <v>31</v>
      </c>
      <c r="BC71">
        <v>32</v>
      </c>
      <c r="BD71">
        <v>17</v>
      </c>
      <c r="BE71">
        <v>31</v>
      </c>
      <c r="BF71">
        <v>20</v>
      </c>
      <c r="BG71">
        <v>25</v>
      </c>
      <c r="BH71">
        <v>24</v>
      </c>
      <c r="BI71">
        <v>27</v>
      </c>
      <c r="BJ71">
        <v>19</v>
      </c>
      <c r="BK71">
        <v>21</v>
      </c>
      <c r="BL71">
        <v>30</v>
      </c>
      <c r="BM71">
        <v>16</v>
      </c>
      <c r="BN71">
        <v>7</v>
      </c>
      <c r="BO71">
        <v>19</v>
      </c>
      <c r="BP71">
        <v>0</v>
      </c>
      <c r="CT71" t="s">
        <v>47</v>
      </c>
    </row>
    <row r="72" spans="1:98" x14ac:dyDescent="0.25">
      <c r="A72">
        <v>31</v>
      </c>
      <c r="B72">
        <v>27</v>
      </c>
      <c r="C72">
        <v>27</v>
      </c>
      <c r="D72">
        <v>26</v>
      </c>
      <c r="E72">
        <v>25</v>
      </c>
      <c r="F72">
        <v>23</v>
      </c>
      <c r="G72">
        <v>18</v>
      </c>
      <c r="H72">
        <v>23</v>
      </c>
      <c r="I72">
        <v>23</v>
      </c>
      <c r="J72">
        <v>31</v>
      </c>
      <c r="K72">
        <v>28</v>
      </c>
      <c r="L72">
        <v>34</v>
      </c>
      <c r="M72">
        <v>26</v>
      </c>
      <c r="N72">
        <v>25</v>
      </c>
      <c r="O72">
        <v>26</v>
      </c>
      <c r="P72">
        <v>23</v>
      </c>
      <c r="Q72">
        <v>24</v>
      </c>
      <c r="R72">
        <v>25</v>
      </c>
      <c r="S72">
        <v>22</v>
      </c>
      <c r="T72">
        <v>26</v>
      </c>
      <c r="U72">
        <v>23</v>
      </c>
      <c r="V72">
        <v>33</v>
      </c>
      <c r="W72">
        <v>23</v>
      </c>
      <c r="X72">
        <v>28</v>
      </c>
      <c r="Y72">
        <v>27</v>
      </c>
      <c r="Z72">
        <v>26</v>
      </c>
      <c r="AA72">
        <v>27</v>
      </c>
      <c r="AB72">
        <v>26</v>
      </c>
      <c r="AC72">
        <v>28</v>
      </c>
      <c r="AD72">
        <v>30</v>
      </c>
      <c r="AE72">
        <v>21</v>
      </c>
      <c r="AF72">
        <v>29</v>
      </c>
      <c r="AG72">
        <v>32</v>
      </c>
      <c r="AH72">
        <v>23</v>
      </c>
      <c r="AI72">
        <v>22</v>
      </c>
      <c r="AJ72">
        <v>29</v>
      </c>
      <c r="AK72">
        <v>27</v>
      </c>
      <c r="AL72">
        <v>28</v>
      </c>
      <c r="AM72">
        <v>32</v>
      </c>
      <c r="AN72">
        <v>25</v>
      </c>
      <c r="AO72">
        <v>23</v>
      </c>
      <c r="AP72">
        <v>22</v>
      </c>
      <c r="AQ72">
        <v>27</v>
      </c>
      <c r="AR72">
        <v>28</v>
      </c>
      <c r="AS72">
        <v>34</v>
      </c>
      <c r="AT72">
        <v>27</v>
      </c>
      <c r="AU72">
        <v>25</v>
      </c>
      <c r="AV72">
        <v>25</v>
      </c>
      <c r="AW72">
        <v>26</v>
      </c>
      <c r="AX72">
        <v>24</v>
      </c>
      <c r="AY72">
        <v>21</v>
      </c>
      <c r="AZ72">
        <v>25</v>
      </c>
      <c r="BA72">
        <v>31</v>
      </c>
      <c r="BB72">
        <v>25</v>
      </c>
      <c r="BC72">
        <v>31</v>
      </c>
      <c r="BD72">
        <v>22</v>
      </c>
      <c r="BE72">
        <v>32</v>
      </c>
      <c r="BF72">
        <v>16</v>
      </c>
      <c r="BG72">
        <v>25</v>
      </c>
      <c r="BH72">
        <v>25</v>
      </c>
      <c r="BI72">
        <v>25</v>
      </c>
      <c r="BJ72">
        <v>20</v>
      </c>
      <c r="BK72">
        <v>20</v>
      </c>
      <c r="BL72">
        <v>32</v>
      </c>
      <c r="BM72">
        <v>22</v>
      </c>
      <c r="BN72">
        <v>16</v>
      </c>
      <c r="BO72">
        <v>23</v>
      </c>
      <c r="BP72">
        <v>16</v>
      </c>
      <c r="BQ72">
        <v>0</v>
      </c>
      <c r="CT72" t="s">
        <v>48</v>
      </c>
    </row>
    <row r="73" spans="1:98" x14ac:dyDescent="0.25">
      <c r="A73">
        <v>16</v>
      </c>
      <c r="B73">
        <v>13</v>
      </c>
      <c r="C73">
        <v>20</v>
      </c>
      <c r="D73">
        <v>20</v>
      </c>
      <c r="E73">
        <v>22</v>
      </c>
      <c r="F73">
        <v>19</v>
      </c>
      <c r="G73">
        <v>16</v>
      </c>
      <c r="H73">
        <v>31</v>
      </c>
      <c r="I73">
        <v>17</v>
      </c>
      <c r="J73">
        <v>30</v>
      </c>
      <c r="K73">
        <v>17</v>
      </c>
      <c r="L73">
        <v>33</v>
      </c>
      <c r="M73">
        <v>26</v>
      </c>
      <c r="N73">
        <v>18</v>
      </c>
      <c r="O73">
        <v>23</v>
      </c>
      <c r="P73">
        <v>19</v>
      </c>
      <c r="Q73">
        <v>27</v>
      </c>
      <c r="R73">
        <v>30</v>
      </c>
      <c r="S73">
        <v>22</v>
      </c>
      <c r="T73">
        <v>19</v>
      </c>
      <c r="U73">
        <v>25</v>
      </c>
      <c r="V73">
        <v>36</v>
      </c>
      <c r="W73">
        <v>21</v>
      </c>
      <c r="X73">
        <v>22</v>
      </c>
      <c r="Y73">
        <v>21</v>
      </c>
      <c r="Z73">
        <v>29</v>
      </c>
      <c r="AA73">
        <v>28</v>
      </c>
      <c r="AB73">
        <v>23</v>
      </c>
      <c r="AC73">
        <v>28</v>
      </c>
      <c r="AD73">
        <v>22</v>
      </c>
      <c r="AE73">
        <v>19</v>
      </c>
      <c r="AF73">
        <v>25</v>
      </c>
      <c r="AG73">
        <v>30</v>
      </c>
      <c r="AH73">
        <v>25</v>
      </c>
      <c r="AI73">
        <v>21</v>
      </c>
      <c r="AJ73">
        <v>18</v>
      </c>
      <c r="AK73">
        <v>30</v>
      </c>
      <c r="AL73">
        <v>30</v>
      </c>
      <c r="AM73">
        <v>33</v>
      </c>
      <c r="AN73">
        <v>20</v>
      </c>
      <c r="AO73">
        <v>21</v>
      </c>
      <c r="AP73">
        <v>21</v>
      </c>
      <c r="AQ73">
        <v>31</v>
      </c>
      <c r="AR73">
        <v>31</v>
      </c>
      <c r="AS73">
        <v>39</v>
      </c>
      <c r="AT73">
        <v>20</v>
      </c>
      <c r="AU73">
        <v>27</v>
      </c>
      <c r="AV73">
        <v>27</v>
      </c>
      <c r="AW73">
        <v>23</v>
      </c>
      <c r="AX73">
        <v>33</v>
      </c>
      <c r="AY73">
        <v>26</v>
      </c>
      <c r="AZ73">
        <v>29</v>
      </c>
      <c r="BA73">
        <v>31</v>
      </c>
      <c r="BB73">
        <v>25</v>
      </c>
      <c r="BC73">
        <v>27</v>
      </c>
      <c r="BD73">
        <v>20</v>
      </c>
      <c r="BE73">
        <v>31</v>
      </c>
      <c r="BF73">
        <v>23</v>
      </c>
      <c r="BG73">
        <v>16</v>
      </c>
      <c r="BH73">
        <v>23</v>
      </c>
      <c r="BI73">
        <v>25</v>
      </c>
      <c r="BJ73">
        <v>24</v>
      </c>
      <c r="BK73">
        <v>27</v>
      </c>
      <c r="BL73">
        <v>21</v>
      </c>
      <c r="BM73">
        <v>14</v>
      </c>
      <c r="BN73">
        <v>21</v>
      </c>
      <c r="BO73">
        <v>19</v>
      </c>
      <c r="BP73">
        <v>23</v>
      </c>
      <c r="BQ73">
        <v>25</v>
      </c>
      <c r="BR73">
        <v>0</v>
      </c>
      <c r="CT73" t="s">
        <v>49</v>
      </c>
    </row>
    <row r="74" spans="1:98" x14ac:dyDescent="0.25">
      <c r="A74">
        <v>29</v>
      </c>
      <c r="B74">
        <v>27</v>
      </c>
      <c r="C74">
        <v>29</v>
      </c>
      <c r="D74">
        <v>24</v>
      </c>
      <c r="E74">
        <v>25</v>
      </c>
      <c r="F74">
        <v>21</v>
      </c>
      <c r="G74">
        <v>30</v>
      </c>
      <c r="H74">
        <v>32</v>
      </c>
      <c r="I74">
        <v>24</v>
      </c>
      <c r="J74">
        <v>32</v>
      </c>
      <c r="K74">
        <v>27</v>
      </c>
      <c r="L74">
        <v>32</v>
      </c>
      <c r="M74">
        <v>26</v>
      </c>
      <c r="N74">
        <v>20</v>
      </c>
      <c r="O74">
        <v>23</v>
      </c>
      <c r="P74">
        <v>26</v>
      </c>
      <c r="Q74">
        <v>25</v>
      </c>
      <c r="R74">
        <v>26</v>
      </c>
      <c r="S74">
        <v>22</v>
      </c>
      <c r="T74">
        <v>26</v>
      </c>
      <c r="U74">
        <v>23</v>
      </c>
      <c r="V74">
        <v>29</v>
      </c>
      <c r="W74">
        <v>24</v>
      </c>
      <c r="X74">
        <v>27</v>
      </c>
      <c r="Y74">
        <v>29</v>
      </c>
      <c r="Z74">
        <v>25</v>
      </c>
      <c r="AA74">
        <v>27</v>
      </c>
      <c r="AB74">
        <v>26</v>
      </c>
      <c r="AC74">
        <v>26</v>
      </c>
      <c r="AD74">
        <v>31</v>
      </c>
      <c r="AE74">
        <v>21</v>
      </c>
      <c r="AF74">
        <v>17</v>
      </c>
      <c r="AG74">
        <v>30</v>
      </c>
      <c r="AH74">
        <v>23</v>
      </c>
      <c r="AI74">
        <v>25</v>
      </c>
      <c r="AJ74">
        <v>21</v>
      </c>
      <c r="AK74">
        <v>23</v>
      </c>
      <c r="AL74">
        <v>24</v>
      </c>
      <c r="AM74">
        <v>31</v>
      </c>
      <c r="AN74">
        <v>28</v>
      </c>
      <c r="AO74">
        <v>20</v>
      </c>
      <c r="AP74">
        <v>20</v>
      </c>
      <c r="AQ74">
        <v>22</v>
      </c>
      <c r="AR74">
        <v>29</v>
      </c>
      <c r="AS74">
        <v>36</v>
      </c>
      <c r="AT74">
        <v>30</v>
      </c>
      <c r="AU74">
        <v>18</v>
      </c>
      <c r="AV74">
        <v>18</v>
      </c>
      <c r="AW74">
        <v>27</v>
      </c>
      <c r="AX74">
        <v>33</v>
      </c>
      <c r="AY74">
        <v>28</v>
      </c>
      <c r="AZ74">
        <v>26</v>
      </c>
      <c r="BA74">
        <v>27</v>
      </c>
      <c r="BB74">
        <v>26</v>
      </c>
      <c r="BC74">
        <v>27</v>
      </c>
      <c r="BD74">
        <v>23</v>
      </c>
      <c r="BE74">
        <v>27</v>
      </c>
      <c r="BF74">
        <v>17</v>
      </c>
      <c r="BG74">
        <v>19</v>
      </c>
      <c r="BH74">
        <v>23</v>
      </c>
      <c r="BI74">
        <v>15</v>
      </c>
      <c r="BJ74">
        <v>21</v>
      </c>
      <c r="BK74">
        <v>25</v>
      </c>
      <c r="BL74">
        <v>27</v>
      </c>
      <c r="BM74">
        <v>27</v>
      </c>
      <c r="BN74">
        <v>26</v>
      </c>
      <c r="BO74">
        <v>27</v>
      </c>
      <c r="BP74">
        <v>25</v>
      </c>
      <c r="BQ74">
        <v>24</v>
      </c>
      <c r="BR74">
        <v>24</v>
      </c>
      <c r="BS74">
        <v>0</v>
      </c>
      <c r="CT74" t="s">
        <v>50</v>
      </c>
    </row>
    <row r="75" spans="1:98" x14ac:dyDescent="0.25">
      <c r="A75">
        <v>27</v>
      </c>
      <c r="B75">
        <v>28</v>
      </c>
      <c r="C75">
        <v>24</v>
      </c>
      <c r="D75">
        <v>28</v>
      </c>
      <c r="E75">
        <v>26</v>
      </c>
      <c r="F75">
        <v>19</v>
      </c>
      <c r="G75">
        <v>26</v>
      </c>
      <c r="H75">
        <v>31</v>
      </c>
      <c r="I75">
        <v>26</v>
      </c>
      <c r="J75">
        <v>29</v>
      </c>
      <c r="K75">
        <v>27</v>
      </c>
      <c r="L75">
        <v>31</v>
      </c>
      <c r="M75">
        <v>30</v>
      </c>
      <c r="N75">
        <v>23</v>
      </c>
      <c r="O75">
        <v>27</v>
      </c>
      <c r="P75">
        <v>21</v>
      </c>
      <c r="Q75">
        <v>27</v>
      </c>
      <c r="R75">
        <v>31</v>
      </c>
      <c r="S75">
        <v>26</v>
      </c>
      <c r="T75">
        <v>29</v>
      </c>
      <c r="U75">
        <v>26</v>
      </c>
      <c r="V75">
        <v>31</v>
      </c>
      <c r="W75">
        <v>24</v>
      </c>
      <c r="X75">
        <v>24</v>
      </c>
      <c r="Y75">
        <v>32</v>
      </c>
      <c r="Z75">
        <v>32</v>
      </c>
      <c r="AA75">
        <v>26</v>
      </c>
      <c r="AB75">
        <v>23</v>
      </c>
      <c r="AC75">
        <v>26</v>
      </c>
      <c r="AD75">
        <v>30</v>
      </c>
      <c r="AE75">
        <v>25</v>
      </c>
      <c r="AF75">
        <v>28</v>
      </c>
      <c r="AG75">
        <v>27</v>
      </c>
      <c r="AH75">
        <v>18</v>
      </c>
      <c r="AI75">
        <v>18</v>
      </c>
      <c r="AJ75">
        <v>21</v>
      </c>
      <c r="AK75">
        <v>29</v>
      </c>
      <c r="AL75">
        <v>29</v>
      </c>
      <c r="AM75">
        <v>26</v>
      </c>
      <c r="AN75">
        <v>23</v>
      </c>
      <c r="AO75">
        <v>21</v>
      </c>
      <c r="AP75">
        <v>19</v>
      </c>
      <c r="AQ75">
        <v>23</v>
      </c>
      <c r="AR75">
        <v>30</v>
      </c>
      <c r="AS75">
        <v>35</v>
      </c>
      <c r="AT75">
        <v>25</v>
      </c>
      <c r="AU75">
        <v>20</v>
      </c>
      <c r="AV75">
        <v>20</v>
      </c>
      <c r="AW75">
        <v>22</v>
      </c>
      <c r="AX75">
        <v>31</v>
      </c>
      <c r="AY75">
        <v>16</v>
      </c>
      <c r="AZ75">
        <v>24</v>
      </c>
      <c r="BA75">
        <v>30</v>
      </c>
      <c r="BB75">
        <v>23</v>
      </c>
      <c r="BC75">
        <v>29</v>
      </c>
      <c r="BD75">
        <v>17</v>
      </c>
      <c r="BE75">
        <v>28</v>
      </c>
      <c r="BF75">
        <v>18</v>
      </c>
      <c r="BG75">
        <v>22</v>
      </c>
      <c r="BH75">
        <v>22</v>
      </c>
      <c r="BI75">
        <v>20</v>
      </c>
      <c r="BJ75">
        <v>18</v>
      </c>
      <c r="BK75">
        <v>19</v>
      </c>
      <c r="BL75">
        <v>23</v>
      </c>
      <c r="BM75">
        <v>23</v>
      </c>
      <c r="BN75">
        <v>19</v>
      </c>
      <c r="BO75">
        <v>22</v>
      </c>
      <c r="BP75">
        <v>19</v>
      </c>
      <c r="BQ75">
        <v>27</v>
      </c>
      <c r="BR75">
        <v>28</v>
      </c>
      <c r="BS75">
        <v>23</v>
      </c>
      <c r="BT75">
        <v>0</v>
      </c>
      <c r="CT75" t="s">
        <v>51</v>
      </c>
    </row>
    <row r="76" spans="1:98" x14ac:dyDescent="0.25">
      <c r="A76">
        <v>26</v>
      </c>
      <c r="B76">
        <v>23</v>
      </c>
      <c r="C76">
        <v>26</v>
      </c>
      <c r="D76">
        <v>24</v>
      </c>
      <c r="E76">
        <v>21</v>
      </c>
      <c r="F76">
        <v>23</v>
      </c>
      <c r="G76">
        <v>25</v>
      </c>
      <c r="H76">
        <v>28</v>
      </c>
      <c r="I76">
        <v>20</v>
      </c>
      <c r="J76">
        <v>29</v>
      </c>
      <c r="K76">
        <v>26</v>
      </c>
      <c r="L76">
        <v>31</v>
      </c>
      <c r="M76">
        <v>21</v>
      </c>
      <c r="N76">
        <v>19</v>
      </c>
      <c r="O76">
        <v>24</v>
      </c>
      <c r="P76">
        <v>24</v>
      </c>
      <c r="Q76">
        <v>25</v>
      </c>
      <c r="R76">
        <v>25</v>
      </c>
      <c r="S76">
        <v>21</v>
      </c>
      <c r="T76">
        <v>23</v>
      </c>
      <c r="U76">
        <v>24</v>
      </c>
      <c r="V76">
        <v>26</v>
      </c>
      <c r="W76">
        <v>22</v>
      </c>
      <c r="X76">
        <v>28</v>
      </c>
      <c r="Y76">
        <v>28</v>
      </c>
      <c r="Z76">
        <v>27</v>
      </c>
      <c r="AA76">
        <v>24</v>
      </c>
      <c r="AB76">
        <v>22</v>
      </c>
      <c r="AC76">
        <v>25</v>
      </c>
      <c r="AD76">
        <v>28</v>
      </c>
      <c r="AE76">
        <v>22</v>
      </c>
      <c r="AF76">
        <v>22</v>
      </c>
      <c r="AG76">
        <v>27</v>
      </c>
      <c r="AH76">
        <v>20</v>
      </c>
      <c r="AI76">
        <v>18</v>
      </c>
      <c r="AJ76">
        <v>20</v>
      </c>
      <c r="AK76">
        <v>27</v>
      </c>
      <c r="AL76">
        <v>18</v>
      </c>
      <c r="AM76">
        <v>30</v>
      </c>
      <c r="AN76">
        <v>27</v>
      </c>
      <c r="AO76">
        <v>24</v>
      </c>
      <c r="AP76">
        <v>18</v>
      </c>
      <c r="AQ76">
        <v>26</v>
      </c>
      <c r="AR76">
        <v>28</v>
      </c>
      <c r="AS76">
        <v>35</v>
      </c>
      <c r="AT76">
        <v>20</v>
      </c>
      <c r="AU76">
        <v>21</v>
      </c>
      <c r="AV76">
        <v>21</v>
      </c>
      <c r="AW76">
        <v>21</v>
      </c>
      <c r="AX76">
        <v>30</v>
      </c>
      <c r="AY76">
        <v>21</v>
      </c>
      <c r="AZ76">
        <v>24</v>
      </c>
      <c r="BA76">
        <v>29</v>
      </c>
      <c r="BB76">
        <v>24</v>
      </c>
      <c r="BC76">
        <v>31</v>
      </c>
      <c r="BD76">
        <v>22</v>
      </c>
      <c r="BE76">
        <v>30</v>
      </c>
      <c r="BF76">
        <v>16</v>
      </c>
      <c r="BG76">
        <v>20</v>
      </c>
      <c r="BH76">
        <v>21</v>
      </c>
      <c r="BI76">
        <v>17</v>
      </c>
      <c r="BJ76">
        <v>19</v>
      </c>
      <c r="BK76">
        <v>20</v>
      </c>
      <c r="BL76">
        <v>25</v>
      </c>
      <c r="BM76">
        <v>25</v>
      </c>
      <c r="BN76">
        <v>23</v>
      </c>
      <c r="BO76">
        <v>24</v>
      </c>
      <c r="BP76">
        <v>25</v>
      </c>
      <c r="BQ76">
        <v>20</v>
      </c>
      <c r="BR76">
        <v>27</v>
      </c>
      <c r="BS76">
        <v>14</v>
      </c>
      <c r="BT76">
        <v>17</v>
      </c>
      <c r="BU76">
        <v>0</v>
      </c>
      <c r="CT76" t="s">
        <v>52</v>
      </c>
    </row>
    <row r="77" spans="1:98" x14ac:dyDescent="0.25">
      <c r="A77">
        <v>27</v>
      </c>
      <c r="B77">
        <v>27</v>
      </c>
      <c r="C77">
        <v>26</v>
      </c>
      <c r="D77">
        <v>25</v>
      </c>
      <c r="E77">
        <v>24</v>
      </c>
      <c r="F77">
        <v>18</v>
      </c>
      <c r="G77">
        <v>28</v>
      </c>
      <c r="H77">
        <v>32</v>
      </c>
      <c r="I77">
        <v>25</v>
      </c>
      <c r="J77">
        <v>33</v>
      </c>
      <c r="K77">
        <v>30</v>
      </c>
      <c r="L77">
        <v>35</v>
      </c>
      <c r="M77">
        <v>28</v>
      </c>
      <c r="N77">
        <v>24</v>
      </c>
      <c r="O77">
        <v>23</v>
      </c>
      <c r="P77">
        <v>21</v>
      </c>
      <c r="Q77">
        <v>26</v>
      </c>
      <c r="R77">
        <v>29</v>
      </c>
      <c r="S77">
        <v>25</v>
      </c>
      <c r="T77">
        <v>28</v>
      </c>
      <c r="U77">
        <v>24</v>
      </c>
      <c r="V77">
        <v>26</v>
      </c>
      <c r="W77">
        <v>26</v>
      </c>
      <c r="X77">
        <v>30</v>
      </c>
      <c r="Y77">
        <v>33</v>
      </c>
      <c r="Z77">
        <v>31</v>
      </c>
      <c r="AA77">
        <v>26</v>
      </c>
      <c r="AB77">
        <v>21</v>
      </c>
      <c r="AC77">
        <v>23</v>
      </c>
      <c r="AD77">
        <v>24</v>
      </c>
      <c r="AE77">
        <v>22</v>
      </c>
      <c r="AF77">
        <v>26</v>
      </c>
      <c r="AG77">
        <v>26</v>
      </c>
      <c r="AH77">
        <v>21</v>
      </c>
      <c r="AI77">
        <v>19</v>
      </c>
      <c r="AJ77">
        <v>21</v>
      </c>
      <c r="AK77">
        <v>22</v>
      </c>
      <c r="AL77">
        <v>29</v>
      </c>
      <c r="AM77">
        <v>28</v>
      </c>
      <c r="AN77">
        <v>27</v>
      </c>
      <c r="AO77">
        <v>24</v>
      </c>
      <c r="AP77">
        <v>20</v>
      </c>
      <c r="AQ77">
        <v>25</v>
      </c>
      <c r="AR77">
        <v>31</v>
      </c>
      <c r="AS77">
        <v>35</v>
      </c>
      <c r="AT77">
        <v>21</v>
      </c>
      <c r="AU77">
        <v>20</v>
      </c>
      <c r="AV77">
        <v>20</v>
      </c>
      <c r="AW77">
        <v>19</v>
      </c>
      <c r="AX77">
        <v>32</v>
      </c>
      <c r="AY77">
        <v>23</v>
      </c>
      <c r="AZ77">
        <v>23</v>
      </c>
      <c r="BA77">
        <v>32</v>
      </c>
      <c r="BB77">
        <v>22</v>
      </c>
      <c r="BC77">
        <v>28</v>
      </c>
      <c r="BD77">
        <v>20</v>
      </c>
      <c r="BE77">
        <v>30</v>
      </c>
      <c r="BF77">
        <v>20</v>
      </c>
      <c r="BG77">
        <v>19</v>
      </c>
      <c r="BH77">
        <v>18</v>
      </c>
      <c r="BI77">
        <v>16</v>
      </c>
      <c r="BJ77">
        <v>19</v>
      </c>
      <c r="BK77">
        <v>20</v>
      </c>
      <c r="BL77">
        <v>26</v>
      </c>
      <c r="BM77">
        <v>27</v>
      </c>
      <c r="BN77">
        <v>20</v>
      </c>
      <c r="BO77">
        <v>27</v>
      </c>
      <c r="BP77">
        <v>23</v>
      </c>
      <c r="BQ77">
        <v>25</v>
      </c>
      <c r="BR77">
        <v>26</v>
      </c>
      <c r="BS77">
        <v>17</v>
      </c>
      <c r="BT77">
        <v>17</v>
      </c>
      <c r="BU77">
        <v>17</v>
      </c>
      <c r="BV77">
        <v>0</v>
      </c>
      <c r="CT77" t="s">
        <v>53</v>
      </c>
    </row>
    <row r="78" spans="1:98" x14ac:dyDescent="0.25">
      <c r="A78">
        <v>31</v>
      </c>
      <c r="B78">
        <v>32</v>
      </c>
      <c r="C78">
        <v>29</v>
      </c>
      <c r="D78">
        <v>27</v>
      </c>
      <c r="E78">
        <v>29</v>
      </c>
      <c r="F78">
        <v>26</v>
      </c>
      <c r="G78">
        <v>29</v>
      </c>
      <c r="H78">
        <v>34</v>
      </c>
      <c r="I78">
        <v>35</v>
      </c>
      <c r="J78">
        <v>34</v>
      </c>
      <c r="K78">
        <v>32</v>
      </c>
      <c r="L78">
        <v>35</v>
      </c>
      <c r="M78">
        <v>32</v>
      </c>
      <c r="N78">
        <v>34</v>
      </c>
      <c r="O78">
        <v>26</v>
      </c>
      <c r="P78">
        <v>33</v>
      </c>
      <c r="Q78">
        <v>35</v>
      </c>
      <c r="R78">
        <v>37</v>
      </c>
      <c r="S78">
        <v>33</v>
      </c>
      <c r="T78">
        <v>37</v>
      </c>
      <c r="U78">
        <v>34</v>
      </c>
      <c r="V78">
        <v>32</v>
      </c>
      <c r="W78">
        <v>32</v>
      </c>
      <c r="X78">
        <v>32</v>
      </c>
      <c r="Y78">
        <v>30</v>
      </c>
      <c r="Z78">
        <v>37</v>
      </c>
      <c r="AA78">
        <v>34</v>
      </c>
      <c r="AB78">
        <v>31</v>
      </c>
      <c r="AC78">
        <v>33</v>
      </c>
      <c r="AD78">
        <v>32</v>
      </c>
      <c r="AE78">
        <v>32</v>
      </c>
      <c r="AF78">
        <v>33</v>
      </c>
      <c r="AG78">
        <v>29</v>
      </c>
      <c r="AH78">
        <v>28</v>
      </c>
      <c r="AI78">
        <v>30</v>
      </c>
      <c r="AJ78">
        <v>23</v>
      </c>
      <c r="AK78">
        <v>23</v>
      </c>
      <c r="AL78">
        <v>31</v>
      </c>
      <c r="AM78">
        <v>34</v>
      </c>
      <c r="AN78">
        <v>27</v>
      </c>
      <c r="AO78">
        <v>31</v>
      </c>
      <c r="AP78">
        <v>26</v>
      </c>
      <c r="AQ78">
        <v>32</v>
      </c>
      <c r="AR78">
        <v>34</v>
      </c>
      <c r="AS78">
        <v>41</v>
      </c>
      <c r="AT78">
        <v>32</v>
      </c>
      <c r="AU78">
        <v>27</v>
      </c>
      <c r="AV78">
        <v>27</v>
      </c>
      <c r="AW78">
        <v>32</v>
      </c>
      <c r="AX78">
        <v>37</v>
      </c>
      <c r="AY78">
        <v>31</v>
      </c>
      <c r="AZ78">
        <v>34</v>
      </c>
      <c r="BA78">
        <v>34</v>
      </c>
      <c r="BB78">
        <v>34</v>
      </c>
      <c r="BC78">
        <v>37</v>
      </c>
      <c r="BD78">
        <v>30</v>
      </c>
      <c r="BE78">
        <v>29</v>
      </c>
      <c r="BF78">
        <v>23</v>
      </c>
      <c r="BG78">
        <v>28</v>
      </c>
      <c r="BH78">
        <v>28</v>
      </c>
      <c r="BI78">
        <v>25</v>
      </c>
      <c r="BJ78">
        <v>25</v>
      </c>
      <c r="BK78">
        <v>26</v>
      </c>
      <c r="BL78">
        <v>21</v>
      </c>
      <c r="BM78">
        <v>31</v>
      </c>
      <c r="BN78">
        <v>31</v>
      </c>
      <c r="BO78">
        <v>32</v>
      </c>
      <c r="BP78">
        <v>32</v>
      </c>
      <c r="BQ78">
        <v>31</v>
      </c>
      <c r="BR78">
        <v>31</v>
      </c>
      <c r="BS78">
        <v>19</v>
      </c>
      <c r="BT78">
        <v>28</v>
      </c>
      <c r="BU78">
        <v>24</v>
      </c>
      <c r="BV78">
        <v>24</v>
      </c>
      <c r="BW78">
        <v>0</v>
      </c>
      <c r="CT78" t="s">
        <v>54</v>
      </c>
    </row>
    <row r="79" spans="1:98" x14ac:dyDescent="0.25">
      <c r="A79">
        <v>28</v>
      </c>
      <c r="B79">
        <v>26</v>
      </c>
      <c r="C79">
        <v>26</v>
      </c>
      <c r="D79">
        <v>29</v>
      </c>
      <c r="E79">
        <v>26</v>
      </c>
      <c r="F79">
        <v>20</v>
      </c>
      <c r="G79">
        <v>24</v>
      </c>
      <c r="H79">
        <v>30</v>
      </c>
      <c r="I79">
        <v>27</v>
      </c>
      <c r="J79">
        <v>28</v>
      </c>
      <c r="K79">
        <v>32</v>
      </c>
      <c r="L79">
        <v>33</v>
      </c>
      <c r="M79">
        <v>24</v>
      </c>
      <c r="N79">
        <v>24</v>
      </c>
      <c r="O79">
        <v>28</v>
      </c>
      <c r="P79">
        <v>21</v>
      </c>
      <c r="Q79">
        <v>28</v>
      </c>
      <c r="R79">
        <v>31</v>
      </c>
      <c r="S79">
        <v>27</v>
      </c>
      <c r="T79">
        <v>30</v>
      </c>
      <c r="U79">
        <v>27</v>
      </c>
      <c r="V79">
        <v>30</v>
      </c>
      <c r="W79">
        <v>26</v>
      </c>
      <c r="X79">
        <v>29</v>
      </c>
      <c r="Y79">
        <v>31</v>
      </c>
      <c r="Z79">
        <v>34</v>
      </c>
      <c r="AA79">
        <v>24</v>
      </c>
      <c r="AB79">
        <v>21</v>
      </c>
      <c r="AC79">
        <v>25</v>
      </c>
      <c r="AD79">
        <v>26</v>
      </c>
      <c r="AE79">
        <v>25</v>
      </c>
      <c r="AF79">
        <v>29</v>
      </c>
      <c r="AG79">
        <v>27</v>
      </c>
      <c r="AH79">
        <v>22</v>
      </c>
      <c r="AI79">
        <v>15</v>
      </c>
      <c r="AJ79">
        <v>24</v>
      </c>
      <c r="AK79">
        <v>29</v>
      </c>
      <c r="AL79">
        <v>25</v>
      </c>
      <c r="AM79">
        <v>26</v>
      </c>
      <c r="AN79">
        <v>27</v>
      </c>
      <c r="AO79">
        <v>28</v>
      </c>
      <c r="AP79">
        <v>20</v>
      </c>
      <c r="AQ79">
        <v>24</v>
      </c>
      <c r="AR79">
        <v>30</v>
      </c>
      <c r="AS79">
        <v>36</v>
      </c>
      <c r="AT79">
        <v>20</v>
      </c>
      <c r="AU79">
        <v>24</v>
      </c>
      <c r="AV79">
        <v>24</v>
      </c>
      <c r="AW79">
        <v>20</v>
      </c>
      <c r="AX79">
        <v>30</v>
      </c>
      <c r="AY79">
        <v>18</v>
      </c>
      <c r="AZ79">
        <v>25</v>
      </c>
      <c r="BA79">
        <v>33</v>
      </c>
      <c r="BB79">
        <v>24</v>
      </c>
      <c r="BC79">
        <v>35</v>
      </c>
      <c r="BD79">
        <v>20</v>
      </c>
      <c r="BE79">
        <v>30</v>
      </c>
      <c r="BF79">
        <v>20</v>
      </c>
      <c r="BG79">
        <v>23</v>
      </c>
      <c r="BH79">
        <v>19</v>
      </c>
      <c r="BI79">
        <v>21</v>
      </c>
      <c r="BJ79">
        <v>20</v>
      </c>
      <c r="BK79">
        <v>18</v>
      </c>
      <c r="BL79">
        <v>26</v>
      </c>
      <c r="BM79">
        <v>26</v>
      </c>
      <c r="BN79">
        <v>21</v>
      </c>
      <c r="BO79">
        <v>25</v>
      </c>
      <c r="BP79">
        <v>22</v>
      </c>
      <c r="BQ79">
        <v>23</v>
      </c>
      <c r="BR79">
        <v>30</v>
      </c>
      <c r="BS79">
        <v>27</v>
      </c>
      <c r="BT79">
        <v>11</v>
      </c>
      <c r="BU79">
        <v>13</v>
      </c>
      <c r="BV79">
        <v>13</v>
      </c>
      <c r="BW79">
        <v>28</v>
      </c>
      <c r="BX79">
        <v>0</v>
      </c>
      <c r="CT79" t="s">
        <v>55</v>
      </c>
    </row>
    <row r="80" spans="1:98" x14ac:dyDescent="0.25">
      <c r="A80">
        <v>26</v>
      </c>
      <c r="B80">
        <v>24</v>
      </c>
      <c r="C80">
        <v>26</v>
      </c>
      <c r="D80">
        <v>21</v>
      </c>
      <c r="E80">
        <v>21</v>
      </c>
      <c r="F80">
        <v>22</v>
      </c>
      <c r="G80">
        <v>27</v>
      </c>
      <c r="H80">
        <v>28</v>
      </c>
      <c r="I80">
        <v>25</v>
      </c>
      <c r="J80">
        <v>29</v>
      </c>
      <c r="K80">
        <v>25</v>
      </c>
      <c r="L80">
        <v>30</v>
      </c>
      <c r="M80">
        <v>23</v>
      </c>
      <c r="N80">
        <v>24</v>
      </c>
      <c r="O80">
        <v>20</v>
      </c>
      <c r="P80">
        <v>28</v>
      </c>
      <c r="Q80">
        <v>26</v>
      </c>
      <c r="R80">
        <v>27</v>
      </c>
      <c r="S80">
        <v>24</v>
      </c>
      <c r="T80">
        <v>27</v>
      </c>
      <c r="U80">
        <v>24</v>
      </c>
      <c r="V80">
        <v>29</v>
      </c>
      <c r="W80">
        <v>25</v>
      </c>
      <c r="X80">
        <v>26</v>
      </c>
      <c r="Y80">
        <v>26</v>
      </c>
      <c r="Z80">
        <v>28</v>
      </c>
      <c r="AA80">
        <v>29</v>
      </c>
      <c r="AB80">
        <v>28</v>
      </c>
      <c r="AC80">
        <v>28</v>
      </c>
      <c r="AD80">
        <v>28</v>
      </c>
      <c r="AE80">
        <v>24</v>
      </c>
      <c r="AF80">
        <v>23</v>
      </c>
      <c r="AG80">
        <v>27</v>
      </c>
      <c r="AH80">
        <v>23</v>
      </c>
      <c r="AI80">
        <v>28</v>
      </c>
      <c r="AJ80">
        <v>18</v>
      </c>
      <c r="AK80">
        <v>21</v>
      </c>
      <c r="AL80">
        <v>21</v>
      </c>
      <c r="AM80">
        <v>28</v>
      </c>
      <c r="AN80">
        <v>25</v>
      </c>
      <c r="AO80">
        <v>23</v>
      </c>
      <c r="AP80">
        <v>21</v>
      </c>
      <c r="AQ80">
        <v>25</v>
      </c>
      <c r="AR80">
        <v>30</v>
      </c>
      <c r="AS80">
        <v>37</v>
      </c>
      <c r="AT80">
        <v>27</v>
      </c>
      <c r="AU80">
        <v>21</v>
      </c>
      <c r="AV80">
        <v>21</v>
      </c>
      <c r="AW80">
        <v>29</v>
      </c>
      <c r="AX80">
        <v>34</v>
      </c>
      <c r="AY80">
        <v>28</v>
      </c>
      <c r="AZ80">
        <v>28</v>
      </c>
      <c r="BA80">
        <v>29</v>
      </c>
      <c r="BB80">
        <v>28</v>
      </c>
      <c r="BC80">
        <v>30</v>
      </c>
      <c r="BD80">
        <v>26</v>
      </c>
      <c r="BE80">
        <v>29</v>
      </c>
      <c r="BF80">
        <v>19</v>
      </c>
      <c r="BG80">
        <v>21</v>
      </c>
      <c r="BH80">
        <v>25</v>
      </c>
      <c r="BI80">
        <v>19</v>
      </c>
      <c r="BJ80">
        <v>22</v>
      </c>
      <c r="BK80">
        <v>26</v>
      </c>
      <c r="BL80">
        <v>24</v>
      </c>
      <c r="BM80">
        <v>24</v>
      </c>
      <c r="BN80">
        <v>25</v>
      </c>
      <c r="BO80">
        <v>24</v>
      </c>
      <c r="BP80">
        <v>24</v>
      </c>
      <c r="BQ80">
        <v>22</v>
      </c>
      <c r="BR80">
        <v>22</v>
      </c>
      <c r="BS80">
        <v>5</v>
      </c>
      <c r="BT80">
        <v>25</v>
      </c>
      <c r="BU80">
        <v>15</v>
      </c>
      <c r="BV80">
        <v>17</v>
      </c>
      <c r="BW80">
        <v>14</v>
      </c>
      <c r="BX80">
        <v>27</v>
      </c>
      <c r="BY80">
        <v>0</v>
      </c>
      <c r="CT80" t="s">
        <v>56</v>
      </c>
    </row>
    <row r="81" spans="1:98" x14ac:dyDescent="0.25">
      <c r="A81">
        <v>25</v>
      </c>
      <c r="B81">
        <v>26</v>
      </c>
      <c r="C81">
        <v>19</v>
      </c>
      <c r="D81">
        <v>22</v>
      </c>
      <c r="E81">
        <v>21</v>
      </c>
      <c r="F81">
        <v>22</v>
      </c>
      <c r="G81">
        <v>22</v>
      </c>
      <c r="H81">
        <v>24</v>
      </c>
      <c r="I81">
        <v>26</v>
      </c>
      <c r="J81">
        <v>26</v>
      </c>
      <c r="K81">
        <v>21</v>
      </c>
      <c r="L81">
        <v>28</v>
      </c>
      <c r="M81">
        <v>22</v>
      </c>
      <c r="N81">
        <v>27</v>
      </c>
      <c r="O81">
        <v>21</v>
      </c>
      <c r="P81">
        <v>28</v>
      </c>
      <c r="Q81">
        <v>27</v>
      </c>
      <c r="R81">
        <v>30</v>
      </c>
      <c r="S81">
        <v>27</v>
      </c>
      <c r="T81">
        <v>33</v>
      </c>
      <c r="U81">
        <v>26</v>
      </c>
      <c r="V81">
        <v>31</v>
      </c>
      <c r="W81">
        <v>27</v>
      </c>
      <c r="X81">
        <v>22</v>
      </c>
      <c r="Y81">
        <v>29</v>
      </c>
      <c r="Z81">
        <v>31</v>
      </c>
      <c r="AA81">
        <v>30</v>
      </c>
      <c r="AB81">
        <v>27</v>
      </c>
      <c r="AC81">
        <v>28</v>
      </c>
      <c r="AD81">
        <v>26</v>
      </c>
      <c r="AE81">
        <v>21</v>
      </c>
      <c r="AF81">
        <v>25</v>
      </c>
      <c r="AG81">
        <v>28</v>
      </c>
      <c r="AH81">
        <v>22</v>
      </c>
      <c r="AI81">
        <v>22</v>
      </c>
      <c r="AJ81">
        <v>21</v>
      </c>
      <c r="AK81">
        <v>28</v>
      </c>
      <c r="AL81">
        <v>24</v>
      </c>
      <c r="AM81">
        <v>25</v>
      </c>
      <c r="AN81">
        <v>19</v>
      </c>
      <c r="AO81">
        <v>25</v>
      </c>
      <c r="AP81">
        <v>21</v>
      </c>
      <c r="AQ81">
        <v>25</v>
      </c>
      <c r="AR81">
        <v>30</v>
      </c>
      <c r="AS81">
        <v>37</v>
      </c>
      <c r="AT81">
        <v>23</v>
      </c>
      <c r="AU81">
        <v>21</v>
      </c>
      <c r="AV81">
        <v>21</v>
      </c>
      <c r="AW81">
        <v>24</v>
      </c>
      <c r="AX81">
        <v>29</v>
      </c>
      <c r="AY81">
        <v>15</v>
      </c>
      <c r="AZ81">
        <v>25</v>
      </c>
      <c r="BA81">
        <v>32</v>
      </c>
      <c r="BB81">
        <v>25</v>
      </c>
      <c r="BC81">
        <v>30</v>
      </c>
      <c r="BD81">
        <v>22</v>
      </c>
      <c r="BE81">
        <v>31</v>
      </c>
      <c r="BF81">
        <v>16</v>
      </c>
      <c r="BG81">
        <v>24</v>
      </c>
      <c r="BH81">
        <v>25</v>
      </c>
      <c r="BI81">
        <v>24</v>
      </c>
      <c r="BJ81">
        <v>19</v>
      </c>
      <c r="BK81">
        <v>21</v>
      </c>
      <c r="BL81">
        <v>24</v>
      </c>
      <c r="BM81">
        <v>24</v>
      </c>
      <c r="BN81">
        <v>24</v>
      </c>
      <c r="BO81">
        <v>24</v>
      </c>
      <c r="BP81">
        <v>22</v>
      </c>
      <c r="BQ81">
        <v>17</v>
      </c>
      <c r="BR81">
        <v>27</v>
      </c>
      <c r="BS81">
        <v>19</v>
      </c>
      <c r="BT81">
        <v>17</v>
      </c>
      <c r="BU81">
        <v>17</v>
      </c>
      <c r="BV81">
        <v>22</v>
      </c>
      <c r="BW81">
        <v>22</v>
      </c>
      <c r="BX81">
        <v>18</v>
      </c>
      <c r="BY81">
        <v>15</v>
      </c>
      <c r="BZ81">
        <v>0</v>
      </c>
      <c r="CT81" t="s">
        <v>57</v>
      </c>
    </row>
    <row r="82" spans="1:98" x14ac:dyDescent="0.25">
      <c r="A82">
        <v>24</v>
      </c>
      <c r="B82">
        <v>24</v>
      </c>
      <c r="C82">
        <v>24</v>
      </c>
      <c r="D82">
        <v>21</v>
      </c>
      <c r="E82">
        <v>24</v>
      </c>
      <c r="F82">
        <v>18</v>
      </c>
      <c r="G82">
        <v>23</v>
      </c>
      <c r="H82">
        <v>29</v>
      </c>
      <c r="I82">
        <v>23</v>
      </c>
      <c r="J82">
        <v>33</v>
      </c>
      <c r="K82">
        <v>28</v>
      </c>
      <c r="L82">
        <v>34</v>
      </c>
      <c r="M82">
        <v>24</v>
      </c>
      <c r="N82">
        <v>16</v>
      </c>
      <c r="O82">
        <v>25</v>
      </c>
      <c r="P82">
        <v>20</v>
      </c>
      <c r="Q82">
        <v>24</v>
      </c>
      <c r="R82">
        <v>25</v>
      </c>
      <c r="S82">
        <v>22</v>
      </c>
      <c r="T82">
        <v>27</v>
      </c>
      <c r="U82">
        <v>20</v>
      </c>
      <c r="V82">
        <v>30</v>
      </c>
      <c r="W82">
        <v>21</v>
      </c>
      <c r="X82">
        <v>27</v>
      </c>
      <c r="Y82">
        <v>28</v>
      </c>
      <c r="Z82">
        <v>27</v>
      </c>
      <c r="AA82">
        <v>25</v>
      </c>
      <c r="AB82">
        <v>25</v>
      </c>
      <c r="AC82">
        <v>17</v>
      </c>
      <c r="AD82">
        <v>24</v>
      </c>
      <c r="AE82">
        <v>17</v>
      </c>
      <c r="AF82">
        <v>23</v>
      </c>
      <c r="AG82">
        <v>25</v>
      </c>
      <c r="AH82">
        <v>22</v>
      </c>
      <c r="AI82">
        <v>23</v>
      </c>
      <c r="AJ82">
        <v>19</v>
      </c>
      <c r="AK82">
        <v>19</v>
      </c>
      <c r="AL82">
        <v>29</v>
      </c>
      <c r="AM82">
        <v>34</v>
      </c>
      <c r="AN82">
        <v>27</v>
      </c>
      <c r="AO82">
        <v>20</v>
      </c>
      <c r="AP82">
        <v>18</v>
      </c>
      <c r="AQ82">
        <v>27</v>
      </c>
      <c r="AR82">
        <v>30</v>
      </c>
      <c r="AS82">
        <v>34</v>
      </c>
      <c r="AT82">
        <v>25</v>
      </c>
      <c r="AU82">
        <v>20</v>
      </c>
      <c r="AV82">
        <v>20</v>
      </c>
      <c r="AW82">
        <v>21</v>
      </c>
      <c r="AX82">
        <v>29</v>
      </c>
      <c r="AY82">
        <v>23</v>
      </c>
      <c r="AZ82">
        <v>22</v>
      </c>
      <c r="BA82">
        <v>31</v>
      </c>
      <c r="BB82">
        <v>23</v>
      </c>
      <c r="BC82">
        <v>28</v>
      </c>
      <c r="BD82">
        <v>17</v>
      </c>
      <c r="BE82">
        <v>30</v>
      </c>
      <c r="BF82">
        <v>20</v>
      </c>
      <c r="BG82">
        <v>18</v>
      </c>
      <c r="BH82">
        <v>17</v>
      </c>
      <c r="BI82">
        <v>17</v>
      </c>
      <c r="BJ82">
        <v>20</v>
      </c>
      <c r="BK82">
        <v>21</v>
      </c>
      <c r="BL82">
        <v>22</v>
      </c>
      <c r="BM82">
        <v>25</v>
      </c>
      <c r="BN82">
        <v>21</v>
      </c>
      <c r="BO82">
        <v>25</v>
      </c>
      <c r="BP82">
        <v>21</v>
      </c>
      <c r="BQ82">
        <v>20</v>
      </c>
      <c r="BR82">
        <v>21</v>
      </c>
      <c r="BS82">
        <v>17</v>
      </c>
      <c r="BT82">
        <v>24</v>
      </c>
      <c r="BU82">
        <v>20</v>
      </c>
      <c r="BV82">
        <v>15</v>
      </c>
      <c r="BW82">
        <v>25</v>
      </c>
      <c r="BX82">
        <v>22</v>
      </c>
      <c r="BY82">
        <v>16</v>
      </c>
      <c r="BZ82">
        <v>24</v>
      </c>
      <c r="CA82">
        <v>0</v>
      </c>
      <c r="CT82" t="s">
        <v>58</v>
      </c>
    </row>
    <row r="83" spans="1:98" x14ac:dyDescent="0.25">
      <c r="A83">
        <v>29</v>
      </c>
      <c r="B83">
        <v>33</v>
      </c>
      <c r="C83">
        <v>31</v>
      </c>
      <c r="D83">
        <v>33</v>
      </c>
      <c r="E83">
        <v>34</v>
      </c>
      <c r="F83">
        <v>28</v>
      </c>
      <c r="G83">
        <v>31</v>
      </c>
      <c r="H83">
        <v>31</v>
      </c>
      <c r="I83">
        <v>33</v>
      </c>
      <c r="J83">
        <v>33</v>
      </c>
      <c r="K83">
        <v>35</v>
      </c>
      <c r="L83">
        <v>26</v>
      </c>
      <c r="M83">
        <v>32</v>
      </c>
      <c r="N83">
        <v>35</v>
      </c>
      <c r="O83">
        <v>32</v>
      </c>
      <c r="P83">
        <v>30</v>
      </c>
      <c r="Q83">
        <v>37</v>
      </c>
      <c r="R83">
        <v>38</v>
      </c>
      <c r="S83">
        <v>33</v>
      </c>
      <c r="T83">
        <v>30</v>
      </c>
      <c r="U83">
        <v>35</v>
      </c>
      <c r="V83">
        <v>32</v>
      </c>
      <c r="W83">
        <v>33</v>
      </c>
      <c r="X83">
        <v>35</v>
      </c>
      <c r="Y83">
        <v>39</v>
      </c>
      <c r="Z83">
        <v>37</v>
      </c>
      <c r="AA83">
        <v>29</v>
      </c>
      <c r="AB83">
        <v>29</v>
      </c>
      <c r="AC83">
        <v>33</v>
      </c>
      <c r="AD83">
        <v>31</v>
      </c>
      <c r="AE83">
        <v>30</v>
      </c>
      <c r="AF83">
        <v>36</v>
      </c>
      <c r="AG83">
        <v>35</v>
      </c>
      <c r="AH83">
        <v>30</v>
      </c>
      <c r="AI83">
        <v>30</v>
      </c>
      <c r="AJ83">
        <v>30</v>
      </c>
      <c r="AK83">
        <v>36</v>
      </c>
      <c r="AL83">
        <v>37</v>
      </c>
      <c r="AM83">
        <v>36</v>
      </c>
      <c r="AN83">
        <v>34</v>
      </c>
      <c r="AO83">
        <v>28</v>
      </c>
      <c r="AP83">
        <v>28</v>
      </c>
      <c r="AQ83">
        <v>35</v>
      </c>
      <c r="AR83">
        <v>18</v>
      </c>
      <c r="AS83">
        <v>28</v>
      </c>
      <c r="AT83">
        <v>31</v>
      </c>
      <c r="AU83">
        <v>28</v>
      </c>
      <c r="AV83">
        <v>28</v>
      </c>
      <c r="AW83">
        <v>24</v>
      </c>
      <c r="AX83">
        <v>29</v>
      </c>
      <c r="AY83">
        <v>30</v>
      </c>
      <c r="AZ83">
        <v>33</v>
      </c>
      <c r="BA83">
        <v>17</v>
      </c>
      <c r="BB83">
        <v>29</v>
      </c>
      <c r="BC83">
        <v>33</v>
      </c>
      <c r="BD83">
        <v>27</v>
      </c>
      <c r="BE83">
        <v>19</v>
      </c>
      <c r="BF83">
        <v>30</v>
      </c>
      <c r="BG83">
        <v>24</v>
      </c>
      <c r="BH83">
        <v>30</v>
      </c>
      <c r="BI83">
        <v>30</v>
      </c>
      <c r="BJ83">
        <v>33</v>
      </c>
      <c r="BK83">
        <v>32</v>
      </c>
      <c r="BL83">
        <v>32</v>
      </c>
      <c r="BM83">
        <v>30</v>
      </c>
      <c r="BN83">
        <v>26</v>
      </c>
      <c r="BO83">
        <v>28</v>
      </c>
      <c r="BP83">
        <v>30</v>
      </c>
      <c r="BQ83">
        <v>32</v>
      </c>
      <c r="BR83">
        <v>30</v>
      </c>
      <c r="BS83">
        <v>29</v>
      </c>
      <c r="BT83">
        <v>28</v>
      </c>
      <c r="BU83">
        <v>29</v>
      </c>
      <c r="BV83">
        <v>30</v>
      </c>
      <c r="BW83">
        <v>34</v>
      </c>
      <c r="BX83">
        <v>31</v>
      </c>
      <c r="BY83">
        <v>30</v>
      </c>
      <c r="BZ83">
        <v>33</v>
      </c>
      <c r="CA83">
        <v>31</v>
      </c>
      <c r="CB83">
        <v>0</v>
      </c>
      <c r="CT83" t="s">
        <v>65</v>
      </c>
    </row>
    <row r="84" spans="1:98" x14ac:dyDescent="0.25">
      <c r="A84">
        <v>31</v>
      </c>
      <c r="B84">
        <v>31</v>
      </c>
      <c r="C84">
        <v>28</v>
      </c>
      <c r="D84">
        <v>31</v>
      </c>
      <c r="E84">
        <v>32</v>
      </c>
      <c r="F84">
        <v>30</v>
      </c>
      <c r="G84">
        <v>27</v>
      </c>
      <c r="H84">
        <v>28</v>
      </c>
      <c r="I84">
        <v>35</v>
      </c>
      <c r="J84">
        <v>33</v>
      </c>
      <c r="K84">
        <v>33</v>
      </c>
      <c r="L84">
        <v>23</v>
      </c>
      <c r="M84">
        <v>30</v>
      </c>
      <c r="N84">
        <v>37</v>
      </c>
      <c r="O84">
        <v>30</v>
      </c>
      <c r="P84">
        <v>33</v>
      </c>
      <c r="Q84">
        <v>39</v>
      </c>
      <c r="R84">
        <v>40</v>
      </c>
      <c r="S84">
        <v>35</v>
      </c>
      <c r="T84">
        <v>34</v>
      </c>
      <c r="U84">
        <v>37</v>
      </c>
      <c r="V84">
        <v>38</v>
      </c>
      <c r="W84">
        <v>35</v>
      </c>
      <c r="X84">
        <v>34</v>
      </c>
      <c r="Y84">
        <v>37</v>
      </c>
      <c r="Z84">
        <v>39</v>
      </c>
      <c r="AA84">
        <v>33</v>
      </c>
      <c r="AB84">
        <v>30</v>
      </c>
      <c r="AC84">
        <v>33</v>
      </c>
      <c r="AD84">
        <v>28</v>
      </c>
      <c r="AE84">
        <v>32</v>
      </c>
      <c r="AF84">
        <v>38</v>
      </c>
      <c r="AG84">
        <v>33</v>
      </c>
      <c r="AH84">
        <v>31</v>
      </c>
      <c r="AI84">
        <v>33</v>
      </c>
      <c r="AJ84">
        <v>28</v>
      </c>
      <c r="AK84">
        <v>38</v>
      </c>
      <c r="AL84">
        <v>35</v>
      </c>
      <c r="AM84">
        <v>36</v>
      </c>
      <c r="AN84">
        <v>32</v>
      </c>
      <c r="AO84">
        <v>27</v>
      </c>
      <c r="AP84">
        <v>32</v>
      </c>
      <c r="AQ84">
        <v>35</v>
      </c>
      <c r="AR84">
        <v>20</v>
      </c>
      <c r="AS84">
        <v>34</v>
      </c>
      <c r="AT84">
        <v>30</v>
      </c>
      <c r="AU84">
        <v>29</v>
      </c>
      <c r="AV84">
        <v>29</v>
      </c>
      <c r="AW84">
        <v>26</v>
      </c>
      <c r="AX84">
        <v>32</v>
      </c>
      <c r="AY84">
        <v>30</v>
      </c>
      <c r="AZ84">
        <v>34</v>
      </c>
      <c r="BA84">
        <v>26</v>
      </c>
      <c r="BB84">
        <v>30</v>
      </c>
      <c r="BC84">
        <v>35</v>
      </c>
      <c r="BD84">
        <v>26</v>
      </c>
      <c r="BE84">
        <v>30</v>
      </c>
      <c r="BF84">
        <v>31</v>
      </c>
      <c r="BG84">
        <v>28</v>
      </c>
      <c r="BH84">
        <v>34</v>
      </c>
      <c r="BI84">
        <v>32</v>
      </c>
      <c r="BJ84">
        <v>34</v>
      </c>
      <c r="BK84">
        <v>33</v>
      </c>
      <c r="BL84">
        <v>30</v>
      </c>
      <c r="BM84">
        <v>27</v>
      </c>
      <c r="BN84">
        <v>30</v>
      </c>
      <c r="BO84">
        <v>24</v>
      </c>
      <c r="BP84">
        <v>32</v>
      </c>
      <c r="BQ84">
        <v>32</v>
      </c>
      <c r="BR84">
        <v>28</v>
      </c>
      <c r="BS84">
        <v>32</v>
      </c>
      <c r="BT84">
        <v>31</v>
      </c>
      <c r="BU84">
        <v>33</v>
      </c>
      <c r="BV84">
        <v>34</v>
      </c>
      <c r="BW84">
        <v>34</v>
      </c>
      <c r="BX84">
        <v>35</v>
      </c>
      <c r="BY84">
        <v>29</v>
      </c>
      <c r="BZ84">
        <v>30</v>
      </c>
      <c r="CA84">
        <v>32</v>
      </c>
      <c r="CB84">
        <v>14</v>
      </c>
      <c r="CC84">
        <v>0</v>
      </c>
      <c r="CT84" t="s">
        <v>66</v>
      </c>
    </row>
    <row r="85" spans="1:98" x14ac:dyDescent="0.25">
      <c r="A85">
        <v>18</v>
      </c>
      <c r="B85">
        <v>22</v>
      </c>
      <c r="C85">
        <v>21</v>
      </c>
      <c r="D85">
        <v>22</v>
      </c>
      <c r="E85">
        <v>23</v>
      </c>
      <c r="F85">
        <v>24</v>
      </c>
      <c r="G85">
        <v>20</v>
      </c>
      <c r="H85">
        <v>32</v>
      </c>
      <c r="I85">
        <v>25</v>
      </c>
      <c r="J85">
        <v>34</v>
      </c>
      <c r="K85">
        <v>21</v>
      </c>
      <c r="L85">
        <v>35</v>
      </c>
      <c r="M85">
        <v>25</v>
      </c>
      <c r="N85">
        <v>31</v>
      </c>
      <c r="O85">
        <v>30</v>
      </c>
      <c r="P85">
        <v>30</v>
      </c>
      <c r="Q85">
        <v>33</v>
      </c>
      <c r="R85">
        <v>36</v>
      </c>
      <c r="S85">
        <v>27</v>
      </c>
      <c r="T85">
        <v>27</v>
      </c>
      <c r="U85">
        <v>30</v>
      </c>
      <c r="V85">
        <v>33</v>
      </c>
      <c r="W85">
        <v>27</v>
      </c>
      <c r="X85">
        <v>22</v>
      </c>
      <c r="Y85">
        <v>26</v>
      </c>
      <c r="Z85">
        <v>32</v>
      </c>
      <c r="AA85">
        <v>34</v>
      </c>
      <c r="AB85">
        <v>25</v>
      </c>
      <c r="AC85">
        <v>29</v>
      </c>
      <c r="AD85">
        <v>23</v>
      </c>
      <c r="AE85">
        <v>30</v>
      </c>
      <c r="AF85">
        <v>38</v>
      </c>
      <c r="AG85">
        <v>30</v>
      </c>
      <c r="AH85">
        <v>30</v>
      </c>
      <c r="AI85">
        <v>28</v>
      </c>
      <c r="AJ85">
        <v>23</v>
      </c>
      <c r="AK85">
        <v>35</v>
      </c>
      <c r="AL85">
        <v>29</v>
      </c>
      <c r="AM85">
        <v>34</v>
      </c>
      <c r="AN85">
        <v>24</v>
      </c>
      <c r="AO85">
        <v>31</v>
      </c>
      <c r="AP85">
        <v>29</v>
      </c>
      <c r="AQ85">
        <v>29</v>
      </c>
      <c r="AR85">
        <v>32</v>
      </c>
      <c r="AS85">
        <v>43</v>
      </c>
      <c r="AT85">
        <v>22</v>
      </c>
      <c r="AU85">
        <v>29</v>
      </c>
      <c r="AV85">
        <v>29</v>
      </c>
      <c r="AW85">
        <v>23</v>
      </c>
      <c r="AX85">
        <v>37</v>
      </c>
      <c r="AY85">
        <v>27</v>
      </c>
      <c r="AZ85">
        <v>39</v>
      </c>
      <c r="BA85">
        <v>31</v>
      </c>
      <c r="BB85">
        <v>35</v>
      </c>
      <c r="BC85">
        <v>30</v>
      </c>
      <c r="BD85">
        <v>24</v>
      </c>
      <c r="BE85">
        <v>31</v>
      </c>
      <c r="BF85">
        <v>29</v>
      </c>
      <c r="BG85">
        <v>24</v>
      </c>
      <c r="BH85">
        <v>30</v>
      </c>
      <c r="BI85">
        <v>28</v>
      </c>
      <c r="BJ85">
        <v>35</v>
      </c>
      <c r="BK85">
        <v>32</v>
      </c>
      <c r="BL85">
        <v>29</v>
      </c>
      <c r="BM85">
        <v>24</v>
      </c>
      <c r="BN85">
        <v>28</v>
      </c>
      <c r="BO85">
        <v>27</v>
      </c>
      <c r="BP85">
        <v>30</v>
      </c>
      <c r="BQ85">
        <v>34</v>
      </c>
      <c r="BR85">
        <v>20</v>
      </c>
      <c r="BS85">
        <v>28</v>
      </c>
      <c r="BT85">
        <v>29</v>
      </c>
      <c r="BU85">
        <v>29</v>
      </c>
      <c r="BV85">
        <v>31</v>
      </c>
      <c r="BW85">
        <v>28</v>
      </c>
      <c r="BX85">
        <v>30</v>
      </c>
      <c r="BY85">
        <v>25</v>
      </c>
      <c r="BZ85">
        <v>27</v>
      </c>
      <c r="CA85">
        <v>28</v>
      </c>
      <c r="CB85">
        <v>28</v>
      </c>
      <c r="CC85">
        <v>28</v>
      </c>
      <c r="CD85">
        <v>0</v>
      </c>
      <c r="CT85" t="s">
        <v>67</v>
      </c>
    </row>
    <row r="86" spans="1:98" x14ac:dyDescent="0.25">
      <c r="A86">
        <v>31</v>
      </c>
      <c r="B86">
        <v>29</v>
      </c>
      <c r="C86">
        <v>36</v>
      </c>
      <c r="D86">
        <v>27</v>
      </c>
      <c r="E86">
        <v>28</v>
      </c>
      <c r="F86">
        <v>28</v>
      </c>
      <c r="G86">
        <v>32</v>
      </c>
      <c r="H86">
        <v>36</v>
      </c>
      <c r="I86">
        <v>27</v>
      </c>
      <c r="J86">
        <v>37</v>
      </c>
      <c r="K86">
        <v>27</v>
      </c>
      <c r="L86">
        <v>37</v>
      </c>
      <c r="M86">
        <v>26</v>
      </c>
      <c r="N86">
        <v>29</v>
      </c>
      <c r="O86">
        <v>28</v>
      </c>
      <c r="P86">
        <v>30</v>
      </c>
      <c r="Q86">
        <v>30</v>
      </c>
      <c r="R86">
        <v>31</v>
      </c>
      <c r="S86">
        <v>26</v>
      </c>
      <c r="T86">
        <v>28</v>
      </c>
      <c r="U86">
        <v>27</v>
      </c>
      <c r="V86">
        <v>33</v>
      </c>
      <c r="W86">
        <v>28</v>
      </c>
      <c r="X86">
        <v>33</v>
      </c>
      <c r="Y86">
        <v>33</v>
      </c>
      <c r="Z86">
        <v>26</v>
      </c>
      <c r="AA86">
        <v>27</v>
      </c>
      <c r="AB86">
        <v>27</v>
      </c>
      <c r="AC86">
        <v>29</v>
      </c>
      <c r="AD86">
        <v>31</v>
      </c>
      <c r="AE86">
        <v>28</v>
      </c>
      <c r="AF86">
        <v>26</v>
      </c>
      <c r="AG86">
        <v>33</v>
      </c>
      <c r="AH86">
        <v>30</v>
      </c>
      <c r="AI86">
        <v>33</v>
      </c>
      <c r="AJ86">
        <v>26</v>
      </c>
      <c r="AK86">
        <v>27</v>
      </c>
      <c r="AL86">
        <v>30</v>
      </c>
      <c r="AM86">
        <v>36</v>
      </c>
      <c r="AN86">
        <v>34</v>
      </c>
      <c r="AO86">
        <v>28</v>
      </c>
      <c r="AP86">
        <v>28</v>
      </c>
      <c r="AQ86">
        <v>31</v>
      </c>
      <c r="AR86">
        <v>29</v>
      </c>
      <c r="AS86">
        <v>41</v>
      </c>
      <c r="AT86">
        <v>33</v>
      </c>
      <c r="AU86">
        <v>23</v>
      </c>
      <c r="AV86">
        <v>23</v>
      </c>
      <c r="AW86">
        <v>26</v>
      </c>
      <c r="AX86">
        <v>38</v>
      </c>
      <c r="AY86">
        <v>34</v>
      </c>
      <c r="AZ86">
        <v>31</v>
      </c>
      <c r="BA86">
        <v>27</v>
      </c>
      <c r="BB86">
        <v>27</v>
      </c>
      <c r="BC86">
        <v>22</v>
      </c>
      <c r="BD86">
        <v>27</v>
      </c>
      <c r="BE86">
        <v>29</v>
      </c>
      <c r="BF86">
        <v>26</v>
      </c>
      <c r="BG86">
        <v>20</v>
      </c>
      <c r="BH86">
        <v>26</v>
      </c>
      <c r="BI86">
        <v>21</v>
      </c>
      <c r="BJ86">
        <v>30</v>
      </c>
      <c r="BK86">
        <v>32</v>
      </c>
      <c r="BL86">
        <v>30</v>
      </c>
      <c r="BM86">
        <v>29</v>
      </c>
      <c r="BN86">
        <v>30</v>
      </c>
      <c r="BO86">
        <v>29</v>
      </c>
      <c r="BP86">
        <v>32</v>
      </c>
      <c r="BQ86">
        <v>30</v>
      </c>
      <c r="BR86">
        <v>27</v>
      </c>
      <c r="BS86">
        <v>11</v>
      </c>
      <c r="BT86">
        <v>32</v>
      </c>
      <c r="BU86">
        <v>22</v>
      </c>
      <c r="BV86">
        <v>26</v>
      </c>
      <c r="BW86">
        <v>28</v>
      </c>
      <c r="BX86">
        <v>35</v>
      </c>
      <c r="BY86">
        <v>14</v>
      </c>
      <c r="BZ86">
        <v>30</v>
      </c>
      <c r="CA86">
        <v>21</v>
      </c>
      <c r="CB86">
        <v>28</v>
      </c>
      <c r="CC86">
        <v>31</v>
      </c>
      <c r="CD86">
        <v>22</v>
      </c>
      <c r="CE86">
        <v>0</v>
      </c>
      <c r="CT86" t="s">
        <v>68</v>
      </c>
    </row>
    <row r="87" spans="1:98" x14ac:dyDescent="0.25">
      <c r="A87">
        <v>20</v>
      </c>
      <c r="B87">
        <v>19</v>
      </c>
      <c r="C87">
        <v>21</v>
      </c>
      <c r="D87">
        <v>21</v>
      </c>
      <c r="E87">
        <v>24</v>
      </c>
      <c r="F87">
        <v>25</v>
      </c>
      <c r="G87">
        <v>22</v>
      </c>
      <c r="H87">
        <v>32</v>
      </c>
      <c r="I87">
        <v>24</v>
      </c>
      <c r="J87">
        <v>33</v>
      </c>
      <c r="K87">
        <v>17</v>
      </c>
      <c r="L87">
        <v>32</v>
      </c>
      <c r="M87">
        <v>25</v>
      </c>
      <c r="N87">
        <v>23</v>
      </c>
      <c r="O87">
        <v>22</v>
      </c>
      <c r="P87">
        <v>26</v>
      </c>
      <c r="Q87">
        <v>30</v>
      </c>
      <c r="R87">
        <v>32</v>
      </c>
      <c r="S87">
        <v>29</v>
      </c>
      <c r="T87">
        <v>28</v>
      </c>
      <c r="U87">
        <v>29</v>
      </c>
      <c r="V87">
        <v>33</v>
      </c>
      <c r="W87">
        <v>27</v>
      </c>
      <c r="X87">
        <v>25</v>
      </c>
      <c r="Y87">
        <v>32</v>
      </c>
      <c r="Z87">
        <v>32</v>
      </c>
      <c r="AA87">
        <v>28</v>
      </c>
      <c r="AB87">
        <v>24</v>
      </c>
      <c r="AC87">
        <v>27</v>
      </c>
      <c r="AD87">
        <v>20</v>
      </c>
      <c r="AE87">
        <v>24</v>
      </c>
      <c r="AF87">
        <v>26</v>
      </c>
      <c r="AG87">
        <v>28</v>
      </c>
      <c r="AH87">
        <v>23</v>
      </c>
      <c r="AI87">
        <v>26</v>
      </c>
      <c r="AJ87">
        <v>17</v>
      </c>
      <c r="AK87">
        <v>27</v>
      </c>
      <c r="AL87">
        <v>30</v>
      </c>
      <c r="AM87">
        <v>34</v>
      </c>
      <c r="AN87">
        <v>27</v>
      </c>
      <c r="AO87">
        <v>25</v>
      </c>
      <c r="AP87">
        <v>22</v>
      </c>
      <c r="AQ87">
        <v>28</v>
      </c>
      <c r="AR87">
        <v>31</v>
      </c>
      <c r="AS87">
        <v>40</v>
      </c>
      <c r="AT87">
        <v>21</v>
      </c>
      <c r="AU87">
        <v>25</v>
      </c>
      <c r="AV87">
        <v>25</v>
      </c>
      <c r="AW87">
        <v>23</v>
      </c>
      <c r="AX87">
        <v>35</v>
      </c>
      <c r="AY87">
        <v>29</v>
      </c>
      <c r="AZ87">
        <v>28</v>
      </c>
      <c r="BA87">
        <v>28</v>
      </c>
      <c r="BB87">
        <v>24</v>
      </c>
      <c r="BC87">
        <v>26</v>
      </c>
      <c r="BD87">
        <v>25</v>
      </c>
      <c r="BE87">
        <v>25</v>
      </c>
      <c r="BF87">
        <v>22</v>
      </c>
      <c r="BG87">
        <v>21</v>
      </c>
      <c r="BH87">
        <v>25</v>
      </c>
      <c r="BI87">
        <v>25</v>
      </c>
      <c r="BJ87">
        <v>23</v>
      </c>
      <c r="BK87">
        <v>25</v>
      </c>
      <c r="BL87">
        <v>18</v>
      </c>
      <c r="BM87">
        <v>17</v>
      </c>
      <c r="BN87">
        <v>26</v>
      </c>
      <c r="BO87">
        <v>18</v>
      </c>
      <c r="BP87">
        <v>28</v>
      </c>
      <c r="BQ87">
        <v>32</v>
      </c>
      <c r="BR87">
        <v>20</v>
      </c>
      <c r="BS87">
        <v>19</v>
      </c>
      <c r="BT87">
        <v>25</v>
      </c>
      <c r="BU87">
        <v>21</v>
      </c>
      <c r="BV87">
        <v>23</v>
      </c>
      <c r="BW87">
        <v>22</v>
      </c>
      <c r="BX87">
        <v>28</v>
      </c>
      <c r="BY87">
        <v>18</v>
      </c>
      <c r="BZ87">
        <v>21</v>
      </c>
      <c r="CA87">
        <v>23</v>
      </c>
      <c r="CB87">
        <v>33</v>
      </c>
      <c r="CC87">
        <v>31</v>
      </c>
      <c r="CD87">
        <v>26</v>
      </c>
      <c r="CE87">
        <v>24</v>
      </c>
      <c r="CF87">
        <v>0</v>
      </c>
      <c r="CT87" t="s">
        <v>77</v>
      </c>
    </row>
    <row r="88" spans="1:98" x14ac:dyDescent="0.25">
      <c r="A88">
        <v>34</v>
      </c>
      <c r="B88">
        <v>32</v>
      </c>
      <c r="C88">
        <v>31</v>
      </c>
      <c r="D88">
        <v>30</v>
      </c>
      <c r="E88">
        <v>31</v>
      </c>
      <c r="F88">
        <v>29</v>
      </c>
      <c r="G88">
        <v>32</v>
      </c>
      <c r="H88">
        <v>38</v>
      </c>
      <c r="I88">
        <v>28</v>
      </c>
      <c r="J88">
        <v>38</v>
      </c>
      <c r="K88">
        <v>30</v>
      </c>
      <c r="L88">
        <v>38</v>
      </c>
      <c r="M88">
        <v>33</v>
      </c>
      <c r="N88">
        <v>25</v>
      </c>
      <c r="O88">
        <v>31</v>
      </c>
      <c r="P88">
        <v>32</v>
      </c>
      <c r="Q88">
        <v>32</v>
      </c>
      <c r="R88">
        <v>34</v>
      </c>
      <c r="S88">
        <v>31</v>
      </c>
      <c r="T88">
        <v>35</v>
      </c>
      <c r="U88">
        <v>31</v>
      </c>
      <c r="V88">
        <v>30</v>
      </c>
      <c r="W88">
        <v>34</v>
      </c>
      <c r="X88">
        <v>36</v>
      </c>
      <c r="Y88">
        <v>39</v>
      </c>
      <c r="Z88">
        <v>36</v>
      </c>
      <c r="AA88">
        <v>29</v>
      </c>
      <c r="AB88">
        <v>29</v>
      </c>
      <c r="AC88">
        <v>31</v>
      </c>
      <c r="AD88">
        <v>37</v>
      </c>
      <c r="AE88">
        <v>30</v>
      </c>
      <c r="AF88">
        <v>33</v>
      </c>
      <c r="AG88">
        <v>34</v>
      </c>
      <c r="AH88">
        <v>24</v>
      </c>
      <c r="AI88">
        <v>29</v>
      </c>
      <c r="AJ88">
        <v>28</v>
      </c>
      <c r="AK88">
        <v>27</v>
      </c>
      <c r="AL88">
        <v>30</v>
      </c>
      <c r="AM88">
        <v>35</v>
      </c>
      <c r="AN88">
        <v>31</v>
      </c>
      <c r="AO88">
        <v>30</v>
      </c>
      <c r="AP88">
        <v>24</v>
      </c>
      <c r="AQ88">
        <v>31</v>
      </c>
      <c r="AR88">
        <v>34</v>
      </c>
      <c r="AS88">
        <v>40</v>
      </c>
      <c r="AT88">
        <v>33</v>
      </c>
      <c r="AU88">
        <v>23</v>
      </c>
      <c r="AV88">
        <v>23</v>
      </c>
      <c r="AW88">
        <v>31</v>
      </c>
      <c r="AX88">
        <v>35</v>
      </c>
      <c r="AY88">
        <v>29</v>
      </c>
      <c r="AZ88">
        <v>29</v>
      </c>
      <c r="BA88">
        <v>35</v>
      </c>
      <c r="BB88">
        <v>29</v>
      </c>
      <c r="BC88">
        <v>33</v>
      </c>
      <c r="BD88">
        <v>30</v>
      </c>
      <c r="BE88">
        <v>29</v>
      </c>
      <c r="BF88">
        <v>25</v>
      </c>
      <c r="BG88">
        <v>27</v>
      </c>
      <c r="BH88">
        <v>27</v>
      </c>
      <c r="BI88">
        <v>27</v>
      </c>
      <c r="BJ88">
        <v>26</v>
      </c>
      <c r="BK88">
        <v>29</v>
      </c>
      <c r="BL88">
        <v>27</v>
      </c>
      <c r="BM88">
        <v>32</v>
      </c>
      <c r="BN88">
        <v>29</v>
      </c>
      <c r="BO88">
        <v>31</v>
      </c>
      <c r="BP88">
        <v>30</v>
      </c>
      <c r="BQ88">
        <v>29</v>
      </c>
      <c r="BR88">
        <v>34</v>
      </c>
      <c r="BS88">
        <v>18</v>
      </c>
      <c r="BT88">
        <v>25</v>
      </c>
      <c r="BU88">
        <v>19</v>
      </c>
      <c r="BV88">
        <v>21</v>
      </c>
      <c r="BW88">
        <v>21</v>
      </c>
      <c r="BX88">
        <v>27</v>
      </c>
      <c r="BY88">
        <v>20</v>
      </c>
      <c r="BZ88">
        <v>24</v>
      </c>
      <c r="CA88">
        <v>25</v>
      </c>
      <c r="CB88">
        <v>35</v>
      </c>
      <c r="CC88">
        <v>39</v>
      </c>
      <c r="CD88">
        <v>37</v>
      </c>
      <c r="CE88">
        <v>29</v>
      </c>
      <c r="CF88">
        <v>19</v>
      </c>
      <c r="CG88">
        <v>0</v>
      </c>
      <c r="CT88" t="s">
        <v>78</v>
      </c>
    </row>
    <row r="89" spans="1:98" x14ac:dyDescent="0.25">
      <c r="A89">
        <v>21</v>
      </c>
      <c r="B89">
        <v>21</v>
      </c>
      <c r="C89">
        <v>27</v>
      </c>
      <c r="D89">
        <v>24</v>
      </c>
      <c r="E89">
        <v>23</v>
      </c>
      <c r="F89">
        <v>20</v>
      </c>
      <c r="G89">
        <v>29</v>
      </c>
      <c r="H89">
        <v>30</v>
      </c>
      <c r="I89">
        <v>25</v>
      </c>
      <c r="J89">
        <v>34</v>
      </c>
      <c r="K89">
        <v>28</v>
      </c>
      <c r="L89">
        <v>36</v>
      </c>
      <c r="M89">
        <v>33</v>
      </c>
      <c r="N89">
        <v>23</v>
      </c>
      <c r="O89">
        <v>29</v>
      </c>
      <c r="P89">
        <v>26</v>
      </c>
      <c r="Q89">
        <v>28</v>
      </c>
      <c r="R89">
        <v>30</v>
      </c>
      <c r="S89">
        <v>25</v>
      </c>
      <c r="T89">
        <v>28</v>
      </c>
      <c r="U89">
        <v>27</v>
      </c>
      <c r="V89">
        <v>28</v>
      </c>
      <c r="W89">
        <v>24</v>
      </c>
      <c r="X89">
        <v>28</v>
      </c>
      <c r="Y89">
        <v>31</v>
      </c>
      <c r="Z89">
        <v>30</v>
      </c>
      <c r="AA89">
        <v>35</v>
      </c>
      <c r="AB89">
        <v>25</v>
      </c>
      <c r="AC89">
        <v>27</v>
      </c>
      <c r="AD89">
        <v>33</v>
      </c>
      <c r="AE89">
        <v>20</v>
      </c>
      <c r="AF89">
        <v>21</v>
      </c>
      <c r="AG89">
        <v>33</v>
      </c>
      <c r="AH89">
        <v>20</v>
      </c>
      <c r="AI89">
        <v>20</v>
      </c>
      <c r="AJ89">
        <v>22</v>
      </c>
      <c r="AK89">
        <v>18</v>
      </c>
      <c r="AL89">
        <v>33</v>
      </c>
      <c r="AM89">
        <v>31</v>
      </c>
      <c r="AN89">
        <v>23</v>
      </c>
      <c r="AO89">
        <v>23</v>
      </c>
      <c r="AP89">
        <v>18</v>
      </c>
      <c r="AQ89">
        <v>32</v>
      </c>
      <c r="AR89">
        <v>33</v>
      </c>
      <c r="AS89">
        <v>38</v>
      </c>
      <c r="AT89">
        <v>25</v>
      </c>
      <c r="AU89">
        <v>21</v>
      </c>
      <c r="AV89">
        <v>21</v>
      </c>
      <c r="AW89">
        <v>24</v>
      </c>
      <c r="AX89">
        <v>30</v>
      </c>
      <c r="AY89">
        <v>23</v>
      </c>
      <c r="AZ89">
        <v>27</v>
      </c>
      <c r="BA89">
        <v>35</v>
      </c>
      <c r="BB89">
        <v>27</v>
      </c>
      <c r="BC89">
        <v>28</v>
      </c>
      <c r="BD89">
        <v>19</v>
      </c>
      <c r="BE89">
        <v>29</v>
      </c>
      <c r="BF89">
        <v>16</v>
      </c>
      <c r="BG89">
        <v>21</v>
      </c>
      <c r="BH89">
        <v>23</v>
      </c>
      <c r="BI89">
        <v>22</v>
      </c>
      <c r="BJ89">
        <v>18</v>
      </c>
      <c r="BK89">
        <v>16</v>
      </c>
      <c r="BL89">
        <v>29</v>
      </c>
      <c r="BM89">
        <v>26</v>
      </c>
      <c r="BN89">
        <v>19</v>
      </c>
      <c r="BO89">
        <v>29</v>
      </c>
      <c r="BP89">
        <v>24</v>
      </c>
      <c r="BQ89">
        <v>23</v>
      </c>
      <c r="BR89">
        <v>26</v>
      </c>
      <c r="BS89">
        <v>25</v>
      </c>
      <c r="BT89">
        <v>22</v>
      </c>
      <c r="BU89">
        <v>21</v>
      </c>
      <c r="BV89">
        <v>23</v>
      </c>
      <c r="BW89">
        <v>31</v>
      </c>
      <c r="BX89">
        <v>24</v>
      </c>
      <c r="BY89">
        <v>24</v>
      </c>
      <c r="BZ89">
        <v>23</v>
      </c>
      <c r="CA89">
        <v>23</v>
      </c>
      <c r="CB89">
        <v>34</v>
      </c>
      <c r="CC89">
        <v>36</v>
      </c>
      <c r="CD89">
        <v>33</v>
      </c>
      <c r="CE89">
        <v>30</v>
      </c>
      <c r="CF89">
        <v>31</v>
      </c>
      <c r="CG89">
        <v>33</v>
      </c>
      <c r="CH89">
        <v>0</v>
      </c>
      <c r="CT89" t="s">
        <v>79</v>
      </c>
    </row>
    <row r="90" spans="1:98" x14ac:dyDescent="0.25">
      <c r="A90">
        <v>14</v>
      </c>
      <c r="B90">
        <v>16</v>
      </c>
      <c r="C90">
        <v>25</v>
      </c>
      <c r="D90">
        <v>23</v>
      </c>
      <c r="E90">
        <v>26</v>
      </c>
      <c r="F90">
        <v>20</v>
      </c>
      <c r="G90">
        <v>22</v>
      </c>
      <c r="H90">
        <v>32</v>
      </c>
      <c r="I90">
        <v>17</v>
      </c>
      <c r="J90">
        <v>34</v>
      </c>
      <c r="K90">
        <v>22</v>
      </c>
      <c r="L90">
        <v>36</v>
      </c>
      <c r="M90">
        <v>29</v>
      </c>
      <c r="N90">
        <v>20</v>
      </c>
      <c r="O90">
        <v>25</v>
      </c>
      <c r="P90">
        <v>26</v>
      </c>
      <c r="Q90">
        <v>26</v>
      </c>
      <c r="R90">
        <v>29</v>
      </c>
      <c r="S90">
        <v>23</v>
      </c>
      <c r="T90">
        <v>22</v>
      </c>
      <c r="U90">
        <v>25</v>
      </c>
      <c r="V90">
        <v>32</v>
      </c>
      <c r="W90">
        <v>23</v>
      </c>
      <c r="X90">
        <v>25</v>
      </c>
      <c r="Y90">
        <v>29</v>
      </c>
      <c r="Z90">
        <v>30</v>
      </c>
      <c r="AA90">
        <v>31</v>
      </c>
      <c r="AB90">
        <v>21</v>
      </c>
      <c r="AC90">
        <v>27</v>
      </c>
      <c r="AD90">
        <v>29</v>
      </c>
      <c r="AE90">
        <v>21</v>
      </c>
      <c r="AF90">
        <v>19</v>
      </c>
      <c r="AG90">
        <v>34</v>
      </c>
      <c r="AH90">
        <v>22</v>
      </c>
      <c r="AI90">
        <v>19</v>
      </c>
      <c r="AJ90">
        <v>20</v>
      </c>
      <c r="AK90">
        <v>23</v>
      </c>
      <c r="AL90">
        <v>32</v>
      </c>
      <c r="AM90">
        <v>34</v>
      </c>
      <c r="AN90">
        <v>21</v>
      </c>
      <c r="AO90">
        <v>23</v>
      </c>
      <c r="AP90">
        <v>18</v>
      </c>
      <c r="AQ90">
        <v>32</v>
      </c>
      <c r="AR90">
        <v>30</v>
      </c>
      <c r="AS90">
        <v>39</v>
      </c>
      <c r="AT90">
        <v>18</v>
      </c>
      <c r="AU90">
        <v>21</v>
      </c>
      <c r="AV90">
        <v>21</v>
      </c>
      <c r="AW90">
        <v>20</v>
      </c>
      <c r="AX90">
        <v>33</v>
      </c>
      <c r="AY90">
        <v>23</v>
      </c>
      <c r="AZ90">
        <v>28</v>
      </c>
      <c r="BA90">
        <v>31</v>
      </c>
      <c r="BB90">
        <v>24</v>
      </c>
      <c r="BC90">
        <v>23</v>
      </c>
      <c r="BD90">
        <v>18</v>
      </c>
      <c r="BE90">
        <v>29</v>
      </c>
      <c r="BF90">
        <v>17</v>
      </c>
      <c r="BG90">
        <v>16</v>
      </c>
      <c r="BH90">
        <v>24</v>
      </c>
      <c r="BI90">
        <v>22</v>
      </c>
      <c r="BJ90">
        <v>22</v>
      </c>
      <c r="BK90">
        <v>19</v>
      </c>
      <c r="BL90">
        <v>25</v>
      </c>
      <c r="BM90">
        <v>22</v>
      </c>
      <c r="BN90">
        <v>22</v>
      </c>
      <c r="BO90">
        <v>27</v>
      </c>
      <c r="BP90">
        <v>26</v>
      </c>
      <c r="BQ90">
        <v>26</v>
      </c>
      <c r="BR90">
        <v>19</v>
      </c>
      <c r="BS90">
        <v>25</v>
      </c>
      <c r="BT90">
        <v>22</v>
      </c>
      <c r="BU90">
        <v>21</v>
      </c>
      <c r="BV90">
        <v>25</v>
      </c>
      <c r="BW90">
        <v>34</v>
      </c>
      <c r="BX90">
        <v>25</v>
      </c>
      <c r="BY90">
        <v>27</v>
      </c>
      <c r="BZ90">
        <v>24</v>
      </c>
      <c r="CA90">
        <v>25</v>
      </c>
      <c r="CB90">
        <v>30</v>
      </c>
      <c r="CC90">
        <v>32</v>
      </c>
      <c r="CD90">
        <v>26</v>
      </c>
      <c r="CE90">
        <v>28</v>
      </c>
      <c r="CF90">
        <v>28</v>
      </c>
      <c r="CG90">
        <v>34</v>
      </c>
      <c r="CH90">
        <v>7</v>
      </c>
      <c r="CI90">
        <v>0</v>
      </c>
      <c r="CT90" t="s">
        <v>80</v>
      </c>
    </row>
    <row r="91" spans="1:98" x14ac:dyDescent="0.25">
      <c r="A91">
        <v>31</v>
      </c>
      <c r="B91">
        <v>26</v>
      </c>
      <c r="C91">
        <v>31</v>
      </c>
      <c r="D91">
        <v>31</v>
      </c>
      <c r="E91">
        <v>27</v>
      </c>
      <c r="F91">
        <v>28</v>
      </c>
      <c r="G91">
        <v>32</v>
      </c>
      <c r="H91">
        <v>32</v>
      </c>
      <c r="I91">
        <v>34</v>
      </c>
      <c r="J91">
        <v>30</v>
      </c>
      <c r="K91">
        <v>29</v>
      </c>
      <c r="L91">
        <v>35</v>
      </c>
      <c r="M91">
        <v>28</v>
      </c>
      <c r="N91">
        <v>29</v>
      </c>
      <c r="O91">
        <v>30</v>
      </c>
      <c r="P91">
        <v>33</v>
      </c>
      <c r="Q91">
        <v>38</v>
      </c>
      <c r="R91">
        <v>39</v>
      </c>
      <c r="S91">
        <v>35</v>
      </c>
      <c r="T91">
        <v>37</v>
      </c>
      <c r="U91">
        <v>37</v>
      </c>
      <c r="V91">
        <v>37</v>
      </c>
      <c r="W91">
        <v>32</v>
      </c>
      <c r="X91">
        <v>34</v>
      </c>
      <c r="Y91">
        <v>34</v>
      </c>
      <c r="Z91">
        <v>40</v>
      </c>
      <c r="AA91">
        <v>35</v>
      </c>
      <c r="AB91">
        <v>32</v>
      </c>
      <c r="AC91">
        <v>30</v>
      </c>
      <c r="AD91">
        <v>33</v>
      </c>
      <c r="AE91">
        <v>31</v>
      </c>
      <c r="AF91">
        <v>29</v>
      </c>
      <c r="AG91">
        <v>31</v>
      </c>
      <c r="AH91">
        <v>26</v>
      </c>
      <c r="AI91">
        <v>27</v>
      </c>
      <c r="AJ91">
        <v>26</v>
      </c>
      <c r="AK91">
        <v>27</v>
      </c>
      <c r="AL91">
        <v>27</v>
      </c>
      <c r="AM91">
        <v>28</v>
      </c>
      <c r="AN91">
        <v>29</v>
      </c>
      <c r="AO91">
        <v>33</v>
      </c>
      <c r="AP91">
        <v>23</v>
      </c>
      <c r="AQ91">
        <v>33</v>
      </c>
      <c r="AR91">
        <v>37</v>
      </c>
      <c r="AS91">
        <v>42</v>
      </c>
      <c r="AT91">
        <v>29</v>
      </c>
      <c r="AU91">
        <v>27</v>
      </c>
      <c r="AV91">
        <v>27</v>
      </c>
      <c r="AW91">
        <v>30</v>
      </c>
      <c r="AX91">
        <v>38</v>
      </c>
      <c r="AY91">
        <v>27</v>
      </c>
      <c r="AZ91">
        <v>32</v>
      </c>
      <c r="BA91">
        <v>37</v>
      </c>
      <c r="BB91">
        <v>32</v>
      </c>
      <c r="BC91">
        <v>35</v>
      </c>
      <c r="BD91">
        <v>27</v>
      </c>
      <c r="BE91">
        <v>38</v>
      </c>
      <c r="BF91">
        <v>24</v>
      </c>
      <c r="BG91">
        <v>28</v>
      </c>
      <c r="BH91">
        <v>27</v>
      </c>
      <c r="BI91">
        <v>28</v>
      </c>
      <c r="BJ91">
        <v>24</v>
      </c>
      <c r="BK91">
        <v>26</v>
      </c>
      <c r="BL91">
        <v>22</v>
      </c>
      <c r="BM91">
        <v>28</v>
      </c>
      <c r="BN91">
        <v>29</v>
      </c>
      <c r="BO91">
        <v>25</v>
      </c>
      <c r="BP91">
        <v>28</v>
      </c>
      <c r="BQ91">
        <v>34</v>
      </c>
      <c r="BR91">
        <v>33</v>
      </c>
      <c r="BS91">
        <v>29</v>
      </c>
      <c r="BT91">
        <v>21</v>
      </c>
      <c r="BU91">
        <v>22</v>
      </c>
      <c r="BV91">
        <v>27</v>
      </c>
      <c r="BW91">
        <v>27</v>
      </c>
      <c r="BX91">
        <v>21</v>
      </c>
      <c r="BY91">
        <v>26</v>
      </c>
      <c r="BZ91">
        <v>24</v>
      </c>
      <c r="CA91">
        <v>28</v>
      </c>
      <c r="CB91">
        <v>39</v>
      </c>
      <c r="CC91">
        <v>37</v>
      </c>
      <c r="CD91">
        <v>32</v>
      </c>
      <c r="CE91">
        <v>30</v>
      </c>
      <c r="CF91">
        <v>31</v>
      </c>
      <c r="CG91">
        <v>31</v>
      </c>
      <c r="CH91">
        <v>21</v>
      </c>
      <c r="CI91">
        <v>25</v>
      </c>
      <c r="CJ91">
        <v>0</v>
      </c>
      <c r="CT91" t="s">
        <v>81</v>
      </c>
    </row>
    <row r="92" spans="1:98" x14ac:dyDescent="0.25">
      <c r="A92">
        <v>20</v>
      </c>
      <c r="B92">
        <v>20</v>
      </c>
      <c r="C92">
        <v>21</v>
      </c>
      <c r="D92">
        <v>24</v>
      </c>
      <c r="E92">
        <v>22</v>
      </c>
      <c r="F92">
        <v>18</v>
      </c>
      <c r="G92">
        <v>27</v>
      </c>
      <c r="H92">
        <v>28</v>
      </c>
      <c r="I92">
        <v>21</v>
      </c>
      <c r="J92">
        <v>34</v>
      </c>
      <c r="K92">
        <v>26</v>
      </c>
      <c r="L92">
        <v>32</v>
      </c>
      <c r="M92">
        <v>31</v>
      </c>
      <c r="N92">
        <v>13</v>
      </c>
      <c r="O92">
        <v>26</v>
      </c>
      <c r="P92">
        <v>18</v>
      </c>
      <c r="Q92">
        <v>26</v>
      </c>
      <c r="R92">
        <v>27</v>
      </c>
      <c r="S92">
        <v>22</v>
      </c>
      <c r="T92">
        <v>24</v>
      </c>
      <c r="U92">
        <v>24</v>
      </c>
      <c r="V92">
        <v>29</v>
      </c>
      <c r="W92">
        <v>20</v>
      </c>
      <c r="X92">
        <v>24</v>
      </c>
      <c r="Y92">
        <v>30</v>
      </c>
      <c r="Z92">
        <v>28</v>
      </c>
      <c r="AA92">
        <v>32</v>
      </c>
      <c r="AB92">
        <v>24</v>
      </c>
      <c r="AC92">
        <v>25</v>
      </c>
      <c r="AD92">
        <v>28</v>
      </c>
      <c r="AE92">
        <v>15</v>
      </c>
      <c r="AF92">
        <v>22</v>
      </c>
      <c r="AG92">
        <v>26</v>
      </c>
      <c r="AH92">
        <v>21</v>
      </c>
      <c r="AI92">
        <v>17</v>
      </c>
      <c r="AJ92">
        <v>20</v>
      </c>
      <c r="AK92">
        <v>22</v>
      </c>
      <c r="AL92">
        <v>29</v>
      </c>
      <c r="AM92">
        <v>31</v>
      </c>
      <c r="AN92">
        <v>25</v>
      </c>
      <c r="AO92">
        <v>21</v>
      </c>
      <c r="AP92">
        <v>17</v>
      </c>
      <c r="AQ92">
        <v>28</v>
      </c>
      <c r="AR92">
        <v>30</v>
      </c>
      <c r="AS92">
        <v>37</v>
      </c>
      <c r="AT92">
        <v>20</v>
      </c>
      <c r="AU92">
        <v>22</v>
      </c>
      <c r="AV92">
        <v>22</v>
      </c>
      <c r="AW92">
        <v>21</v>
      </c>
      <c r="AX92">
        <v>26</v>
      </c>
      <c r="AY92">
        <v>21</v>
      </c>
      <c r="AZ92">
        <v>22</v>
      </c>
      <c r="BA92">
        <v>33</v>
      </c>
      <c r="BB92">
        <v>23</v>
      </c>
      <c r="BC92">
        <v>27</v>
      </c>
      <c r="BD92">
        <v>16</v>
      </c>
      <c r="BE92">
        <v>29</v>
      </c>
      <c r="BF92">
        <v>18</v>
      </c>
      <c r="BG92">
        <v>20</v>
      </c>
      <c r="BH92">
        <v>21</v>
      </c>
      <c r="BI92">
        <v>19</v>
      </c>
      <c r="BJ92">
        <v>15</v>
      </c>
      <c r="BK92">
        <v>13</v>
      </c>
      <c r="BL92">
        <v>21</v>
      </c>
      <c r="BM92">
        <v>24</v>
      </c>
      <c r="BN92">
        <v>20</v>
      </c>
      <c r="BO92">
        <v>25</v>
      </c>
      <c r="BP92">
        <v>22</v>
      </c>
      <c r="BQ92">
        <v>25</v>
      </c>
      <c r="BR92">
        <v>23</v>
      </c>
      <c r="BS92">
        <v>24</v>
      </c>
      <c r="BT92">
        <v>16</v>
      </c>
      <c r="BU92">
        <v>17</v>
      </c>
      <c r="BV92">
        <v>19</v>
      </c>
      <c r="BW92">
        <v>30</v>
      </c>
      <c r="BX92">
        <v>18</v>
      </c>
      <c r="BY92">
        <v>24</v>
      </c>
      <c r="BZ92">
        <v>24</v>
      </c>
      <c r="CA92">
        <v>15</v>
      </c>
      <c r="CB92">
        <v>32</v>
      </c>
      <c r="CC92">
        <v>33</v>
      </c>
      <c r="CD92">
        <v>31</v>
      </c>
      <c r="CE92">
        <v>29</v>
      </c>
      <c r="CF92">
        <v>25</v>
      </c>
      <c r="CG92">
        <v>28</v>
      </c>
      <c r="CH92">
        <v>11</v>
      </c>
      <c r="CI92">
        <v>14</v>
      </c>
      <c r="CJ92">
        <v>19</v>
      </c>
      <c r="CK92">
        <v>0</v>
      </c>
      <c r="CT92" t="s">
        <v>82</v>
      </c>
    </row>
    <row r="93" spans="1:98" x14ac:dyDescent="0.25">
      <c r="A93">
        <v>18</v>
      </c>
      <c r="B93">
        <v>20</v>
      </c>
      <c r="C93">
        <v>25</v>
      </c>
      <c r="D93">
        <v>24</v>
      </c>
      <c r="E93">
        <v>26</v>
      </c>
      <c r="F93">
        <v>20</v>
      </c>
      <c r="G93">
        <v>25</v>
      </c>
      <c r="H93">
        <v>32</v>
      </c>
      <c r="I93">
        <v>19</v>
      </c>
      <c r="J93">
        <v>32</v>
      </c>
      <c r="K93">
        <v>24</v>
      </c>
      <c r="L93">
        <v>37</v>
      </c>
      <c r="M93">
        <v>31</v>
      </c>
      <c r="N93">
        <v>20</v>
      </c>
      <c r="O93">
        <v>28</v>
      </c>
      <c r="P93">
        <v>25</v>
      </c>
      <c r="Q93">
        <v>26</v>
      </c>
      <c r="R93">
        <v>29</v>
      </c>
      <c r="S93">
        <v>23</v>
      </c>
      <c r="T93">
        <v>25</v>
      </c>
      <c r="U93">
        <v>25</v>
      </c>
      <c r="V93">
        <v>34</v>
      </c>
      <c r="W93">
        <v>22</v>
      </c>
      <c r="X93">
        <v>25</v>
      </c>
      <c r="Y93">
        <v>29</v>
      </c>
      <c r="Z93">
        <v>30</v>
      </c>
      <c r="AA93">
        <v>35</v>
      </c>
      <c r="AB93">
        <v>24</v>
      </c>
      <c r="AC93">
        <v>27</v>
      </c>
      <c r="AD93">
        <v>33</v>
      </c>
      <c r="AE93">
        <v>24</v>
      </c>
      <c r="AF93">
        <v>20</v>
      </c>
      <c r="AG93">
        <v>37</v>
      </c>
      <c r="AH93">
        <v>20</v>
      </c>
      <c r="AI93">
        <v>22</v>
      </c>
      <c r="AJ93">
        <v>19</v>
      </c>
      <c r="AK93">
        <v>21</v>
      </c>
      <c r="AL93">
        <v>31</v>
      </c>
      <c r="AM93">
        <v>33</v>
      </c>
      <c r="AN93">
        <v>20</v>
      </c>
      <c r="AO93">
        <v>23</v>
      </c>
      <c r="AP93">
        <v>17</v>
      </c>
      <c r="AQ93">
        <v>32</v>
      </c>
      <c r="AR93">
        <v>35</v>
      </c>
      <c r="AS93">
        <v>38</v>
      </c>
      <c r="AT93">
        <v>23</v>
      </c>
      <c r="AU93">
        <v>21</v>
      </c>
      <c r="AV93">
        <v>21</v>
      </c>
      <c r="AW93">
        <v>25</v>
      </c>
      <c r="AX93">
        <v>36</v>
      </c>
      <c r="AY93">
        <v>23</v>
      </c>
      <c r="AZ93">
        <v>29</v>
      </c>
      <c r="BA93">
        <v>35</v>
      </c>
      <c r="BB93">
        <v>29</v>
      </c>
      <c r="BC93">
        <v>27</v>
      </c>
      <c r="BD93">
        <v>18</v>
      </c>
      <c r="BE93">
        <v>34</v>
      </c>
      <c r="BF93">
        <v>16</v>
      </c>
      <c r="BG93">
        <v>20</v>
      </c>
      <c r="BH93">
        <v>22</v>
      </c>
      <c r="BI93">
        <v>24</v>
      </c>
      <c r="BJ93">
        <v>23</v>
      </c>
      <c r="BK93">
        <v>21</v>
      </c>
      <c r="BL93">
        <v>29</v>
      </c>
      <c r="BM93">
        <v>26</v>
      </c>
      <c r="BN93">
        <v>19</v>
      </c>
      <c r="BO93">
        <v>31</v>
      </c>
      <c r="BP93">
        <v>22</v>
      </c>
      <c r="BQ93">
        <v>25</v>
      </c>
      <c r="BR93">
        <v>22</v>
      </c>
      <c r="BS93">
        <v>24</v>
      </c>
      <c r="BT93">
        <v>22</v>
      </c>
      <c r="BU93">
        <v>22</v>
      </c>
      <c r="BV93">
        <v>24</v>
      </c>
      <c r="BW93">
        <v>33</v>
      </c>
      <c r="BX93">
        <v>25</v>
      </c>
      <c r="BY93">
        <v>25</v>
      </c>
      <c r="BZ93">
        <v>24</v>
      </c>
      <c r="CA93">
        <v>24</v>
      </c>
      <c r="CB93">
        <v>34</v>
      </c>
      <c r="CC93">
        <v>36</v>
      </c>
      <c r="CD93">
        <v>30</v>
      </c>
      <c r="CE93">
        <v>32</v>
      </c>
      <c r="CF93">
        <v>32</v>
      </c>
      <c r="CG93">
        <v>32</v>
      </c>
      <c r="CH93">
        <v>8</v>
      </c>
      <c r="CI93">
        <v>6</v>
      </c>
      <c r="CJ93">
        <v>23</v>
      </c>
      <c r="CK93">
        <v>16</v>
      </c>
      <c r="CL93">
        <v>0</v>
      </c>
      <c r="CT93" t="s">
        <v>83</v>
      </c>
    </row>
    <row r="94" spans="1:98" x14ac:dyDescent="0.25">
      <c r="A94">
        <v>33</v>
      </c>
      <c r="B94">
        <v>24</v>
      </c>
      <c r="C94">
        <v>26</v>
      </c>
      <c r="D94">
        <v>31</v>
      </c>
      <c r="E94">
        <v>33</v>
      </c>
      <c r="F94">
        <v>28</v>
      </c>
      <c r="G94">
        <v>28</v>
      </c>
      <c r="H94">
        <v>32</v>
      </c>
      <c r="I94">
        <v>22</v>
      </c>
      <c r="J94">
        <v>29</v>
      </c>
      <c r="K94">
        <v>23</v>
      </c>
      <c r="L94">
        <v>38</v>
      </c>
      <c r="M94">
        <v>22</v>
      </c>
      <c r="N94">
        <v>21</v>
      </c>
      <c r="O94">
        <v>29</v>
      </c>
      <c r="P94">
        <v>24</v>
      </c>
      <c r="Q94">
        <v>29</v>
      </c>
      <c r="R94">
        <v>31</v>
      </c>
      <c r="S94">
        <v>29</v>
      </c>
      <c r="T94">
        <v>30</v>
      </c>
      <c r="U94">
        <v>28</v>
      </c>
      <c r="V94">
        <v>31</v>
      </c>
      <c r="W94">
        <v>21</v>
      </c>
      <c r="X94">
        <v>31</v>
      </c>
      <c r="Y94">
        <v>33</v>
      </c>
      <c r="Z94">
        <v>34</v>
      </c>
      <c r="AA94">
        <v>28</v>
      </c>
      <c r="AB94">
        <v>27</v>
      </c>
      <c r="AC94">
        <v>25</v>
      </c>
      <c r="AD94">
        <v>29</v>
      </c>
      <c r="AE94">
        <v>25</v>
      </c>
      <c r="AF94">
        <v>24</v>
      </c>
      <c r="AG94">
        <v>38</v>
      </c>
      <c r="AH94">
        <v>23</v>
      </c>
      <c r="AI94">
        <v>24</v>
      </c>
      <c r="AJ94">
        <v>26</v>
      </c>
      <c r="AK94">
        <v>33</v>
      </c>
      <c r="AL94">
        <v>24</v>
      </c>
      <c r="AM94">
        <v>30</v>
      </c>
      <c r="AN94">
        <v>25</v>
      </c>
      <c r="AO94">
        <v>26</v>
      </c>
      <c r="AP94">
        <v>19</v>
      </c>
      <c r="AQ94">
        <v>34</v>
      </c>
      <c r="AR94">
        <v>33</v>
      </c>
      <c r="AS94">
        <v>38</v>
      </c>
      <c r="AT94">
        <v>31</v>
      </c>
      <c r="AU94">
        <v>25</v>
      </c>
      <c r="AV94">
        <v>25</v>
      </c>
      <c r="AW94">
        <v>25</v>
      </c>
      <c r="AX94">
        <v>32</v>
      </c>
      <c r="AY94">
        <v>22</v>
      </c>
      <c r="AZ94">
        <v>18</v>
      </c>
      <c r="BA94">
        <v>36</v>
      </c>
      <c r="BB94">
        <v>20</v>
      </c>
      <c r="BC94">
        <v>32</v>
      </c>
      <c r="BD94">
        <v>24</v>
      </c>
      <c r="BE94">
        <v>34</v>
      </c>
      <c r="BF94">
        <v>23</v>
      </c>
      <c r="BG94">
        <v>25</v>
      </c>
      <c r="BH94">
        <v>21</v>
      </c>
      <c r="BI94">
        <v>29</v>
      </c>
      <c r="BJ94">
        <v>32</v>
      </c>
      <c r="BK94">
        <v>33</v>
      </c>
      <c r="BL94">
        <v>31</v>
      </c>
      <c r="BM94">
        <v>26</v>
      </c>
      <c r="BN94">
        <v>27</v>
      </c>
      <c r="BO94">
        <v>25</v>
      </c>
      <c r="BP94">
        <v>26</v>
      </c>
      <c r="BQ94">
        <v>26</v>
      </c>
      <c r="BR94">
        <v>28</v>
      </c>
      <c r="BS94">
        <v>25</v>
      </c>
      <c r="BT94">
        <v>22</v>
      </c>
      <c r="BU94">
        <v>19</v>
      </c>
      <c r="BV94">
        <v>23</v>
      </c>
      <c r="BW94">
        <v>34</v>
      </c>
      <c r="BX94">
        <v>20</v>
      </c>
      <c r="BY94">
        <v>27</v>
      </c>
      <c r="BZ94">
        <v>22</v>
      </c>
      <c r="CA94">
        <v>24</v>
      </c>
      <c r="CB94">
        <v>34</v>
      </c>
      <c r="CC94">
        <v>38</v>
      </c>
      <c r="CD94">
        <v>33</v>
      </c>
      <c r="CE94">
        <v>32</v>
      </c>
      <c r="CF94">
        <v>25</v>
      </c>
      <c r="CG94">
        <v>25</v>
      </c>
      <c r="CH94">
        <v>29</v>
      </c>
      <c r="CI94">
        <v>29</v>
      </c>
      <c r="CJ94">
        <v>26</v>
      </c>
      <c r="CK94">
        <v>24</v>
      </c>
      <c r="CL94">
        <v>27</v>
      </c>
      <c r="CM94">
        <v>0</v>
      </c>
      <c r="CT94" t="s">
        <v>84</v>
      </c>
    </row>
    <row r="95" spans="1:98" x14ac:dyDescent="0.25">
      <c r="A95">
        <v>32</v>
      </c>
      <c r="B95">
        <v>21</v>
      </c>
      <c r="C95">
        <v>25</v>
      </c>
      <c r="D95">
        <v>27</v>
      </c>
      <c r="E95">
        <v>29</v>
      </c>
      <c r="F95">
        <v>24</v>
      </c>
      <c r="G95">
        <v>25</v>
      </c>
      <c r="H95">
        <v>31</v>
      </c>
      <c r="I95">
        <v>25</v>
      </c>
      <c r="J95">
        <v>27</v>
      </c>
      <c r="K95">
        <v>26</v>
      </c>
      <c r="L95">
        <v>36</v>
      </c>
      <c r="M95">
        <v>23</v>
      </c>
      <c r="N95">
        <v>20</v>
      </c>
      <c r="O95">
        <v>29</v>
      </c>
      <c r="P95">
        <v>19</v>
      </c>
      <c r="Q95">
        <v>27</v>
      </c>
      <c r="R95">
        <v>29</v>
      </c>
      <c r="S95">
        <v>25</v>
      </c>
      <c r="T95">
        <v>26</v>
      </c>
      <c r="U95">
        <v>26</v>
      </c>
      <c r="V95">
        <v>29</v>
      </c>
      <c r="W95">
        <v>19</v>
      </c>
      <c r="X95">
        <v>30</v>
      </c>
      <c r="Y95">
        <v>27</v>
      </c>
      <c r="Z95">
        <v>30</v>
      </c>
      <c r="AA95">
        <v>26</v>
      </c>
      <c r="AB95">
        <v>26</v>
      </c>
      <c r="AC95">
        <v>25</v>
      </c>
      <c r="AD95">
        <v>29</v>
      </c>
      <c r="AE95">
        <v>24</v>
      </c>
      <c r="AF95">
        <v>25</v>
      </c>
      <c r="AG95">
        <v>36</v>
      </c>
      <c r="AH95">
        <v>23</v>
      </c>
      <c r="AI95">
        <v>23</v>
      </c>
      <c r="AJ95">
        <v>25</v>
      </c>
      <c r="AK95">
        <v>32</v>
      </c>
      <c r="AL95">
        <v>23</v>
      </c>
      <c r="AM95">
        <v>31</v>
      </c>
      <c r="AN95">
        <v>24</v>
      </c>
      <c r="AO95">
        <v>25</v>
      </c>
      <c r="AP95">
        <v>17</v>
      </c>
      <c r="AQ95">
        <v>32</v>
      </c>
      <c r="AR95">
        <v>31</v>
      </c>
      <c r="AS95">
        <v>36</v>
      </c>
      <c r="AT95">
        <v>31</v>
      </c>
      <c r="AU95">
        <v>25</v>
      </c>
      <c r="AV95">
        <v>25</v>
      </c>
      <c r="AW95">
        <v>25</v>
      </c>
      <c r="AX95">
        <v>31</v>
      </c>
      <c r="AY95">
        <v>22</v>
      </c>
      <c r="AZ95">
        <v>19</v>
      </c>
      <c r="BA95">
        <v>34</v>
      </c>
      <c r="BB95">
        <v>21</v>
      </c>
      <c r="BC95">
        <v>33</v>
      </c>
      <c r="BD95">
        <v>22</v>
      </c>
      <c r="BE95">
        <v>31</v>
      </c>
      <c r="BF95">
        <v>22</v>
      </c>
      <c r="BG95">
        <v>23</v>
      </c>
      <c r="BH95">
        <v>20</v>
      </c>
      <c r="BI95">
        <v>28</v>
      </c>
      <c r="BJ95">
        <v>29</v>
      </c>
      <c r="BK95">
        <v>30</v>
      </c>
      <c r="BL95">
        <v>29</v>
      </c>
      <c r="BM95">
        <v>24</v>
      </c>
      <c r="BN95">
        <v>22</v>
      </c>
      <c r="BO95">
        <v>23</v>
      </c>
      <c r="BP95">
        <v>22</v>
      </c>
      <c r="BQ95">
        <v>25</v>
      </c>
      <c r="BR95">
        <v>24</v>
      </c>
      <c r="BS95">
        <v>25</v>
      </c>
      <c r="BT95">
        <v>21</v>
      </c>
      <c r="BU95">
        <v>19</v>
      </c>
      <c r="BV95">
        <v>23</v>
      </c>
      <c r="BW95">
        <v>33</v>
      </c>
      <c r="BX95">
        <v>19</v>
      </c>
      <c r="BY95">
        <v>27</v>
      </c>
      <c r="BZ95">
        <v>24</v>
      </c>
      <c r="CA95">
        <v>24</v>
      </c>
      <c r="CB95">
        <v>30</v>
      </c>
      <c r="CC95">
        <v>36</v>
      </c>
      <c r="CD95">
        <v>32</v>
      </c>
      <c r="CE95">
        <v>32</v>
      </c>
      <c r="CF95">
        <v>26</v>
      </c>
      <c r="CG95">
        <v>26</v>
      </c>
      <c r="CH95">
        <v>28</v>
      </c>
      <c r="CI95">
        <v>28</v>
      </c>
      <c r="CJ95">
        <v>26</v>
      </c>
      <c r="CK95">
        <v>24</v>
      </c>
      <c r="CL95">
        <v>26</v>
      </c>
      <c r="CM95">
        <v>4</v>
      </c>
      <c r="CN95">
        <v>0</v>
      </c>
      <c r="CT95" t="s">
        <v>85</v>
      </c>
    </row>
    <row r="96" spans="1:98" x14ac:dyDescent="0.25">
      <c r="A96">
        <v>27</v>
      </c>
      <c r="B96">
        <v>14</v>
      </c>
      <c r="C96">
        <v>25</v>
      </c>
      <c r="D96">
        <v>22</v>
      </c>
      <c r="E96">
        <v>23</v>
      </c>
      <c r="F96">
        <v>23</v>
      </c>
      <c r="G96">
        <v>26</v>
      </c>
      <c r="H96">
        <v>31</v>
      </c>
      <c r="I96">
        <v>23</v>
      </c>
      <c r="J96">
        <v>29</v>
      </c>
      <c r="K96">
        <v>27</v>
      </c>
      <c r="L96">
        <v>32</v>
      </c>
      <c r="M96">
        <v>28</v>
      </c>
      <c r="N96">
        <v>16</v>
      </c>
      <c r="O96">
        <v>28</v>
      </c>
      <c r="P96">
        <v>18</v>
      </c>
      <c r="Q96">
        <v>23</v>
      </c>
      <c r="R96">
        <v>25</v>
      </c>
      <c r="S96">
        <v>21</v>
      </c>
      <c r="T96">
        <v>20</v>
      </c>
      <c r="U96">
        <v>22</v>
      </c>
      <c r="V96">
        <v>29</v>
      </c>
      <c r="W96">
        <v>15</v>
      </c>
      <c r="X96">
        <v>28</v>
      </c>
      <c r="Y96">
        <v>24</v>
      </c>
      <c r="Z96">
        <v>27</v>
      </c>
      <c r="AA96">
        <v>26</v>
      </c>
      <c r="AB96">
        <v>24</v>
      </c>
      <c r="AC96">
        <v>28</v>
      </c>
      <c r="AD96">
        <v>32</v>
      </c>
      <c r="AE96">
        <v>21</v>
      </c>
      <c r="AF96">
        <v>23</v>
      </c>
      <c r="AG96">
        <v>29</v>
      </c>
      <c r="AH96">
        <v>21</v>
      </c>
      <c r="AI96">
        <v>19</v>
      </c>
      <c r="AJ96">
        <v>23</v>
      </c>
      <c r="AK96">
        <v>25</v>
      </c>
      <c r="AL96">
        <v>23</v>
      </c>
      <c r="AM96">
        <v>31</v>
      </c>
      <c r="AN96">
        <v>23</v>
      </c>
      <c r="AO96">
        <v>20</v>
      </c>
      <c r="AP96">
        <v>17</v>
      </c>
      <c r="AQ96">
        <v>27</v>
      </c>
      <c r="AR96">
        <v>29</v>
      </c>
      <c r="AS96">
        <v>36</v>
      </c>
      <c r="AT96">
        <v>25</v>
      </c>
      <c r="AU96">
        <v>22</v>
      </c>
      <c r="AV96">
        <v>22</v>
      </c>
      <c r="AW96">
        <v>22</v>
      </c>
      <c r="AX96">
        <v>31</v>
      </c>
      <c r="AY96">
        <v>22</v>
      </c>
      <c r="AZ96">
        <v>20</v>
      </c>
      <c r="BA96">
        <v>32</v>
      </c>
      <c r="BB96">
        <v>22</v>
      </c>
      <c r="BC96">
        <v>28</v>
      </c>
      <c r="BD96">
        <v>18</v>
      </c>
      <c r="BE96">
        <v>31</v>
      </c>
      <c r="BF96">
        <v>17</v>
      </c>
      <c r="BG96">
        <v>22</v>
      </c>
      <c r="BH96">
        <v>22</v>
      </c>
      <c r="BI96">
        <v>23</v>
      </c>
      <c r="BJ96">
        <v>22</v>
      </c>
      <c r="BK96">
        <v>24</v>
      </c>
      <c r="BL96">
        <v>27</v>
      </c>
      <c r="BM96">
        <v>23</v>
      </c>
      <c r="BN96">
        <v>20</v>
      </c>
      <c r="BO96">
        <v>24</v>
      </c>
      <c r="BP96">
        <v>21</v>
      </c>
      <c r="BQ96">
        <v>22</v>
      </c>
      <c r="BR96">
        <v>23</v>
      </c>
      <c r="BS96">
        <v>21</v>
      </c>
      <c r="BT96">
        <v>20</v>
      </c>
      <c r="BU96">
        <v>15</v>
      </c>
      <c r="BV96">
        <v>20</v>
      </c>
      <c r="BW96">
        <v>29</v>
      </c>
      <c r="BX96">
        <v>19</v>
      </c>
      <c r="BY96">
        <v>22</v>
      </c>
      <c r="BZ96">
        <v>23</v>
      </c>
      <c r="CA96">
        <v>21</v>
      </c>
      <c r="CB96">
        <v>30</v>
      </c>
      <c r="CC96">
        <v>33</v>
      </c>
      <c r="CD96">
        <v>31</v>
      </c>
      <c r="CE96">
        <v>27</v>
      </c>
      <c r="CF96">
        <v>24</v>
      </c>
      <c r="CG96">
        <v>24</v>
      </c>
      <c r="CH96">
        <v>20</v>
      </c>
      <c r="CI96">
        <v>20</v>
      </c>
      <c r="CJ96">
        <v>23</v>
      </c>
      <c r="CK96">
        <v>15</v>
      </c>
      <c r="CL96">
        <v>21</v>
      </c>
      <c r="CM96">
        <v>12</v>
      </c>
      <c r="CN96">
        <v>10</v>
      </c>
      <c r="CO96">
        <v>0</v>
      </c>
      <c r="CT96" t="s">
        <v>86</v>
      </c>
    </row>
    <row r="97" spans="1:98" x14ac:dyDescent="0.25">
      <c r="A97">
        <v>13</v>
      </c>
      <c r="B97">
        <v>18</v>
      </c>
      <c r="C97">
        <v>18</v>
      </c>
      <c r="D97">
        <v>20</v>
      </c>
      <c r="E97">
        <v>22</v>
      </c>
      <c r="F97">
        <v>20</v>
      </c>
      <c r="G97">
        <v>20</v>
      </c>
      <c r="H97">
        <v>27</v>
      </c>
      <c r="I97">
        <v>24</v>
      </c>
      <c r="J97">
        <v>32</v>
      </c>
      <c r="K97">
        <v>23</v>
      </c>
      <c r="L97">
        <v>30</v>
      </c>
      <c r="M97">
        <v>25</v>
      </c>
      <c r="N97">
        <v>23</v>
      </c>
      <c r="O97">
        <v>21</v>
      </c>
      <c r="P97">
        <v>24</v>
      </c>
      <c r="Q97">
        <v>30</v>
      </c>
      <c r="R97">
        <v>31</v>
      </c>
      <c r="S97">
        <v>25</v>
      </c>
      <c r="T97">
        <v>22</v>
      </c>
      <c r="U97">
        <v>28</v>
      </c>
      <c r="V97">
        <v>35</v>
      </c>
      <c r="W97">
        <v>25</v>
      </c>
      <c r="X97">
        <v>22</v>
      </c>
      <c r="Y97">
        <v>29</v>
      </c>
      <c r="Z97">
        <v>30</v>
      </c>
      <c r="AA97">
        <v>29</v>
      </c>
      <c r="AB97">
        <v>24</v>
      </c>
      <c r="AC97">
        <v>26</v>
      </c>
      <c r="AD97">
        <v>18</v>
      </c>
      <c r="AE97">
        <v>21</v>
      </c>
      <c r="AF97">
        <v>29</v>
      </c>
      <c r="AG97">
        <v>23</v>
      </c>
      <c r="AH97">
        <v>24</v>
      </c>
      <c r="AI97">
        <v>22</v>
      </c>
      <c r="AJ97">
        <v>18</v>
      </c>
      <c r="AK97">
        <v>22</v>
      </c>
      <c r="AL97">
        <v>29</v>
      </c>
      <c r="AM97">
        <v>34</v>
      </c>
      <c r="AN97">
        <v>25</v>
      </c>
      <c r="AO97">
        <v>21</v>
      </c>
      <c r="AP97">
        <v>23</v>
      </c>
      <c r="AQ97">
        <v>29</v>
      </c>
      <c r="AR97">
        <v>29</v>
      </c>
      <c r="AS97">
        <v>39</v>
      </c>
      <c r="AT97">
        <v>11</v>
      </c>
      <c r="AU97">
        <v>21</v>
      </c>
      <c r="AV97">
        <v>21</v>
      </c>
      <c r="AW97">
        <v>17</v>
      </c>
      <c r="AX97">
        <v>34</v>
      </c>
      <c r="AY97">
        <v>24</v>
      </c>
      <c r="AZ97">
        <v>29</v>
      </c>
      <c r="BA97">
        <v>30</v>
      </c>
      <c r="BB97">
        <v>25</v>
      </c>
      <c r="BC97">
        <v>24</v>
      </c>
      <c r="BD97">
        <v>16</v>
      </c>
      <c r="BE97">
        <v>31</v>
      </c>
      <c r="BF97">
        <v>22</v>
      </c>
      <c r="BG97">
        <v>18</v>
      </c>
      <c r="BH97">
        <v>25</v>
      </c>
      <c r="BI97">
        <v>22</v>
      </c>
      <c r="BJ97">
        <v>26</v>
      </c>
      <c r="BK97">
        <v>19</v>
      </c>
      <c r="BL97">
        <v>18</v>
      </c>
      <c r="BM97">
        <v>21</v>
      </c>
      <c r="BN97">
        <v>23</v>
      </c>
      <c r="BO97">
        <v>21</v>
      </c>
      <c r="BP97">
        <v>27</v>
      </c>
      <c r="BQ97">
        <v>31</v>
      </c>
      <c r="BR97">
        <v>18</v>
      </c>
      <c r="BS97">
        <v>26</v>
      </c>
      <c r="BT97">
        <v>27</v>
      </c>
      <c r="BU97">
        <v>25</v>
      </c>
      <c r="BV97">
        <v>22</v>
      </c>
      <c r="BW97">
        <v>29</v>
      </c>
      <c r="BX97">
        <v>27</v>
      </c>
      <c r="BY97">
        <v>23</v>
      </c>
      <c r="BZ97">
        <v>26</v>
      </c>
      <c r="CA97">
        <v>20</v>
      </c>
      <c r="CB97">
        <v>28</v>
      </c>
      <c r="CC97">
        <v>24</v>
      </c>
      <c r="CD97">
        <v>22</v>
      </c>
      <c r="CE97">
        <v>28</v>
      </c>
      <c r="CF97">
        <v>18</v>
      </c>
      <c r="CG97">
        <v>33</v>
      </c>
      <c r="CH97">
        <v>23</v>
      </c>
      <c r="CI97">
        <v>17</v>
      </c>
      <c r="CJ97">
        <v>28</v>
      </c>
      <c r="CK97">
        <v>18</v>
      </c>
      <c r="CL97">
        <v>21</v>
      </c>
      <c r="CM97">
        <v>33</v>
      </c>
      <c r="CN97">
        <v>31</v>
      </c>
      <c r="CO97">
        <v>24</v>
      </c>
      <c r="CP97">
        <v>0</v>
      </c>
      <c r="CT97" t="s">
        <v>87</v>
      </c>
    </row>
    <row r="98" spans="1:98" x14ac:dyDescent="0.25">
      <c r="A98">
        <v>21</v>
      </c>
      <c r="B98">
        <v>19</v>
      </c>
      <c r="C98">
        <v>18</v>
      </c>
      <c r="D98">
        <v>21</v>
      </c>
      <c r="E98">
        <v>21</v>
      </c>
      <c r="F98">
        <v>24</v>
      </c>
      <c r="G98">
        <v>24</v>
      </c>
      <c r="H98">
        <v>28</v>
      </c>
      <c r="I98">
        <v>27</v>
      </c>
      <c r="J98">
        <v>32</v>
      </c>
      <c r="K98">
        <v>24</v>
      </c>
      <c r="L98">
        <v>32</v>
      </c>
      <c r="M98">
        <v>27</v>
      </c>
      <c r="N98">
        <v>19</v>
      </c>
      <c r="O98">
        <v>20</v>
      </c>
      <c r="P98">
        <v>26</v>
      </c>
      <c r="Q98">
        <v>33</v>
      </c>
      <c r="R98">
        <v>34</v>
      </c>
      <c r="S98">
        <v>28</v>
      </c>
      <c r="T98">
        <v>26</v>
      </c>
      <c r="U98">
        <v>32</v>
      </c>
      <c r="V98">
        <v>29</v>
      </c>
      <c r="W98">
        <v>27</v>
      </c>
      <c r="X98">
        <v>27</v>
      </c>
      <c r="Y98">
        <v>27</v>
      </c>
      <c r="Z98">
        <v>33</v>
      </c>
      <c r="AA98">
        <v>33</v>
      </c>
      <c r="AB98">
        <v>30</v>
      </c>
      <c r="AC98">
        <v>28</v>
      </c>
      <c r="AD98">
        <v>26</v>
      </c>
      <c r="AE98">
        <v>23</v>
      </c>
      <c r="AF98">
        <v>31</v>
      </c>
      <c r="AG98">
        <v>32</v>
      </c>
      <c r="AH98">
        <v>23</v>
      </c>
      <c r="AI98">
        <v>28</v>
      </c>
      <c r="AJ98">
        <v>26</v>
      </c>
      <c r="AK98">
        <v>33</v>
      </c>
      <c r="AL98">
        <v>28</v>
      </c>
      <c r="AM98">
        <v>34</v>
      </c>
      <c r="AN98">
        <v>24</v>
      </c>
      <c r="AO98">
        <v>23</v>
      </c>
      <c r="AP98">
        <v>20</v>
      </c>
      <c r="AQ98">
        <v>35</v>
      </c>
      <c r="AR98">
        <v>34</v>
      </c>
      <c r="AS98">
        <v>39</v>
      </c>
      <c r="AT98">
        <v>21</v>
      </c>
      <c r="AU98">
        <v>23</v>
      </c>
      <c r="AV98">
        <v>23</v>
      </c>
      <c r="AW98">
        <v>24</v>
      </c>
      <c r="AX98">
        <v>31</v>
      </c>
      <c r="AY98">
        <v>26</v>
      </c>
      <c r="AZ98">
        <v>31</v>
      </c>
      <c r="BA98">
        <v>34</v>
      </c>
      <c r="BB98">
        <v>31</v>
      </c>
      <c r="BC98">
        <v>32</v>
      </c>
      <c r="BD98">
        <v>21</v>
      </c>
      <c r="BE98">
        <v>35</v>
      </c>
      <c r="BF98">
        <v>27</v>
      </c>
      <c r="BG98">
        <v>28</v>
      </c>
      <c r="BH98">
        <v>27</v>
      </c>
      <c r="BI98">
        <v>28</v>
      </c>
      <c r="BJ98">
        <v>25</v>
      </c>
      <c r="BK98">
        <v>27</v>
      </c>
      <c r="BL98">
        <v>24</v>
      </c>
      <c r="BM98">
        <v>23</v>
      </c>
      <c r="BN98">
        <v>24</v>
      </c>
      <c r="BO98">
        <v>23</v>
      </c>
      <c r="BP98">
        <v>25</v>
      </c>
      <c r="BQ98">
        <v>27</v>
      </c>
      <c r="BR98">
        <v>20</v>
      </c>
      <c r="BS98">
        <v>28</v>
      </c>
      <c r="BT98">
        <v>29</v>
      </c>
      <c r="BU98">
        <v>26</v>
      </c>
      <c r="BV98">
        <v>26</v>
      </c>
      <c r="BW98">
        <v>31</v>
      </c>
      <c r="BX98">
        <v>30</v>
      </c>
      <c r="BY98">
        <v>24</v>
      </c>
      <c r="BZ98">
        <v>26</v>
      </c>
      <c r="CA98">
        <v>21</v>
      </c>
      <c r="CB98">
        <v>35</v>
      </c>
      <c r="CC98">
        <v>33</v>
      </c>
      <c r="CD98">
        <v>28</v>
      </c>
      <c r="CE98">
        <v>35</v>
      </c>
      <c r="CF98">
        <v>23</v>
      </c>
      <c r="CG98">
        <v>31</v>
      </c>
      <c r="CH98">
        <v>27</v>
      </c>
      <c r="CI98">
        <v>28</v>
      </c>
      <c r="CJ98">
        <v>28</v>
      </c>
      <c r="CK98">
        <v>23</v>
      </c>
      <c r="CL98">
        <v>28</v>
      </c>
      <c r="CM98">
        <v>29</v>
      </c>
      <c r="CN98">
        <v>27</v>
      </c>
      <c r="CO98">
        <v>25</v>
      </c>
      <c r="CP98">
        <v>22</v>
      </c>
      <c r="CQ98">
        <v>0</v>
      </c>
      <c r="CT98" t="s">
        <v>88</v>
      </c>
    </row>
    <row r="99" spans="1:98" x14ac:dyDescent="0.25">
      <c r="A99">
        <v>28</v>
      </c>
      <c r="B99">
        <v>24</v>
      </c>
      <c r="C99">
        <v>28</v>
      </c>
      <c r="D99">
        <v>25</v>
      </c>
      <c r="E99">
        <v>27</v>
      </c>
      <c r="F99">
        <v>24</v>
      </c>
      <c r="G99">
        <v>30</v>
      </c>
      <c r="H99">
        <v>35</v>
      </c>
      <c r="I99">
        <v>22</v>
      </c>
      <c r="J99">
        <v>35</v>
      </c>
      <c r="K99">
        <v>24</v>
      </c>
      <c r="L99">
        <v>36</v>
      </c>
      <c r="M99">
        <v>34</v>
      </c>
      <c r="N99">
        <v>21</v>
      </c>
      <c r="O99">
        <v>28</v>
      </c>
      <c r="P99">
        <v>26</v>
      </c>
      <c r="Q99">
        <v>23</v>
      </c>
      <c r="R99">
        <v>27</v>
      </c>
      <c r="S99">
        <v>25</v>
      </c>
      <c r="T99">
        <v>32</v>
      </c>
      <c r="U99">
        <v>23</v>
      </c>
      <c r="V99">
        <v>31</v>
      </c>
      <c r="W99">
        <v>24</v>
      </c>
      <c r="X99">
        <v>27</v>
      </c>
      <c r="Y99">
        <v>31</v>
      </c>
      <c r="Z99">
        <v>31</v>
      </c>
      <c r="AA99">
        <v>34</v>
      </c>
      <c r="AB99">
        <v>28</v>
      </c>
      <c r="AC99">
        <v>34</v>
      </c>
      <c r="AD99">
        <v>34</v>
      </c>
      <c r="AE99">
        <v>22</v>
      </c>
      <c r="AF99">
        <v>21</v>
      </c>
      <c r="AG99">
        <v>35</v>
      </c>
      <c r="AH99">
        <v>23</v>
      </c>
      <c r="AI99">
        <v>18</v>
      </c>
      <c r="AJ99">
        <v>26</v>
      </c>
      <c r="AK99">
        <v>27</v>
      </c>
      <c r="AL99">
        <v>34</v>
      </c>
      <c r="AM99">
        <v>31</v>
      </c>
      <c r="AN99">
        <v>26</v>
      </c>
      <c r="AO99">
        <v>22</v>
      </c>
      <c r="AP99">
        <v>22</v>
      </c>
      <c r="AQ99">
        <v>32</v>
      </c>
      <c r="AR99">
        <v>32</v>
      </c>
      <c r="AS99">
        <v>37</v>
      </c>
      <c r="AT99">
        <v>27</v>
      </c>
      <c r="AU99">
        <v>28</v>
      </c>
      <c r="AV99">
        <v>28</v>
      </c>
      <c r="AW99">
        <v>27</v>
      </c>
      <c r="AX99">
        <v>28</v>
      </c>
      <c r="AY99">
        <v>23</v>
      </c>
      <c r="AZ99">
        <v>27</v>
      </c>
      <c r="BA99">
        <v>34</v>
      </c>
      <c r="BB99">
        <v>27</v>
      </c>
      <c r="BC99">
        <v>29</v>
      </c>
      <c r="BD99">
        <v>24</v>
      </c>
      <c r="BE99">
        <v>31</v>
      </c>
      <c r="BF99">
        <v>21</v>
      </c>
      <c r="BG99">
        <v>22</v>
      </c>
      <c r="BH99">
        <v>22</v>
      </c>
      <c r="BI99">
        <v>24</v>
      </c>
      <c r="BJ99">
        <v>24</v>
      </c>
      <c r="BK99">
        <v>24</v>
      </c>
      <c r="BL99">
        <v>29</v>
      </c>
      <c r="BM99">
        <v>27</v>
      </c>
      <c r="BN99">
        <v>23</v>
      </c>
      <c r="BO99">
        <v>31</v>
      </c>
      <c r="BP99">
        <v>26</v>
      </c>
      <c r="BQ99">
        <v>26</v>
      </c>
      <c r="BR99">
        <v>26</v>
      </c>
      <c r="BS99">
        <v>25</v>
      </c>
      <c r="BT99">
        <v>24</v>
      </c>
      <c r="BU99">
        <v>24</v>
      </c>
      <c r="BV99">
        <v>25</v>
      </c>
      <c r="BW99">
        <v>34</v>
      </c>
      <c r="BX99">
        <v>27</v>
      </c>
      <c r="BY99">
        <v>27</v>
      </c>
      <c r="BZ99">
        <v>25</v>
      </c>
      <c r="CA99">
        <v>25</v>
      </c>
      <c r="CB99">
        <v>31</v>
      </c>
      <c r="CC99">
        <v>32</v>
      </c>
      <c r="CD99">
        <v>35</v>
      </c>
      <c r="CE99">
        <v>31</v>
      </c>
      <c r="CF99">
        <v>28</v>
      </c>
      <c r="CG99">
        <v>31</v>
      </c>
      <c r="CH99">
        <v>16</v>
      </c>
      <c r="CI99">
        <v>18</v>
      </c>
      <c r="CJ99">
        <v>28</v>
      </c>
      <c r="CK99">
        <v>18</v>
      </c>
      <c r="CL99">
        <v>21</v>
      </c>
      <c r="CM99">
        <v>24</v>
      </c>
      <c r="CN99">
        <v>25</v>
      </c>
      <c r="CO99">
        <v>21</v>
      </c>
      <c r="CP99">
        <v>29</v>
      </c>
      <c r="CQ99">
        <v>29</v>
      </c>
      <c r="CR99">
        <v>0</v>
      </c>
      <c r="CT99" t="s">
        <v>89</v>
      </c>
    </row>
    <row r="100" spans="1:98" x14ac:dyDescent="0.25">
      <c r="A100">
        <v>22</v>
      </c>
      <c r="B100">
        <v>14</v>
      </c>
      <c r="C100">
        <v>24</v>
      </c>
      <c r="D100">
        <v>16</v>
      </c>
      <c r="E100">
        <v>19</v>
      </c>
      <c r="F100">
        <v>21</v>
      </c>
      <c r="G100">
        <v>24</v>
      </c>
      <c r="H100">
        <v>32</v>
      </c>
      <c r="I100">
        <v>25</v>
      </c>
      <c r="J100">
        <v>32</v>
      </c>
      <c r="K100">
        <v>28</v>
      </c>
      <c r="L100">
        <v>36</v>
      </c>
      <c r="M100">
        <v>29</v>
      </c>
      <c r="N100">
        <v>16</v>
      </c>
      <c r="O100">
        <v>28</v>
      </c>
      <c r="P100">
        <v>18</v>
      </c>
      <c r="Q100">
        <v>27</v>
      </c>
      <c r="R100">
        <v>28</v>
      </c>
      <c r="S100">
        <v>21</v>
      </c>
      <c r="T100">
        <v>22</v>
      </c>
      <c r="U100">
        <v>25</v>
      </c>
      <c r="V100">
        <v>30</v>
      </c>
      <c r="W100">
        <v>17</v>
      </c>
      <c r="X100">
        <v>26</v>
      </c>
      <c r="Y100">
        <v>25</v>
      </c>
      <c r="Z100">
        <v>26</v>
      </c>
      <c r="AA100">
        <v>32</v>
      </c>
      <c r="AB100">
        <v>24</v>
      </c>
      <c r="AC100">
        <v>21</v>
      </c>
      <c r="AD100">
        <v>27</v>
      </c>
      <c r="AE100">
        <v>20</v>
      </c>
      <c r="AF100">
        <v>22</v>
      </c>
      <c r="AG100">
        <v>28</v>
      </c>
      <c r="AH100">
        <v>19</v>
      </c>
      <c r="AI100">
        <v>22</v>
      </c>
      <c r="AJ100">
        <v>20</v>
      </c>
      <c r="AK100">
        <v>23</v>
      </c>
      <c r="AL100">
        <v>30</v>
      </c>
      <c r="AM100">
        <v>34</v>
      </c>
      <c r="AN100">
        <v>23</v>
      </c>
      <c r="AO100">
        <v>22</v>
      </c>
      <c r="AP100">
        <v>16</v>
      </c>
      <c r="AQ100">
        <v>28</v>
      </c>
      <c r="AR100">
        <v>30</v>
      </c>
      <c r="AS100">
        <v>35</v>
      </c>
      <c r="AT100">
        <v>21</v>
      </c>
      <c r="AU100">
        <v>24</v>
      </c>
      <c r="AV100">
        <v>24</v>
      </c>
      <c r="AW100">
        <v>18</v>
      </c>
      <c r="AX100">
        <v>32</v>
      </c>
      <c r="AY100">
        <v>23</v>
      </c>
      <c r="AZ100">
        <v>20</v>
      </c>
      <c r="BA100">
        <v>32</v>
      </c>
      <c r="BB100">
        <v>22</v>
      </c>
      <c r="BC100">
        <v>28</v>
      </c>
      <c r="BD100">
        <v>15</v>
      </c>
      <c r="BE100">
        <v>32</v>
      </c>
      <c r="BF100">
        <v>19</v>
      </c>
      <c r="BG100">
        <v>25</v>
      </c>
      <c r="BH100">
        <v>22</v>
      </c>
      <c r="BI100">
        <v>22</v>
      </c>
      <c r="BJ100">
        <v>18</v>
      </c>
      <c r="BK100">
        <v>22</v>
      </c>
      <c r="BL100">
        <v>25</v>
      </c>
      <c r="BM100">
        <v>22</v>
      </c>
      <c r="BN100">
        <v>17</v>
      </c>
      <c r="BO100">
        <v>25</v>
      </c>
      <c r="BP100">
        <v>19</v>
      </c>
      <c r="BQ100">
        <v>23</v>
      </c>
      <c r="BR100">
        <v>20</v>
      </c>
      <c r="BS100">
        <v>24</v>
      </c>
      <c r="BT100">
        <v>24</v>
      </c>
      <c r="BU100">
        <v>21</v>
      </c>
      <c r="BV100">
        <v>20</v>
      </c>
      <c r="BW100">
        <v>29</v>
      </c>
      <c r="BX100">
        <v>23</v>
      </c>
      <c r="BY100">
        <v>24</v>
      </c>
      <c r="BZ100">
        <v>27</v>
      </c>
      <c r="CA100">
        <v>17</v>
      </c>
      <c r="CB100">
        <v>32</v>
      </c>
      <c r="CC100">
        <v>35</v>
      </c>
      <c r="CD100">
        <v>29</v>
      </c>
      <c r="CE100">
        <v>29</v>
      </c>
      <c r="CF100">
        <v>24</v>
      </c>
      <c r="CG100">
        <v>30</v>
      </c>
      <c r="CH100">
        <v>18</v>
      </c>
      <c r="CI100">
        <v>19</v>
      </c>
      <c r="CJ100">
        <v>28</v>
      </c>
      <c r="CK100">
        <v>17</v>
      </c>
      <c r="CL100">
        <v>17</v>
      </c>
      <c r="CM100">
        <v>21</v>
      </c>
      <c r="CN100">
        <v>18</v>
      </c>
      <c r="CO100">
        <v>14</v>
      </c>
      <c r="CP100">
        <v>24</v>
      </c>
      <c r="CQ100">
        <v>21</v>
      </c>
      <c r="CR100">
        <v>22</v>
      </c>
      <c r="CS100">
        <v>0</v>
      </c>
      <c r="CT100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6ABB-1C19-4AFE-90DC-173F30B68160}">
  <dimension ref="A1:CT100"/>
  <sheetViews>
    <sheetView topLeftCell="A61" workbookViewId="0"/>
  </sheetViews>
  <sheetFormatPr defaultRowHeight="15" x14ac:dyDescent="0.25"/>
  <sheetData>
    <row r="1" spans="1:98" x14ac:dyDescent="0.25">
      <c r="A1">
        <v>1</v>
      </c>
      <c r="B1">
        <v>97</v>
      </c>
    </row>
    <row r="2" spans="1:98" x14ac:dyDescent="0.25">
      <c r="B2" t="s">
        <v>170</v>
      </c>
      <c r="C2" t="s">
        <v>418</v>
      </c>
    </row>
    <row r="3" spans="1:98" x14ac:dyDescent="0.25">
      <c r="A3" t="s">
        <v>72</v>
      </c>
      <c r="B3" t="s">
        <v>73</v>
      </c>
      <c r="C3" t="s">
        <v>74</v>
      </c>
      <c r="D3" t="s">
        <v>75</v>
      </c>
      <c r="E3" t="s">
        <v>76</v>
      </c>
      <c r="F3" t="s">
        <v>95</v>
      </c>
      <c r="G3" t="s">
        <v>59</v>
      </c>
      <c r="H3" t="s">
        <v>60</v>
      </c>
      <c r="I3" t="s">
        <v>61</v>
      </c>
      <c r="J3" t="s">
        <v>62</v>
      </c>
      <c r="K3" t="s">
        <v>70</v>
      </c>
      <c r="L3" t="s">
        <v>71</v>
      </c>
      <c r="M3" t="s">
        <v>105</v>
      </c>
      <c r="N3" t="s">
        <v>106</v>
      </c>
      <c r="O3" t="s">
        <v>107</v>
      </c>
      <c r="P3" t="s">
        <v>108</v>
      </c>
      <c r="Q3" t="s">
        <v>109</v>
      </c>
      <c r="R3" t="s">
        <v>110</v>
      </c>
      <c r="S3" t="s">
        <v>111</v>
      </c>
      <c r="T3" t="s">
        <v>112</v>
      </c>
      <c r="U3" t="s">
        <v>113</v>
      </c>
      <c r="V3" t="s">
        <v>114</v>
      </c>
      <c r="W3" t="s">
        <v>115</v>
      </c>
      <c r="X3" t="s">
        <v>116</v>
      </c>
      <c r="Y3" t="s">
        <v>117</v>
      </c>
      <c r="Z3" t="s">
        <v>118</v>
      </c>
      <c r="AA3" t="s">
        <v>119</v>
      </c>
      <c r="AB3" t="s">
        <v>120</v>
      </c>
      <c r="AC3" t="s">
        <v>121</v>
      </c>
      <c r="AD3" t="s">
        <v>122</v>
      </c>
      <c r="AE3" t="s">
        <v>64</v>
      </c>
      <c r="AF3" t="s">
        <v>69</v>
      </c>
      <c r="AG3" t="s">
        <v>91</v>
      </c>
      <c r="AH3" t="s">
        <v>93</v>
      </c>
      <c r="AI3" t="s">
        <v>94</v>
      </c>
      <c r="AJ3" t="s">
        <v>96</v>
      </c>
      <c r="AK3" t="s">
        <v>98</v>
      </c>
      <c r="AL3" t="s">
        <v>99</v>
      </c>
      <c r="AM3" t="s">
        <v>100</v>
      </c>
      <c r="AN3" t="s">
        <v>63</v>
      </c>
      <c r="AO3" t="s">
        <v>97</v>
      </c>
      <c r="AP3" t="s">
        <v>101</v>
      </c>
      <c r="AQ3" t="s">
        <v>137</v>
      </c>
      <c r="AR3" t="s">
        <v>138</v>
      </c>
      <c r="AS3" t="s">
        <v>139</v>
      </c>
      <c r="AT3" t="s">
        <v>131</v>
      </c>
      <c r="AU3" t="s">
        <v>132</v>
      </c>
      <c r="AV3" t="s">
        <v>143</v>
      </c>
      <c r="AW3" t="s">
        <v>129</v>
      </c>
      <c r="AX3" t="s">
        <v>140</v>
      </c>
      <c r="AY3" t="s">
        <v>90</v>
      </c>
      <c r="AZ3" t="s">
        <v>127</v>
      </c>
      <c r="BA3" t="s">
        <v>141</v>
      </c>
      <c r="BB3" t="s">
        <v>133</v>
      </c>
      <c r="BC3" t="s">
        <v>134</v>
      </c>
      <c r="BD3" t="s">
        <v>130</v>
      </c>
      <c r="BE3" t="s">
        <v>142</v>
      </c>
      <c r="BF3" t="s">
        <v>135</v>
      </c>
      <c r="BG3" t="s">
        <v>102</v>
      </c>
      <c r="BH3" t="s">
        <v>103</v>
      </c>
      <c r="BI3" t="s">
        <v>104</v>
      </c>
      <c r="BJ3" t="s">
        <v>123</v>
      </c>
      <c r="BK3" t="s">
        <v>124</v>
      </c>
      <c r="BL3" t="s">
        <v>125</v>
      </c>
      <c r="BM3" t="s">
        <v>44</v>
      </c>
      <c r="BN3" t="s">
        <v>45</v>
      </c>
      <c r="BO3" t="s">
        <v>46</v>
      </c>
      <c r="BP3" t="s">
        <v>47</v>
      </c>
      <c r="BQ3" t="s">
        <v>48</v>
      </c>
      <c r="BR3" t="s">
        <v>49</v>
      </c>
      <c r="BS3" t="s">
        <v>50</v>
      </c>
      <c r="BT3" t="s">
        <v>51</v>
      </c>
      <c r="BU3" t="s">
        <v>52</v>
      </c>
      <c r="BV3" t="s">
        <v>53</v>
      </c>
      <c r="BW3" t="s">
        <v>54</v>
      </c>
      <c r="BX3" t="s">
        <v>55</v>
      </c>
      <c r="BY3" t="s">
        <v>56</v>
      </c>
      <c r="BZ3" t="s">
        <v>57</v>
      </c>
      <c r="CA3" t="s">
        <v>58</v>
      </c>
      <c r="CB3" t="s">
        <v>65</v>
      </c>
      <c r="CC3" t="s">
        <v>66</v>
      </c>
      <c r="CD3" t="s">
        <v>67</v>
      </c>
      <c r="CE3" t="s">
        <v>68</v>
      </c>
      <c r="CF3" t="s">
        <v>77</v>
      </c>
      <c r="CG3" t="s">
        <v>78</v>
      </c>
      <c r="CH3" t="s">
        <v>79</v>
      </c>
      <c r="CI3" t="s">
        <v>80</v>
      </c>
      <c r="CJ3" t="s">
        <v>81</v>
      </c>
      <c r="CK3" t="s">
        <v>82</v>
      </c>
      <c r="CL3" t="s">
        <v>83</v>
      </c>
      <c r="CM3" t="s">
        <v>84</v>
      </c>
      <c r="CN3" t="s">
        <v>85</v>
      </c>
      <c r="CO3" t="s">
        <v>86</v>
      </c>
      <c r="CP3" t="s">
        <v>87</v>
      </c>
      <c r="CQ3" t="s">
        <v>88</v>
      </c>
      <c r="CR3" t="s">
        <v>89</v>
      </c>
      <c r="CS3" t="s">
        <v>92</v>
      </c>
    </row>
    <row r="4" spans="1:98" x14ac:dyDescent="0.25">
      <c r="A4" s="18">
        <v>0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t="s">
        <v>72</v>
      </c>
    </row>
    <row r="5" spans="1:98" x14ac:dyDescent="0.25">
      <c r="A5" s="18">
        <v>4.1893258690834045E-2</v>
      </c>
      <c r="B5" s="18">
        <v>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t="s">
        <v>73</v>
      </c>
    </row>
    <row r="6" spans="1:98" x14ac:dyDescent="0.25">
      <c r="A6" s="18">
        <v>4.4342119246721268E-2</v>
      </c>
      <c r="B6" s="18">
        <v>2.4952201638370752E-3</v>
      </c>
      <c r="C6" s="18"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t="s">
        <v>74</v>
      </c>
    </row>
    <row r="7" spans="1:98" x14ac:dyDescent="0.25">
      <c r="A7" s="18">
        <v>4.6999420970678329E-2</v>
      </c>
      <c r="B7" s="18">
        <v>5.537873599678278E-3</v>
      </c>
      <c r="C7" s="18">
        <v>3.1537096947431564E-3</v>
      </c>
      <c r="D7" s="18">
        <v>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t="s">
        <v>75</v>
      </c>
    </row>
    <row r="8" spans="1:98" x14ac:dyDescent="0.25">
      <c r="A8" s="18">
        <v>4.8328187316656113E-2</v>
      </c>
      <c r="B8" s="18">
        <v>7.0901708677411079E-3</v>
      </c>
      <c r="C8" s="18">
        <v>4.7312644310295582E-3</v>
      </c>
      <c r="D8" s="18">
        <v>1.5779756940901279E-3</v>
      </c>
      <c r="E8" s="18">
        <v>0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t="s">
        <v>76</v>
      </c>
    </row>
    <row r="9" spans="1:98" x14ac:dyDescent="0.25">
      <c r="A9" s="18">
        <v>0.23952636122703552</v>
      </c>
      <c r="B9" s="18">
        <v>0.24683403968811035</v>
      </c>
      <c r="C9" s="18">
        <v>0.24699851870536804</v>
      </c>
      <c r="D9" s="18">
        <v>0.24599771201610565</v>
      </c>
      <c r="E9" s="18">
        <v>0.24546830356121063</v>
      </c>
      <c r="F9" s="18">
        <v>0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t="s">
        <v>95</v>
      </c>
    </row>
    <row r="10" spans="1:98" x14ac:dyDescent="0.25">
      <c r="A10" s="18">
        <v>0.13023942708969116</v>
      </c>
      <c r="B10" s="18">
        <v>0.1487068235874176</v>
      </c>
      <c r="C10" s="18">
        <v>0.15048299729824066</v>
      </c>
      <c r="D10" s="18">
        <v>0.15342432260513306</v>
      </c>
      <c r="E10" s="18">
        <v>0.15491437911987305</v>
      </c>
      <c r="F10" s="18">
        <v>0.36283361911773682</v>
      </c>
      <c r="G10" s="18">
        <v>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t="s">
        <v>59</v>
      </c>
    </row>
    <row r="11" spans="1:98" x14ac:dyDescent="0.25">
      <c r="A11" s="18">
        <v>0.12448255717754364</v>
      </c>
      <c r="B11" s="18">
        <v>0.14693741500377655</v>
      </c>
      <c r="C11" s="18">
        <v>0.14888478815555573</v>
      </c>
      <c r="D11" s="18">
        <v>0.1519264280796051</v>
      </c>
      <c r="E11" s="18">
        <v>0.15346097946166992</v>
      </c>
      <c r="F11" s="18">
        <v>0.35306209325790405</v>
      </c>
      <c r="G11" s="18">
        <v>1.544582936912775E-2</v>
      </c>
      <c r="H11" s="18">
        <v>0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t="s">
        <v>60</v>
      </c>
    </row>
    <row r="12" spans="1:98" x14ac:dyDescent="0.25">
      <c r="A12" s="18">
        <v>7.1701027452945709E-2</v>
      </c>
      <c r="B12" s="18">
        <v>0.1129029244184494</v>
      </c>
      <c r="C12" s="18">
        <v>0.11525564640760422</v>
      </c>
      <c r="D12" s="18">
        <v>0.11761218309402466</v>
      </c>
      <c r="E12" s="18">
        <v>0.1187756210565567</v>
      </c>
      <c r="F12" s="18">
        <v>0.22749736905097961</v>
      </c>
      <c r="G12" s="18">
        <v>0.14306609332561493</v>
      </c>
      <c r="H12" s="18">
        <v>0.13071022927761078</v>
      </c>
      <c r="I12" s="18"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t="s">
        <v>61</v>
      </c>
    </row>
    <row r="13" spans="1:98" x14ac:dyDescent="0.25">
      <c r="A13" s="18">
        <v>7.7476821839809418E-2</v>
      </c>
      <c r="B13" s="18">
        <v>0.11886744201183319</v>
      </c>
      <c r="C13" s="18">
        <v>0.12123572081327438</v>
      </c>
      <c r="D13" s="18">
        <v>0.12363011389970779</v>
      </c>
      <c r="E13" s="18">
        <v>0.12481185048818588</v>
      </c>
      <c r="F13" s="18">
        <v>0.23030883073806763</v>
      </c>
      <c r="G13" s="18">
        <v>0.14306077361106873</v>
      </c>
      <c r="H13" s="18">
        <v>0.13028576970100403</v>
      </c>
      <c r="I13" s="18">
        <v>6.3827000558376312E-3</v>
      </c>
      <c r="J13" s="18">
        <v>0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t="s">
        <v>62</v>
      </c>
    </row>
    <row r="14" spans="1:98" x14ac:dyDescent="0.25">
      <c r="A14" s="18">
        <v>6.5565742552280426E-2</v>
      </c>
      <c r="B14" s="18">
        <v>0.10623334348201752</v>
      </c>
      <c r="C14" s="18">
        <v>0.10854708403348923</v>
      </c>
      <c r="D14" s="18">
        <v>0.11081255227327347</v>
      </c>
      <c r="E14" s="18">
        <v>0.11193134635686874</v>
      </c>
      <c r="F14" s="18">
        <v>0.22236482799053192</v>
      </c>
      <c r="G14" s="18">
        <v>0.14543293416500092</v>
      </c>
      <c r="H14" s="18">
        <v>0.13362391293048859</v>
      </c>
      <c r="I14" s="18">
        <v>8.284345269203186E-3</v>
      </c>
      <c r="J14" s="18">
        <v>1.4564246870577335E-2</v>
      </c>
      <c r="K14" s="18">
        <v>0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t="s">
        <v>70</v>
      </c>
    </row>
    <row r="15" spans="1:98" x14ac:dyDescent="0.25">
      <c r="A15" s="18">
        <v>7.1259863674640656E-2</v>
      </c>
      <c r="B15" s="18">
        <v>0.11307875066995621</v>
      </c>
      <c r="C15" s="18">
        <v>0.11550045758485794</v>
      </c>
      <c r="D15" s="18">
        <v>0.11804372072219849</v>
      </c>
      <c r="E15" s="18">
        <v>0.11930084973573685</v>
      </c>
      <c r="F15" s="18">
        <v>0.23842927813529968</v>
      </c>
      <c r="G15" s="18">
        <v>0.13267523050308228</v>
      </c>
      <c r="H15" s="18">
        <v>0.12009686976671219</v>
      </c>
      <c r="I15" s="18">
        <v>1.098671555519104E-2</v>
      </c>
      <c r="J15" s="18">
        <v>1.0700720362365246E-2</v>
      </c>
      <c r="K15" s="18">
        <v>1.7003970220685005E-2</v>
      </c>
      <c r="L15" s="18">
        <v>0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t="s">
        <v>71</v>
      </c>
    </row>
    <row r="16" spans="1:98" x14ac:dyDescent="0.25">
      <c r="A16" s="18">
        <v>0.20025517046451569</v>
      </c>
      <c r="B16" s="18">
        <v>0.22944991290569305</v>
      </c>
      <c r="C16" s="18">
        <v>0.23094892501831055</v>
      </c>
      <c r="D16" s="18">
        <v>0.23174555599689484</v>
      </c>
      <c r="E16" s="18">
        <v>0.23211599886417389</v>
      </c>
      <c r="F16" s="18">
        <v>0.13702297210693359</v>
      </c>
      <c r="G16" s="18">
        <v>0.29083588719367981</v>
      </c>
      <c r="H16" s="18">
        <v>0.27744558453559875</v>
      </c>
      <c r="I16" s="18">
        <v>0.14922741055488586</v>
      </c>
      <c r="J16" s="18">
        <v>0.14823853969573975</v>
      </c>
      <c r="K16" s="18">
        <v>0.14894182980060577</v>
      </c>
      <c r="L16" s="18">
        <v>0.15886592864990234</v>
      </c>
      <c r="M16" s="18">
        <v>0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t="s">
        <v>105</v>
      </c>
    </row>
    <row r="17" spans="1:98" x14ac:dyDescent="0.25">
      <c r="A17" s="18">
        <v>0.19399254024028778</v>
      </c>
      <c r="B17" s="18">
        <v>0.22327248752117157</v>
      </c>
      <c r="C17" s="18">
        <v>0.22478087246417999</v>
      </c>
      <c r="D17" s="18">
        <v>0.22559268772602081</v>
      </c>
      <c r="E17" s="18">
        <v>0.22597116231918335</v>
      </c>
      <c r="F17" s="18">
        <v>0.13714729249477386</v>
      </c>
      <c r="G17" s="18">
        <v>0.2849946916103363</v>
      </c>
      <c r="H17" s="18">
        <v>0.27166903018951416</v>
      </c>
      <c r="I17" s="18">
        <v>0.14319610595703125</v>
      </c>
      <c r="J17" s="18">
        <v>0.14228624105453491</v>
      </c>
      <c r="K17" s="18">
        <v>0.14282424747943878</v>
      </c>
      <c r="L17" s="18">
        <v>0.15289674699306488</v>
      </c>
      <c r="M17" s="18">
        <v>6.2645552679896355E-3</v>
      </c>
      <c r="N17" s="18">
        <v>0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t="s">
        <v>106</v>
      </c>
    </row>
    <row r="18" spans="1:98" x14ac:dyDescent="0.25">
      <c r="A18" s="18">
        <v>0.19418932497501373</v>
      </c>
      <c r="B18" s="18">
        <v>0.22347855567932129</v>
      </c>
      <c r="C18" s="18">
        <v>0.22498737275600433</v>
      </c>
      <c r="D18" s="18">
        <v>0.2257998138666153</v>
      </c>
      <c r="E18" s="18">
        <v>0.22617858648300171</v>
      </c>
      <c r="F18" s="18">
        <v>0.13722294569015503</v>
      </c>
      <c r="G18" s="18">
        <v>0.28514537215232849</v>
      </c>
      <c r="H18" s="18">
        <v>0.27181547880172729</v>
      </c>
      <c r="I18" s="18">
        <v>0.14336016774177551</v>
      </c>
      <c r="J18" s="18">
        <v>0.14244420826435089</v>
      </c>
      <c r="K18" s="18">
        <v>0.14299578964710236</v>
      </c>
      <c r="L18" s="18">
        <v>0.15305602550506592</v>
      </c>
      <c r="M18" s="18">
        <v>6.0704252682626247E-3</v>
      </c>
      <c r="N18" s="18">
        <v>2.1201619529165328E-4</v>
      </c>
      <c r="O18" s="18">
        <v>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t="s">
        <v>107</v>
      </c>
    </row>
    <row r="19" spans="1:98" x14ac:dyDescent="0.25">
      <c r="A19" s="18">
        <v>0.19413511455059052</v>
      </c>
      <c r="B19" s="18">
        <v>0.22341515123844147</v>
      </c>
      <c r="C19" s="18">
        <v>0.22492343187332153</v>
      </c>
      <c r="D19" s="18">
        <v>0.22573509812355042</v>
      </c>
      <c r="E19" s="18">
        <v>0.22611346840858459</v>
      </c>
      <c r="F19" s="18">
        <v>0.13715578615665436</v>
      </c>
      <c r="G19" s="18">
        <v>0.28512182831764221</v>
      </c>
      <c r="H19" s="18">
        <v>0.27179428935050964</v>
      </c>
      <c r="I19" s="18">
        <v>0.14332884550094604</v>
      </c>
      <c r="J19" s="18">
        <v>0.14241649210453033</v>
      </c>
      <c r="K19" s="18">
        <v>0.1429598331451416</v>
      </c>
      <c r="L19" s="18">
        <v>0.15302753448486328</v>
      </c>
      <c r="M19" s="18">
        <v>6.122322753071785E-3</v>
      </c>
      <c r="N19" s="18">
        <v>1.4298755559138954E-4</v>
      </c>
      <c r="O19" s="18">
        <v>8.6988482507877052E-5</v>
      </c>
      <c r="P19" s="18">
        <v>0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t="s">
        <v>108</v>
      </c>
    </row>
    <row r="20" spans="1:98" x14ac:dyDescent="0.25">
      <c r="A20" s="18">
        <v>0.18835827708244324</v>
      </c>
      <c r="B20" s="18">
        <v>0.21785646677017212</v>
      </c>
      <c r="C20" s="18">
        <v>0.21938206255435944</v>
      </c>
      <c r="D20" s="18">
        <v>0.22022104263305664</v>
      </c>
      <c r="E20" s="18">
        <v>0.2206135094165802</v>
      </c>
      <c r="F20" s="18">
        <v>0.13843794167041779</v>
      </c>
      <c r="G20" s="18">
        <v>0.27938368916511536</v>
      </c>
      <c r="H20" s="18">
        <v>0.26609468460083008</v>
      </c>
      <c r="I20" s="18">
        <v>0.13749660551548004</v>
      </c>
      <c r="J20" s="18">
        <v>0.13662312924861908</v>
      </c>
      <c r="K20" s="18">
        <v>0.13709473609924316</v>
      </c>
      <c r="L20" s="18">
        <v>0.14722473919391632</v>
      </c>
      <c r="M20" s="18">
        <v>1.1963951401412487E-2</v>
      </c>
      <c r="N20" s="18">
        <v>5.7395463809370995E-3</v>
      </c>
      <c r="O20" s="18">
        <v>5.9190788306295872E-3</v>
      </c>
      <c r="P20" s="18">
        <v>5.8776461519300938E-3</v>
      </c>
      <c r="Q20" s="18">
        <v>0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t="s">
        <v>109</v>
      </c>
    </row>
    <row r="21" spans="1:98" x14ac:dyDescent="0.25">
      <c r="A21" s="18">
        <v>0.18408052623271942</v>
      </c>
      <c r="B21" s="18">
        <v>0.21373946964740753</v>
      </c>
      <c r="C21" s="18">
        <v>0.21527792513370514</v>
      </c>
      <c r="D21" s="18">
        <v>0.21613727509975433</v>
      </c>
      <c r="E21" s="18">
        <v>0.21654024720191956</v>
      </c>
      <c r="F21" s="18">
        <v>0.13948792219161987</v>
      </c>
      <c r="G21" s="18">
        <v>0.27515566349029541</v>
      </c>
      <c r="H21" s="18">
        <v>0.26189792156219482</v>
      </c>
      <c r="I21" s="18">
        <v>0.13319307565689087</v>
      </c>
      <c r="J21" s="18">
        <v>0.13235300779342651</v>
      </c>
      <c r="K21" s="18">
        <v>0.13276183605194092</v>
      </c>
      <c r="L21" s="18">
        <v>0.14294622838497162</v>
      </c>
      <c r="M21" s="18">
        <v>1.6303537413477898E-2</v>
      </c>
      <c r="N21" s="18">
        <v>1.0085912421345711E-2</v>
      </c>
      <c r="O21" s="18">
        <v>1.026585791260004E-2</v>
      </c>
      <c r="P21" s="18">
        <v>1.0224249213933945E-2</v>
      </c>
      <c r="Q21" s="18">
        <v>4.3467800132930279E-3</v>
      </c>
      <c r="R21" s="18">
        <v>0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t="s">
        <v>110</v>
      </c>
    </row>
    <row r="22" spans="1:98" x14ac:dyDescent="0.25">
      <c r="A22" s="18">
        <v>0.18300117552280426</v>
      </c>
      <c r="B22" s="18">
        <v>0.21266880631446838</v>
      </c>
      <c r="C22" s="18">
        <v>0.21420857310295105</v>
      </c>
      <c r="D22" s="18">
        <v>0.21507012844085693</v>
      </c>
      <c r="E22" s="18">
        <v>0.21547427773475647</v>
      </c>
      <c r="F22" s="18">
        <v>0.13955426216125488</v>
      </c>
      <c r="G22" s="18">
        <v>0.27417820692062378</v>
      </c>
      <c r="H22" s="18">
        <v>0.26093447208404541</v>
      </c>
      <c r="I22" s="18">
        <v>0.13217759132385254</v>
      </c>
      <c r="J22" s="18">
        <v>0.13135619461536407</v>
      </c>
      <c r="K22" s="18">
        <v>0.13172544538974762</v>
      </c>
      <c r="L22" s="18">
        <v>0.14194485545158386</v>
      </c>
      <c r="M22" s="18">
        <v>1.7371414229273796E-2</v>
      </c>
      <c r="N22" s="18">
        <v>1.1143665760755539E-2</v>
      </c>
      <c r="O22" s="18">
        <v>1.1325784027576447E-2</v>
      </c>
      <c r="P22" s="18">
        <v>1.1282701045274734E-2</v>
      </c>
      <c r="Q22" s="18">
        <v>5.4088439792394638E-3</v>
      </c>
      <c r="R22" s="18">
        <v>1.0795863345265388E-3</v>
      </c>
      <c r="S22" s="18">
        <v>0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t="s">
        <v>111</v>
      </c>
    </row>
    <row r="23" spans="1:98" x14ac:dyDescent="0.25">
      <c r="A23" s="18">
        <v>0.18129096925258636</v>
      </c>
      <c r="B23" s="18">
        <v>0.2101626843214035</v>
      </c>
      <c r="C23" s="18">
        <v>0.21165554225444794</v>
      </c>
      <c r="D23" s="18">
        <v>0.21244585514068604</v>
      </c>
      <c r="E23" s="18">
        <v>0.21281450986862183</v>
      </c>
      <c r="F23" s="18">
        <v>0.13441528379917145</v>
      </c>
      <c r="G23" s="18">
        <v>0.27476629614830017</v>
      </c>
      <c r="H23" s="18">
        <v>0.26169112324714661</v>
      </c>
      <c r="I23" s="18">
        <v>0.13231393694877625</v>
      </c>
      <c r="J23" s="18">
        <v>0.1317628026008606</v>
      </c>
      <c r="K23" s="18">
        <v>0.1315096914768219</v>
      </c>
      <c r="L23" s="18">
        <v>0.14227916300296783</v>
      </c>
      <c r="M23" s="18">
        <v>1.9302444532513618E-2</v>
      </c>
      <c r="N23" s="18">
        <v>1.3226387090981007E-2</v>
      </c>
      <c r="O23" s="18">
        <v>1.3437172397971153E-2</v>
      </c>
      <c r="P23" s="18">
        <v>1.3366651721298695E-2</v>
      </c>
      <c r="Q23" s="18">
        <v>8.4833418950438499E-3</v>
      </c>
      <c r="R23" s="18">
        <v>6.0743647627532482E-3</v>
      </c>
      <c r="S23" s="18">
        <v>5.6239557452499866E-3</v>
      </c>
      <c r="T23" s="18">
        <v>0</v>
      </c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t="s">
        <v>112</v>
      </c>
    </row>
    <row r="24" spans="1:98" x14ac:dyDescent="0.25">
      <c r="A24" s="18">
        <v>0.18351927399635315</v>
      </c>
      <c r="B24" s="18">
        <v>0.2131802886724472</v>
      </c>
      <c r="C24" s="18">
        <v>0.21471928060054779</v>
      </c>
      <c r="D24" s="18">
        <v>0.21557953953742981</v>
      </c>
      <c r="E24" s="18">
        <v>0.21598301827907562</v>
      </c>
      <c r="F24" s="18">
        <v>0.13950514793395996</v>
      </c>
      <c r="G24" s="18">
        <v>0.27465391159057617</v>
      </c>
      <c r="H24" s="18">
        <v>0.26140385866165161</v>
      </c>
      <c r="I24" s="18">
        <v>0.13267010450363159</v>
      </c>
      <c r="J24" s="18">
        <v>0.13184045255184174</v>
      </c>
      <c r="K24" s="18">
        <v>0.13222706317901611</v>
      </c>
      <c r="L24" s="18">
        <v>0.14243115484714508</v>
      </c>
      <c r="M24" s="18">
        <v>1.6856595873832703E-2</v>
      </c>
      <c r="N24" s="18">
        <v>1.0632486082613468E-2</v>
      </c>
      <c r="O24" s="18">
        <v>1.0813788510859013E-2</v>
      </c>
      <c r="P24" s="18">
        <v>1.0771262459456921E-2</v>
      </c>
      <c r="Q24" s="18">
        <v>4.8955585807561874E-3</v>
      </c>
      <c r="R24" s="18">
        <v>5.6195294018834829E-4</v>
      </c>
      <c r="S24" s="18">
        <v>5.1812519086524844E-4</v>
      </c>
      <c r="T24" s="18">
        <v>5.8046006597578526E-3</v>
      </c>
      <c r="U24" s="18">
        <v>0</v>
      </c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t="s">
        <v>113</v>
      </c>
    </row>
    <row r="25" spans="1:98" x14ac:dyDescent="0.25">
      <c r="A25" s="18">
        <v>0.1831272691488266</v>
      </c>
      <c r="B25" s="18">
        <v>0.21279549598693848</v>
      </c>
      <c r="C25" s="18">
        <v>0.21433520317077637</v>
      </c>
      <c r="D25" s="18">
        <v>0.21519665420055389</v>
      </c>
      <c r="E25" s="18">
        <v>0.21560074388980865</v>
      </c>
      <c r="F25" s="18">
        <v>0.13955691456794739</v>
      </c>
      <c r="G25" s="18">
        <v>0.27428793907165527</v>
      </c>
      <c r="H25" s="18">
        <v>0.2610422670841217</v>
      </c>
      <c r="I25" s="18">
        <v>0.13229267299175262</v>
      </c>
      <c r="J25" s="18">
        <v>0.13146860897541046</v>
      </c>
      <c r="K25" s="18">
        <v>0.13184364140033722</v>
      </c>
      <c r="L25" s="18">
        <v>0.14205791056156158</v>
      </c>
      <c r="M25" s="18">
        <v>1.724793016910553E-2</v>
      </c>
      <c r="N25" s="18">
        <v>1.1021758429706097E-2</v>
      </c>
      <c r="O25" s="18">
        <v>1.1203542351722717E-2</v>
      </c>
      <c r="P25" s="18">
        <v>1.1160688474774361E-2</v>
      </c>
      <c r="Q25" s="18">
        <v>5.2859866991639137E-3</v>
      </c>
      <c r="R25" s="18">
        <v>9.5330801559612155E-4</v>
      </c>
      <c r="S25" s="18">
        <v>1.2680640793405473E-4</v>
      </c>
      <c r="T25" s="18">
        <v>5.6780446320772171E-3</v>
      </c>
      <c r="U25" s="18">
        <v>3.9246914093382657E-4</v>
      </c>
      <c r="V25" s="18">
        <v>0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t="s">
        <v>114</v>
      </c>
    </row>
    <row r="26" spans="1:98" x14ac:dyDescent="0.25">
      <c r="A26" s="18">
        <v>0.1823735386133194</v>
      </c>
      <c r="B26" s="18">
        <v>0.2119581550359726</v>
      </c>
      <c r="C26" s="18">
        <v>0.21349334716796875</v>
      </c>
      <c r="D26" s="18">
        <v>0.21434798836708069</v>
      </c>
      <c r="E26" s="18">
        <v>0.21474872529506683</v>
      </c>
      <c r="F26" s="18">
        <v>0.13901269435882568</v>
      </c>
      <c r="G26" s="18">
        <v>0.27384850382804871</v>
      </c>
      <c r="H26" s="18">
        <v>0.26062884926795959</v>
      </c>
      <c r="I26" s="18">
        <v>0.13177686929702759</v>
      </c>
      <c r="J26" s="18">
        <v>0.13099303841590881</v>
      </c>
      <c r="K26" s="18">
        <v>0.13127714395523071</v>
      </c>
      <c r="L26" s="18">
        <v>0.14157259464263916</v>
      </c>
      <c r="M26" s="18">
        <v>1.7935158684849739E-2</v>
      </c>
      <c r="N26" s="18">
        <v>1.1682305485010147E-2</v>
      </c>
      <c r="O26" s="18">
        <v>1.1870513670146465E-2</v>
      </c>
      <c r="P26" s="18">
        <v>1.1823075823485851E-2</v>
      </c>
      <c r="Q26" s="18">
        <v>5.9862760826945305E-3</v>
      </c>
      <c r="R26" s="18">
        <v>1.817866344936192E-3</v>
      </c>
      <c r="S26" s="18">
        <v>8.6881354218348861E-4</v>
      </c>
      <c r="T26" s="18">
        <v>4.8723346553742886E-3</v>
      </c>
      <c r="U26" s="18">
        <v>1.2916004052385688E-3</v>
      </c>
      <c r="V26" s="18">
        <v>9.7244855714961886E-4</v>
      </c>
      <c r="W26" s="18">
        <v>0</v>
      </c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t="s">
        <v>115</v>
      </c>
    </row>
    <row r="27" spans="1:98" x14ac:dyDescent="0.25">
      <c r="A27" s="18">
        <v>0.18253041803836823</v>
      </c>
      <c r="B27" s="18">
        <v>0.21218115091323853</v>
      </c>
      <c r="C27" s="18">
        <v>0.21372023224830627</v>
      </c>
      <c r="D27" s="18">
        <v>0.21458081901073456</v>
      </c>
      <c r="E27" s="18">
        <v>0.21498453617095947</v>
      </c>
      <c r="F27" s="18">
        <v>0.13944815099239349</v>
      </c>
      <c r="G27" s="18">
        <v>0.27380833029747009</v>
      </c>
      <c r="H27" s="18">
        <v>0.26057448983192444</v>
      </c>
      <c r="I27" s="18">
        <v>0.1317795068025589</v>
      </c>
      <c r="J27" s="18">
        <v>0.13097262382507324</v>
      </c>
      <c r="K27" s="18">
        <v>0.13130985200405121</v>
      </c>
      <c r="L27" s="18">
        <v>0.14155776798725128</v>
      </c>
      <c r="M27" s="18">
        <v>1.7821932211518288E-2</v>
      </c>
      <c r="N27" s="18">
        <v>1.1584732681512833E-2</v>
      </c>
      <c r="O27" s="18">
        <v>1.176889706403017E-2</v>
      </c>
      <c r="P27" s="18">
        <v>1.1724387295544147E-2</v>
      </c>
      <c r="Q27" s="18">
        <v>5.8581428602337837E-3</v>
      </c>
      <c r="R27" s="18">
        <v>1.5595535514876246E-3</v>
      </c>
      <c r="S27" s="18">
        <v>4.9357232637703419E-4</v>
      </c>
      <c r="T27" s="18">
        <v>5.3486968390643597E-3</v>
      </c>
      <c r="U27" s="18">
        <v>9.9916674662381411E-4</v>
      </c>
      <c r="V27" s="18">
        <v>6.1840465059503913E-4</v>
      </c>
      <c r="W27" s="18">
        <v>4.7836059820838273E-4</v>
      </c>
      <c r="X27" s="18">
        <v>0</v>
      </c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t="s">
        <v>116</v>
      </c>
    </row>
    <row r="28" spans="1:98" x14ac:dyDescent="0.25">
      <c r="A28" s="18">
        <v>0.18670570850372314</v>
      </c>
      <c r="B28" s="18">
        <v>0.2172815203666687</v>
      </c>
      <c r="C28" s="18">
        <v>0.21887418627738953</v>
      </c>
      <c r="D28" s="18">
        <v>0.21981683373451233</v>
      </c>
      <c r="E28" s="18">
        <v>0.22026132047176361</v>
      </c>
      <c r="F28" s="18">
        <v>0.14584976434707642</v>
      </c>
      <c r="G28" s="18">
        <v>0.27489033341407776</v>
      </c>
      <c r="H28" s="18">
        <v>0.26143026351928711</v>
      </c>
      <c r="I28" s="18">
        <v>0.13367189466953278</v>
      </c>
      <c r="J28" s="18">
        <v>0.13249965012073517</v>
      </c>
      <c r="K28" s="18">
        <v>0.13367410004138947</v>
      </c>
      <c r="L28" s="18">
        <v>0.14315617084503174</v>
      </c>
      <c r="M28" s="18">
        <v>1.6179557889699936E-2</v>
      </c>
      <c r="N28" s="18">
        <v>1.123630627989769E-2</v>
      </c>
      <c r="O28" s="18">
        <v>1.1310013942420483E-2</v>
      </c>
      <c r="P28" s="18">
        <v>1.1323574930429459E-2</v>
      </c>
      <c r="Q28" s="18">
        <v>7.5381547212600708E-3</v>
      </c>
      <c r="R28" s="18">
        <v>7.0125716738402843E-3</v>
      </c>
      <c r="S28" s="18">
        <v>7.4870963580906391E-3</v>
      </c>
      <c r="T28" s="18">
        <v>1.3061209581792355E-2</v>
      </c>
      <c r="U28" s="18">
        <v>7.2578894905745983E-3</v>
      </c>
      <c r="V28" s="18">
        <v>7.4155242182314396E-3</v>
      </c>
      <c r="W28" s="18">
        <v>8.3189485594630241E-3</v>
      </c>
      <c r="X28" s="18">
        <v>7.8502465039491653E-3</v>
      </c>
      <c r="Y28" s="18">
        <v>0</v>
      </c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t="s">
        <v>117</v>
      </c>
    </row>
    <row r="29" spans="1:98" x14ac:dyDescent="0.25">
      <c r="A29" s="18">
        <v>0.18255524337291718</v>
      </c>
      <c r="B29" s="18">
        <v>0.21221241354942322</v>
      </c>
      <c r="C29" s="18">
        <v>0.21375188231468201</v>
      </c>
      <c r="D29" s="18">
        <v>0.21461303532123566</v>
      </c>
      <c r="E29" s="18">
        <v>0.21501702070236206</v>
      </c>
      <c r="F29" s="18">
        <v>0.13949064910411835</v>
      </c>
      <c r="G29" s="18">
        <v>0.27381274104118347</v>
      </c>
      <c r="H29" s="18">
        <v>0.26057735085487366</v>
      </c>
      <c r="I29" s="18">
        <v>0.13178853690624237</v>
      </c>
      <c r="J29" s="18">
        <v>0.13097921013832092</v>
      </c>
      <c r="K29" s="18">
        <v>0.13132202625274658</v>
      </c>
      <c r="L29" s="18">
        <v>0.14156492054462433</v>
      </c>
      <c r="M29" s="18">
        <v>1.7802242189645767E-2</v>
      </c>
      <c r="N29" s="18">
        <v>1.1567023582756519E-2</v>
      </c>
      <c r="O29" s="18">
        <v>1.1750753968954086E-2</v>
      </c>
      <c r="P29" s="18">
        <v>1.1706549674272537E-2</v>
      </c>
      <c r="Q29" s="18">
        <v>5.8382931165397167E-3</v>
      </c>
      <c r="R29" s="18">
        <v>1.530511537566781E-3</v>
      </c>
      <c r="S29" s="18">
        <v>4.57763671875E-4</v>
      </c>
      <c r="T29" s="18">
        <v>5.3983558900654316E-3</v>
      </c>
      <c r="U29" s="18">
        <v>9.6902321092784405E-4</v>
      </c>
      <c r="V29" s="18">
        <v>5.8384810108691454E-4</v>
      </c>
      <c r="W29" s="18">
        <v>5.2902026800438762E-4</v>
      </c>
      <c r="X29" s="18">
        <v>5.1321501814527437E-5</v>
      </c>
      <c r="Y29" s="18">
        <v>7.7989627607166767E-3</v>
      </c>
      <c r="Z29" s="18">
        <v>0</v>
      </c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t="s">
        <v>118</v>
      </c>
    </row>
    <row r="30" spans="1:98" x14ac:dyDescent="0.25">
      <c r="A30" s="18">
        <v>0.32191050052642822</v>
      </c>
      <c r="B30" s="18">
        <v>0.34467682242393494</v>
      </c>
      <c r="C30" s="18">
        <v>0.34571933746337891</v>
      </c>
      <c r="D30" s="18">
        <v>0.34584188461303711</v>
      </c>
      <c r="E30" s="18">
        <v>0.34586933255195618</v>
      </c>
      <c r="F30" s="18">
        <v>0.14454375207424164</v>
      </c>
      <c r="G30" s="18">
        <v>0.42038527131080627</v>
      </c>
      <c r="H30" s="18">
        <v>0.40711811184883118</v>
      </c>
      <c r="I30" s="18">
        <v>0.27805325388908386</v>
      </c>
      <c r="J30" s="18">
        <v>0.27747887372970581</v>
      </c>
      <c r="K30" s="18">
        <v>0.27704009413719177</v>
      </c>
      <c r="L30" s="18">
        <v>0.28801867365837097</v>
      </c>
      <c r="M30" s="18">
        <v>0.1297321617603302</v>
      </c>
      <c r="N30" s="18">
        <v>0.13545244932174683</v>
      </c>
      <c r="O30" s="18">
        <v>0.13530746102333069</v>
      </c>
      <c r="P30" s="18">
        <v>0.13532781600952148</v>
      </c>
      <c r="Q30" s="18">
        <v>0.14102528989315033</v>
      </c>
      <c r="R30" s="18">
        <v>0.14523567259311676</v>
      </c>
      <c r="S30" s="18">
        <v>0.14620904624462128</v>
      </c>
      <c r="T30" s="18">
        <v>0.14574944972991943</v>
      </c>
      <c r="U30" s="18">
        <v>0.14573489129543304</v>
      </c>
      <c r="V30" s="18">
        <v>0.1460997462272644</v>
      </c>
      <c r="W30" s="18">
        <v>0.14653696119785309</v>
      </c>
      <c r="X30" s="18">
        <v>0.1465773731470108</v>
      </c>
      <c r="Y30" s="18">
        <v>0.14583742618560791</v>
      </c>
      <c r="Z30" s="18">
        <v>0.14657312631607056</v>
      </c>
      <c r="AA30" s="18">
        <v>0</v>
      </c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t="s">
        <v>119</v>
      </c>
    </row>
    <row r="31" spans="1:98" x14ac:dyDescent="0.25">
      <c r="A31" s="18">
        <v>0.29398462176322937</v>
      </c>
      <c r="B31" s="18">
        <v>0.31755495071411133</v>
      </c>
      <c r="C31" s="18">
        <v>0.31865823268890381</v>
      </c>
      <c r="D31" s="18">
        <v>0.31886765360832214</v>
      </c>
      <c r="E31" s="18">
        <v>0.31893953680992126</v>
      </c>
      <c r="F31" s="18">
        <v>0.13032999634742737</v>
      </c>
      <c r="G31" s="18">
        <v>0.3918766975402832</v>
      </c>
      <c r="H31" s="18">
        <v>0.37863609194755554</v>
      </c>
      <c r="I31" s="18">
        <v>0.24952594935894012</v>
      </c>
      <c r="J31" s="18">
        <v>0.24895501136779785</v>
      </c>
      <c r="K31" s="18">
        <v>0.24853302538394928</v>
      </c>
      <c r="L31" s="18">
        <v>0.25949212908744812</v>
      </c>
      <c r="M31" s="18">
        <v>0.10132049024105072</v>
      </c>
      <c r="N31" s="18">
        <v>0.10699062049388885</v>
      </c>
      <c r="O31" s="18">
        <v>0.10684818029403687</v>
      </c>
      <c r="P31" s="18">
        <v>0.10686714202165604</v>
      </c>
      <c r="Q31" s="18">
        <v>0.11254305392503738</v>
      </c>
      <c r="R31" s="18">
        <v>0.11674055457115173</v>
      </c>
      <c r="S31" s="18">
        <v>0.11770916730165482</v>
      </c>
      <c r="T31" s="18">
        <v>0.11722147464752197</v>
      </c>
      <c r="U31" s="18">
        <v>0.11723709851503372</v>
      </c>
      <c r="V31" s="18">
        <v>0.11760049313306808</v>
      </c>
      <c r="W31" s="18">
        <v>0.11802985519170761</v>
      </c>
      <c r="X31" s="18">
        <v>0.11807440966367722</v>
      </c>
      <c r="Y31" s="18">
        <v>0.11745629459619522</v>
      </c>
      <c r="Z31" s="18">
        <v>0.11807063221931458</v>
      </c>
      <c r="AA31" s="18">
        <v>2.8528019785881042E-2</v>
      </c>
      <c r="AB31" s="18">
        <v>0</v>
      </c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t="s">
        <v>120</v>
      </c>
    </row>
    <row r="32" spans="1:98" x14ac:dyDescent="0.25">
      <c r="A32" s="18">
        <v>0.26898464560508728</v>
      </c>
      <c r="B32" s="18">
        <v>0.29450792074203491</v>
      </c>
      <c r="C32" s="18">
        <v>0.29574298858642578</v>
      </c>
      <c r="D32" s="18">
        <v>0.29614168405532837</v>
      </c>
      <c r="E32" s="18">
        <v>0.29630926251411438</v>
      </c>
      <c r="F32" s="18">
        <v>0.13019092381000519</v>
      </c>
      <c r="G32" s="18">
        <v>0.36366119980812073</v>
      </c>
      <c r="H32" s="18">
        <v>0.35025355219841003</v>
      </c>
      <c r="I32" s="18">
        <v>0.22180686891078949</v>
      </c>
      <c r="J32" s="18">
        <v>0.22098222374916077</v>
      </c>
      <c r="K32" s="18">
        <v>0.22117391228675842</v>
      </c>
      <c r="L32" s="18">
        <v>0.23158256709575653</v>
      </c>
      <c r="M32" s="18">
        <v>7.2825483977794647E-2</v>
      </c>
      <c r="N32" s="18">
        <v>7.8702285885810852E-2</v>
      </c>
      <c r="O32" s="18">
        <v>7.8546777367591858E-2</v>
      </c>
      <c r="P32" s="18">
        <v>7.8573018312454224E-2</v>
      </c>
      <c r="Q32" s="18">
        <v>8.4359295666217804E-2</v>
      </c>
      <c r="R32" s="18">
        <v>8.8637590408325195E-2</v>
      </c>
      <c r="S32" s="18">
        <v>8.9643083512783051E-2</v>
      </c>
      <c r="T32" s="18">
        <v>8.9674890041351318E-2</v>
      </c>
      <c r="U32" s="18">
        <v>8.9154615998268127E-2</v>
      </c>
      <c r="V32" s="18">
        <v>8.9529268443584442E-2</v>
      </c>
      <c r="W32" s="18">
        <v>9.0031825006008148E-2</v>
      </c>
      <c r="X32" s="18">
        <v>9.0035252273082733E-2</v>
      </c>
      <c r="Y32" s="18">
        <v>8.8829316198825836E-2</v>
      </c>
      <c r="Z32" s="18">
        <v>9.0027123689651489E-2</v>
      </c>
      <c r="AA32" s="18">
        <v>5.7218410074710846E-2</v>
      </c>
      <c r="AB32" s="18">
        <v>2.9390165582299232E-2</v>
      </c>
      <c r="AC32" s="18">
        <v>0</v>
      </c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t="s">
        <v>121</v>
      </c>
    </row>
    <row r="33" spans="1:98" x14ac:dyDescent="0.25">
      <c r="A33" s="18">
        <v>0.27050283551216125</v>
      </c>
      <c r="B33" s="18">
        <v>0.29589736461639404</v>
      </c>
      <c r="C33" s="18">
        <v>0.29712375998497009</v>
      </c>
      <c r="D33" s="18">
        <v>0.29750984907150269</v>
      </c>
      <c r="E33" s="18">
        <v>0.29767104983329773</v>
      </c>
      <c r="F33" s="18">
        <v>0.12999828159809113</v>
      </c>
      <c r="G33" s="18">
        <v>0.3654009997844696</v>
      </c>
      <c r="H33" s="18">
        <v>0.35200443863868713</v>
      </c>
      <c r="I33" s="18">
        <v>0.22350837290287018</v>
      </c>
      <c r="J33" s="18">
        <v>0.22270146012306213</v>
      </c>
      <c r="K33" s="18">
        <v>0.22285020351409912</v>
      </c>
      <c r="L33" s="18">
        <v>0.23329786956310272</v>
      </c>
      <c r="M33" s="18">
        <v>7.4567839503288269E-2</v>
      </c>
      <c r="N33" s="18">
        <v>8.0428838729858398E-2</v>
      </c>
      <c r="O33" s="18">
        <v>8.0274380743503571E-2</v>
      </c>
      <c r="P33" s="18">
        <v>8.0300018191337585E-2</v>
      </c>
      <c r="Q33" s="18">
        <v>8.6078792810440063E-2</v>
      </c>
      <c r="R33" s="18">
        <v>9.0351656079292297E-2</v>
      </c>
      <c r="S33" s="18">
        <v>9.1354429721832275E-2</v>
      </c>
      <c r="T33" s="18">
        <v>9.1344386339187622E-2</v>
      </c>
      <c r="U33" s="18">
        <v>9.0867161750793457E-2</v>
      </c>
      <c r="V33" s="18">
        <v>9.1241002082824707E-2</v>
      </c>
      <c r="W33" s="18">
        <v>9.17377769947052E-2</v>
      </c>
      <c r="X33" s="18">
        <v>9.174453467130661E-2</v>
      </c>
      <c r="Y33" s="18">
        <v>9.0586058795452118E-2</v>
      </c>
      <c r="Z33" s="18">
        <v>9.1736756265163422E-2</v>
      </c>
      <c r="AA33" s="18">
        <v>5.5421426892280579E-2</v>
      </c>
      <c r="AB33" s="18">
        <v>2.7569811791181564E-2</v>
      </c>
      <c r="AC33" s="18">
        <v>1.8203741637989879E-3</v>
      </c>
      <c r="AD33" s="18">
        <v>0</v>
      </c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t="s">
        <v>122</v>
      </c>
    </row>
    <row r="34" spans="1:98" x14ac:dyDescent="0.25">
      <c r="A34" s="18">
        <v>1.0271103382110596</v>
      </c>
      <c r="B34" s="18">
        <v>0.98521900177001953</v>
      </c>
      <c r="C34" s="18">
        <v>0.98276823759078979</v>
      </c>
      <c r="D34" s="18">
        <v>0.9801480770111084</v>
      </c>
      <c r="E34" s="18">
        <v>0.97886365652084351</v>
      </c>
      <c r="F34" s="18">
        <v>1.0732208490371704</v>
      </c>
      <c r="G34" s="18">
        <v>1.0759125947952271</v>
      </c>
      <c r="H34" s="18">
        <v>1.0858368873596191</v>
      </c>
      <c r="I34" s="18">
        <v>1.0969160795211792</v>
      </c>
      <c r="J34" s="18">
        <v>1.1031237840652466</v>
      </c>
      <c r="K34" s="18">
        <v>1.0895528793334961</v>
      </c>
      <c r="L34" s="18">
        <v>1.0981321334838867</v>
      </c>
      <c r="M34" s="18">
        <v>1.1647367477416992</v>
      </c>
      <c r="N34" s="18">
        <v>1.1602609157562256</v>
      </c>
      <c r="O34" s="18">
        <v>1.1604585647583008</v>
      </c>
      <c r="P34" s="18">
        <v>1.1603724956512451</v>
      </c>
      <c r="Q34" s="18">
        <v>1.1568878889083862</v>
      </c>
      <c r="R34" s="18">
        <v>1.1542816162109375</v>
      </c>
      <c r="S34" s="18">
        <v>1.1534757614135742</v>
      </c>
      <c r="T34" s="18">
        <v>1.1485370397567749</v>
      </c>
      <c r="U34" s="18">
        <v>1.1538513898849487</v>
      </c>
      <c r="V34" s="18">
        <v>1.1535773277282715</v>
      </c>
      <c r="W34" s="18">
        <v>1.1526069641113281</v>
      </c>
      <c r="X34" s="18">
        <v>1.1530302762985229</v>
      </c>
      <c r="Y34" s="18">
        <v>1.1605819463729858</v>
      </c>
      <c r="Z34" s="18">
        <v>1.1530790328979492</v>
      </c>
      <c r="AA34" s="18">
        <v>1.2174496650695801</v>
      </c>
      <c r="AB34" s="18">
        <v>1.2028464078903198</v>
      </c>
      <c r="AC34" s="18">
        <v>1.196892261505127</v>
      </c>
      <c r="AD34" s="18">
        <v>1.1972326040267944</v>
      </c>
      <c r="AE34" s="18">
        <v>0</v>
      </c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t="s">
        <v>64</v>
      </c>
    </row>
    <row r="35" spans="1:98" x14ac:dyDescent="0.25">
      <c r="A35" s="18">
        <v>0.8890451192855835</v>
      </c>
      <c r="B35" s="18">
        <v>0.84719318151473999</v>
      </c>
      <c r="C35" s="18">
        <v>0.84472721815109253</v>
      </c>
      <c r="D35" s="18">
        <v>0.84204626083374023</v>
      </c>
      <c r="E35" s="18">
        <v>0.84073019027709961</v>
      </c>
      <c r="F35" s="18">
        <v>0.93141394853591919</v>
      </c>
      <c r="G35" s="18">
        <v>0.94282114505767822</v>
      </c>
      <c r="H35" s="18">
        <v>0.9521709680557251</v>
      </c>
      <c r="I35" s="18">
        <v>0.95830047130584717</v>
      </c>
      <c r="J35" s="18">
        <v>0.96454894542694092</v>
      </c>
      <c r="K35" s="18">
        <v>0.95082992315292358</v>
      </c>
      <c r="L35" s="18">
        <v>0.95984256267547607</v>
      </c>
      <c r="M35" s="18">
        <v>1.0234512090682983</v>
      </c>
      <c r="N35" s="18">
        <v>1.0190261602401733</v>
      </c>
      <c r="O35" s="18">
        <v>1.0192228555679321</v>
      </c>
      <c r="P35" s="18">
        <v>1.0191366672515869</v>
      </c>
      <c r="Q35" s="18">
        <v>1.015709400177002</v>
      </c>
      <c r="R35" s="18">
        <v>1.013147234916687</v>
      </c>
      <c r="S35" s="18">
        <v>1.0123507976531982</v>
      </c>
      <c r="T35" s="18">
        <v>1.0073779821395874</v>
      </c>
      <c r="U35" s="18">
        <v>1.0127217769622803</v>
      </c>
      <c r="V35" s="18">
        <v>1.0124512910842896</v>
      </c>
      <c r="W35" s="18">
        <v>1.0114820003509521</v>
      </c>
      <c r="X35" s="18">
        <v>1.0119080543518066</v>
      </c>
      <c r="Y35" s="18">
        <v>1.0194870233535767</v>
      </c>
      <c r="Z35" s="18">
        <v>1.011957049369812</v>
      </c>
      <c r="AA35" s="18">
        <v>1.0756618976593018</v>
      </c>
      <c r="AB35" s="18">
        <v>1.0610313415527344</v>
      </c>
      <c r="AC35" s="18">
        <v>1.0551298856735229</v>
      </c>
      <c r="AD35" s="18">
        <v>1.0554643869400024</v>
      </c>
      <c r="AE35" s="18">
        <v>0.14181539416313171</v>
      </c>
      <c r="AF35" s="18">
        <v>0</v>
      </c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t="s">
        <v>69</v>
      </c>
    </row>
    <row r="36" spans="1:98" x14ac:dyDescent="0.25">
      <c r="A36" s="18">
        <v>0.88423585891723633</v>
      </c>
      <c r="B36" s="18">
        <v>0.84234273433685303</v>
      </c>
      <c r="C36" s="18">
        <v>0.83989554643630981</v>
      </c>
      <c r="D36" s="18">
        <v>0.83728897571563721</v>
      </c>
      <c r="E36" s="18">
        <v>0.83601188659667969</v>
      </c>
      <c r="F36" s="18">
        <v>0.9360802173614502</v>
      </c>
      <c r="G36" s="18">
        <v>0.93328827619552612</v>
      </c>
      <c r="H36" s="18">
        <v>0.94309449195861816</v>
      </c>
      <c r="I36" s="18">
        <v>0.95417165756225586</v>
      </c>
      <c r="J36" s="18">
        <v>0.96036607027053833</v>
      </c>
      <c r="K36" s="18">
        <v>0.94684374332427979</v>
      </c>
      <c r="L36" s="18">
        <v>0.95529830455780029</v>
      </c>
      <c r="M36" s="18">
        <v>1.0242528915405273</v>
      </c>
      <c r="N36" s="18">
        <v>1.0196713209152222</v>
      </c>
      <c r="O36" s="18">
        <v>1.0198707580566406</v>
      </c>
      <c r="P36" s="18">
        <v>1.0197850465774536</v>
      </c>
      <c r="Q36" s="18">
        <v>1.0161879062652588</v>
      </c>
      <c r="R36" s="18">
        <v>1.0135003328323364</v>
      </c>
      <c r="S36" s="18">
        <v>1.0126779079437256</v>
      </c>
      <c r="T36" s="18">
        <v>1.0078039169311523</v>
      </c>
      <c r="U36" s="18">
        <v>1.0130618810653687</v>
      </c>
      <c r="V36" s="18">
        <v>1.0127812623977661</v>
      </c>
      <c r="W36" s="18">
        <v>1.0118097066879272</v>
      </c>
      <c r="X36" s="18">
        <v>1.0122275352478027</v>
      </c>
      <c r="Y36" s="18">
        <v>1.0197278261184692</v>
      </c>
      <c r="Z36" s="18">
        <v>1.0122759342193604</v>
      </c>
      <c r="AA36" s="18">
        <v>1.0805685520172119</v>
      </c>
      <c r="AB36" s="18">
        <v>1.0651129484176636</v>
      </c>
      <c r="AC36" s="18">
        <v>1.058222770690918</v>
      </c>
      <c r="AD36" s="18">
        <v>1.0586189031600952</v>
      </c>
      <c r="AE36" s="18">
        <v>0.14303669333457947</v>
      </c>
      <c r="AF36" s="18">
        <v>3.6711953580379486E-2</v>
      </c>
      <c r="AG36" s="18">
        <v>0</v>
      </c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t="s">
        <v>91</v>
      </c>
    </row>
    <row r="37" spans="1:98" x14ac:dyDescent="0.25">
      <c r="A37" s="18">
        <v>1.2483067512512207</v>
      </c>
      <c r="B37" s="18">
        <v>1.2065190076828003</v>
      </c>
      <c r="C37" s="18">
        <v>1.2040438652038574</v>
      </c>
      <c r="D37" s="18">
        <v>1.201318621635437</v>
      </c>
      <c r="E37" s="18">
        <v>1.1999789476394653</v>
      </c>
      <c r="F37" s="18">
        <v>1.2757655382156372</v>
      </c>
      <c r="G37" s="18">
        <v>1.3029741048812866</v>
      </c>
      <c r="H37" s="18">
        <v>1.3124300241470337</v>
      </c>
      <c r="I37" s="18">
        <v>1.3170032501220703</v>
      </c>
      <c r="J37" s="18">
        <v>1.3232883214950562</v>
      </c>
      <c r="K37" s="18">
        <v>1.309424877166748</v>
      </c>
      <c r="L37" s="18">
        <v>1.3188599348068237</v>
      </c>
      <c r="M37" s="18">
        <v>1.3756450414657593</v>
      </c>
      <c r="N37" s="18">
        <v>1.3715114593505859</v>
      </c>
      <c r="O37" s="18">
        <v>1.3717027902603149</v>
      </c>
      <c r="P37" s="18">
        <v>1.371616005897522</v>
      </c>
      <c r="Q37" s="18">
        <v>1.3684952259063721</v>
      </c>
      <c r="R37" s="18">
        <v>1.3661551475524902</v>
      </c>
      <c r="S37" s="18">
        <v>1.3654048442840576</v>
      </c>
      <c r="T37" s="18">
        <v>1.3602793216705322</v>
      </c>
      <c r="U37" s="18">
        <v>1.3657529354095459</v>
      </c>
      <c r="V37" s="18">
        <v>1.3655004501342773</v>
      </c>
      <c r="W37" s="18">
        <v>1.3645377159118652</v>
      </c>
      <c r="X37" s="18">
        <v>1.3649762868881226</v>
      </c>
      <c r="Y37" s="18">
        <v>1.3726657629013062</v>
      </c>
      <c r="Z37" s="18">
        <v>1.3650261163711548</v>
      </c>
      <c r="AA37" s="18">
        <v>1.4185194969177246</v>
      </c>
      <c r="AB37" s="18">
        <v>1.4060834646224976</v>
      </c>
      <c r="AC37" s="18">
        <v>1.4025555849075317</v>
      </c>
      <c r="AD37" s="18">
        <v>1.4027481079101563</v>
      </c>
      <c r="AE37" s="18">
        <v>0.23150947690010071</v>
      </c>
      <c r="AF37" s="18">
        <v>0.36034038662910461</v>
      </c>
      <c r="AG37" s="18">
        <v>0.37091085314750671</v>
      </c>
      <c r="AH37" s="18">
        <v>0</v>
      </c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t="s">
        <v>93</v>
      </c>
    </row>
    <row r="38" spans="1:98" x14ac:dyDescent="0.25">
      <c r="A38" s="18">
        <v>0.88724619150161743</v>
      </c>
      <c r="B38" s="18">
        <v>0.84539175033569336</v>
      </c>
      <c r="C38" s="18">
        <v>0.84292638301849365</v>
      </c>
      <c r="D38" s="18">
        <v>0.84024780988693237</v>
      </c>
      <c r="E38" s="18">
        <v>0.83893293142318726</v>
      </c>
      <c r="F38" s="18">
        <v>0.92998325824737549</v>
      </c>
      <c r="G38" s="18">
        <v>0.94088244438171387</v>
      </c>
      <c r="H38" s="18">
        <v>0.95024478435516357</v>
      </c>
      <c r="I38" s="18">
        <v>0.95652598142623901</v>
      </c>
      <c r="J38" s="18">
        <v>0.96277278661727905</v>
      </c>
      <c r="K38" s="18">
        <v>0.94906014204025269</v>
      </c>
      <c r="L38" s="18">
        <v>0.95805424451828003</v>
      </c>
      <c r="M38" s="18">
        <v>1.021859884262085</v>
      </c>
      <c r="N38" s="18">
        <v>1.0174285173416138</v>
      </c>
      <c r="O38" s="18">
        <v>1.0176253318786621</v>
      </c>
      <c r="P38" s="18">
        <v>1.0175391435623169</v>
      </c>
      <c r="Q38" s="18">
        <v>1.0141050815582275</v>
      </c>
      <c r="R38" s="18">
        <v>1.0115379095077515</v>
      </c>
      <c r="S38" s="18">
        <v>1.0107403993606567</v>
      </c>
      <c r="T38" s="18">
        <v>1.0057713985443115</v>
      </c>
      <c r="U38" s="18">
        <v>1.0111119747161865</v>
      </c>
      <c r="V38" s="18">
        <v>1.0108410120010376</v>
      </c>
      <c r="W38" s="18">
        <v>1.0098716020584106</v>
      </c>
      <c r="X38" s="18">
        <v>1.0102972984313965</v>
      </c>
      <c r="Y38" s="18">
        <v>1.0178735256195068</v>
      </c>
      <c r="Z38" s="18">
        <v>1.0103462934494019</v>
      </c>
      <c r="AA38" s="18">
        <v>1.0742460489273071</v>
      </c>
      <c r="AB38" s="18">
        <v>1.0595784187316895</v>
      </c>
      <c r="AC38" s="18">
        <v>1.0536340475082397</v>
      </c>
      <c r="AD38" s="18">
        <v>1.0539710521697998</v>
      </c>
      <c r="AE38" s="18">
        <v>0.14327535033226013</v>
      </c>
      <c r="AF38" s="18">
        <v>2.1607524249702692E-3</v>
      </c>
      <c r="AG38" s="18">
        <v>3.5293817520141602E-2</v>
      </c>
      <c r="AH38" s="18">
        <v>0.36224350333213806</v>
      </c>
      <c r="AI38" s="18">
        <v>0</v>
      </c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t="s">
        <v>94</v>
      </c>
    </row>
    <row r="39" spans="1:98" x14ac:dyDescent="0.25">
      <c r="A39" s="18">
        <v>0.95572531223297119</v>
      </c>
      <c r="B39" s="18">
        <v>0.91387361288070679</v>
      </c>
      <c r="C39" s="18">
        <v>0.91145265102386475</v>
      </c>
      <c r="D39" s="18">
        <v>0.90893429517745972</v>
      </c>
      <c r="E39" s="18">
        <v>0.9077032208442688</v>
      </c>
      <c r="F39" s="18">
        <v>1.015700101852417</v>
      </c>
      <c r="G39" s="18">
        <v>0.99873888492584229</v>
      </c>
      <c r="H39" s="18">
        <v>1.0091543197631836</v>
      </c>
      <c r="I39" s="18">
        <v>1.0262843370437622</v>
      </c>
      <c r="J39" s="18">
        <v>1.0324097871780396</v>
      </c>
      <c r="K39" s="18">
        <v>1.0191231966018677</v>
      </c>
      <c r="L39" s="18">
        <v>1.0269521474838257</v>
      </c>
      <c r="M39" s="18">
        <v>1.1010007858276367</v>
      </c>
      <c r="N39" s="18">
        <v>1.0962933301925659</v>
      </c>
      <c r="O39" s="18">
        <v>1.0964949131011963</v>
      </c>
      <c r="P39" s="18">
        <v>1.0964096784591675</v>
      </c>
      <c r="Q39" s="18">
        <v>1.0926729440689087</v>
      </c>
      <c r="R39" s="18">
        <v>1.0898816585540771</v>
      </c>
      <c r="S39" s="18">
        <v>1.0890380144119263</v>
      </c>
      <c r="T39" s="18">
        <v>1.084253191947937</v>
      </c>
      <c r="U39" s="18">
        <v>1.0894324779510498</v>
      </c>
      <c r="V39" s="18">
        <v>1.0891435146331787</v>
      </c>
      <c r="W39" s="18">
        <v>1.088171124458313</v>
      </c>
      <c r="X39" s="18">
        <v>1.0885816812515259</v>
      </c>
      <c r="Y39" s="18">
        <v>1.0960063934326172</v>
      </c>
      <c r="Z39" s="18">
        <v>1.0886294841766357</v>
      </c>
      <c r="AA39" s="18">
        <v>1.1602418422698975</v>
      </c>
      <c r="AB39" s="18">
        <v>1.1442700624465942</v>
      </c>
      <c r="AC39" s="18">
        <v>1.1367074251174927</v>
      </c>
      <c r="AD39" s="18">
        <v>1.137147068977356</v>
      </c>
      <c r="AE39" s="18">
        <v>8.8624604046344757E-2</v>
      </c>
      <c r="AF39" s="18">
        <v>0.10422024875879288</v>
      </c>
      <c r="AG39" s="18">
        <v>8.2997016608715057E-2</v>
      </c>
      <c r="AH39" s="18">
        <v>0.31768098473548889</v>
      </c>
      <c r="AI39" s="18">
        <v>0.10437968373298645</v>
      </c>
      <c r="AJ39" s="18">
        <v>0</v>
      </c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t="s">
        <v>96</v>
      </c>
    </row>
    <row r="40" spans="1:98" x14ac:dyDescent="0.25">
      <c r="A40" s="18">
        <v>1.2486337423324585</v>
      </c>
      <c r="B40" s="18">
        <v>1.206845760345459</v>
      </c>
      <c r="C40" s="18">
        <v>1.2043706178665161</v>
      </c>
      <c r="D40" s="18">
        <v>1.2016454935073853</v>
      </c>
      <c r="E40" s="18">
        <v>1.2003059387207031</v>
      </c>
      <c r="F40" s="18">
        <v>1.2761107683181763</v>
      </c>
      <c r="G40" s="18">
        <v>1.3032879829406738</v>
      </c>
      <c r="H40" s="18">
        <v>1.3127453327178955</v>
      </c>
      <c r="I40" s="18">
        <v>1.31733238697052</v>
      </c>
      <c r="J40" s="18">
        <v>1.3236173391342163</v>
      </c>
      <c r="K40" s="18">
        <v>1.3097542524337769</v>
      </c>
      <c r="L40" s="18">
        <v>1.3191879987716675</v>
      </c>
      <c r="M40" s="18">
        <v>1.375984787940979</v>
      </c>
      <c r="N40" s="18">
        <v>1.3718509674072266</v>
      </c>
      <c r="O40" s="18">
        <v>1.3720422983169556</v>
      </c>
      <c r="P40" s="18">
        <v>1.3719555139541626</v>
      </c>
      <c r="Q40" s="18">
        <v>1.368834376335144</v>
      </c>
      <c r="R40" s="18">
        <v>1.3664940595626831</v>
      </c>
      <c r="S40" s="18">
        <v>1.3657437562942505</v>
      </c>
      <c r="T40" s="18">
        <v>1.3606183528900146</v>
      </c>
      <c r="U40" s="18">
        <v>1.3660918474197388</v>
      </c>
      <c r="V40" s="18">
        <v>1.3658393621444702</v>
      </c>
      <c r="W40" s="18">
        <v>1.3648765087127686</v>
      </c>
      <c r="X40" s="18">
        <v>1.3653150796890259</v>
      </c>
      <c r="Y40" s="18">
        <v>1.3730044364929199</v>
      </c>
      <c r="Z40" s="18">
        <v>1.3653649091720581</v>
      </c>
      <c r="AA40" s="18">
        <v>1.4188656806945801</v>
      </c>
      <c r="AB40" s="18">
        <v>1.4064285755157471</v>
      </c>
      <c r="AC40" s="18">
        <v>1.4028992652893066</v>
      </c>
      <c r="AD40" s="18">
        <v>1.4030919075012207</v>
      </c>
      <c r="AE40" s="18">
        <v>0.23179054260253906</v>
      </c>
      <c r="AF40" s="18">
        <v>0.3606584370136261</v>
      </c>
      <c r="AG40" s="18">
        <v>0.3712131679058075</v>
      </c>
      <c r="AH40" s="18">
        <v>3.5105578717775643E-4</v>
      </c>
      <c r="AI40" s="18">
        <v>0.36256113648414612</v>
      </c>
      <c r="AJ40" s="18">
        <v>0.31794515252113342</v>
      </c>
      <c r="AK40" s="18">
        <v>0</v>
      </c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t="s">
        <v>98</v>
      </c>
    </row>
    <row r="41" spans="1:98" x14ac:dyDescent="0.25">
      <c r="A41" s="18">
        <v>0.95965015888214111</v>
      </c>
      <c r="B41" s="18">
        <v>0.9178043007850647</v>
      </c>
      <c r="C41" s="18">
        <v>0.91538518667221069</v>
      </c>
      <c r="D41" s="18">
        <v>0.91287273168563843</v>
      </c>
      <c r="E41" s="18">
        <v>0.91164469718933105</v>
      </c>
      <c r="F41" s="18">
        <v>1.0201756954193115</v>
      </c>
      <c r="G41" s="18">
        <v>1.0022784471511841</v>
      </c>
      <c r="H41" s="18">
        <v>1.0127308368682861</v>
      </c>
      <c r="I41" s="18">
        <v>1.0302449464797974</v>
      </c>
      <c r="J41" s="18">
        <v>1.0363653898239136</v>
      </c>
      <c r="K41" s="18">
        <v>1.0230950117111206</v>
      </c>
      <c r="L41" s="18">
        <v>1.0308829545974731</v>
      </c>
      <c r="M41" s="18">
        <v>1.1052680015563965</v>
      </c>
      <c r="N41" s="18">
        <v>1.100551962852478</v>
      </c>
      <c r="O41" s="18">
        <v>1.1007536649703979</v>
      </c>
      <c r="P41" s="18">
        <v>1.1006684303283691</v>
      </c>
      <c r="Q41" s="18">
        <v>1.0969222784042358</v>
      </c>
      <c r="R41" s="18">
        <v>1.0941239595413208</v>
      </c>
      <c r="S41" s="18">
        <v>1.0932788848876953</v>
      </c>
      <c r="T41" s="18">
        <v>1.0885002613067627</v>
      </c>
      <c r="U41" s="18">
        <v>1.0936740636825562</v>
      </c>
      <c r="V41" s="18">
        <v>1.0933845043182373</v>
      </c>
      <c r="W41" s="18">
        <v>1.0924121141433716</v>
      </c>
      <c r="X41" s="18">
        <v>1.0928220748901367</v>
      </c>
      <c r="Y41" s="18">
        <v>1.1002414226531982</v>
      </c>
      <c r="Z41" s="18">
        <v>1.0928698778152466</v>
      </c>
      <c r="AA41" s="18">
        <v>1.1647183895111084</v>
      </c>
      <c r="AB41" s="18">
        <v>1.1487083435058594</v>
      </c>
      <c r="AC41" s="18">
        <v>1.1410964727401733</v>
      </c>
      <c r="AD41" s="18">
        <v>1.1415393352508545</v>
      </c>
      <c r="AE41" s="18">
        <v>8.7392657995223999E-2</v>
      </c>
      <c r="AF41" s="18">
        <v>0.10895629972219467</v>
      </c>
      <c r="AG41" s="18">
        <v>8.7802939116954803E-2</v>
      </c>
      <c r="AH41" s="18">
        <v>0.3154565691947937</v>
      </c>
      <c r="AI41" s="18">
        <v>0.10913453251123428</v>
      </c>
      <c r="AJ41" s="18">
        <v>4.8361350782215595E-3</v>
      </c>
      <c r="AK41" s="18">
        <v>0.31571757793426514</v>
      </c>
      <c r="AL41" s="18">
        <v>0</v>
      </c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t="s">
        <v>99</v>
      </c>
    </row>
    <row r="42" spans="1:98" x14ac:dyDescent="0.25">
      <c r="A42" s="18">
        <v>0.88927310705184937</v>
      </c>
      <c r="B42" s="18">
        <v>0.84742152690887451</v>
      </c>
      <c r="C42" s="18">
        <v>0.84495550394058228</v>
      </c>
      <c r="D42" s="18">
        <v>0.8422742486000061</v>
      </c>
      <c r="E42" s="18">
        <v>0.84095805883407593</v>
      </c>
      <c r="F42" s="18">
        <v>0.93159592151641846</v>
      </c>
      <c r="G42" s="18">
        <v>0.94306653738021851</v>
      </c>
      <c r="H42" s="18">
        <v>0.95241481065750122</v>
      </c>
      <c r="I42" s="18">
        <v>0.95852541923522949</v>
      </c>
      <c r="J42" s="18">
        <v>0.96477413177490234</v>
      </c>
      <c r="K42" s="18">
        <v>0.95105433464050293</v>
      </c>
      <c r="L42" s="18">
        <v>0.96006929874420166</v>
      </c>
      <c r="M42" s="18">
        <v>1.0236532688140869</v>
      </c>
      <c r="N42" s="18">
        <v>1.0192289352416992</v>
      </c>
      <c r="O42" s="18">
        <v>1.0194257497787476</v>
      </c>
      <c r="P42" s="18">
        <v>1.0193395614624023</v>
      </c>
      <c r="Q42" s="18">
        <v>1.0159131288528442</v>
      </c>
      <c r="R42" s="18">
        <v>1.0133515596389771</v>
      </c>
      <c r="S42" s="18">
        <v>1.0125552415847778</v>
      </c>
      <c r="T42" s="18">
        <v>1.0075819492340088</v>
      </c>
      <c r="U42" s="18">
        <v>1.0129262208938599</v>
      </c>
      <c r="V42" s="18">
        <v>1.0126557350158691</v>
      </c>
      <c r="W42" s="18">
        <v>1.0116864442825317</v>
      </c>
      <c r="X42" s="18">
        <v>1.0121124982833862</v>
      </c>
      <c r="Y42" s="18">
        <v>1.0196919441223145</v>
      </c>
      <c r="Z42" s="18">
        <v>1.0121614933013916</v>
      </c>
      <c r="AA42" s="18">
        <v>1.075842022895813</v>
      </c>
      <c r="AB42" s="18">
        <v>1.0612159967422485</v>
      </c>
      <c r="AC42" s="18">
        <v>1.0553200244903564</v>
      </c>
      <c r="AD42" s="18">
        <v>1.0556541681289673</v>
      </c>
      <c r="AE42" s="18">
        <v>0.14163120090961456</v>
      </c>
      <c r="AF42" s="18">
        <v>2.7263746596872807E-4</v>
      </c>
      <c r="AG42" s="18">
        <v>3.6894753575325012E-2</v>
      </c>
      <c r="AH42" s="18">
        <v>0.3600996732711792</v>
      </c>
      <c r="AI42" s="18">
        <v>2.4333852343261242E-3</v>
      </c>
      <c r="AJ42" s="18">
        <v>0.10420160740613937</v>
      </c>
      <c r="AK42" s="18">
        <v>0.36041775345802307</v>
      </c>
      <c r="AL42" s="18">
        <v>0.10893514007329941</v>
      </c>
      <c r="AM42" s="18">
        <v>0</v>
      </c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t="s">
        <v>100</v>
      </c>
    </row>
    <row r="43" spans="1:98" x14ac:dyDescent="0.25">
      <c r="A43" s="18">
        <v>1.4563435316085815</v>
      </c>
      <c r="B43" s="18">
        <v>1.4146368503570557</v>
      </c>
      <c r="C43" s="18">
        <v>1.4121547937393188</v>
      </c>
      <c r="D43" s="18">
        <v>1.4093927145004272</v>
      </c>
      <c r="E43" s="18">
        <v>1.4080333709716797</v>
      </c>
      <c r="F43" s="18">
        <v>1.4751327037811279</v>
      </c>
      <c r="G43" s="18">
        <v>1.5129289627075195</v>
      </c>
      <c r="H43" s="18">
        <v>1.5222599506378174</v>
      </c>
      <c r="I43" s="18">
        <v>1.5245310068130493</v>
      </c>
      <c r="J43" s="18">
        <v>1.5308412313461304</v>
      </c>
      <c r="K43" s="18">
        <v>1.5168725252151489</v>
      </c>
      <c r="L43" s="18">
        <v>1.5266449451446533</v>
      </c>
      <c r="M43" s="18">
        <v>1.5789265632629395</v>
      </c>
      <c r="N43" s="18">
        <v>1.5749680995941162</v>
      </c>
      <c r="O43" s="18">
        <v>1.5751559734344482</v>
      </c>
      <c r="P43" s="18">
        <v>1.5750690698623657</v>
      </c>
      <c r="Q43" s="18">
        <v>1.5721307992935181</v>
      </c>
      <c r="R43" s="18">
        <v>1.5699236392974854</v>
      </c>
      <c r="S43" s="18">
        <v>1.5692014694213867</v>
      </c>
      <c r="T43" s="18">
        <v>1.5639963150024414</v>
      </c>
      <c r="U43" s="18">
        <v>1.5695357322692871</v>
      </c>
      <c r="V43" s="18">
        <v>1.5692940950393677</v>
      </c>
      <c r="W43" s="18">
        <v>1.5683368444442749</v>
      </c>
      <c r="X43" s="18">
        <v>1.5687819719314575</v>
      </c>
      <c r="Y43" s="18">
        <v>1.5765227079391479</v>
      </c>
      <c r="Z43" s="18">
        <v>1.5688321590423584</v>
      </c>
      <c r="AA43" s="18">
        <v>1.6166380643844604</v>
      </c>
      <c r="AB43" s="18">
        <v>1.6053906679153442</v>
      </c>
      <c r="AC43" s="18">
        <v>1.6031374931335449</v>
      </c>
      <c r="AD43" s="18">
        <v>1.6032531261444092</v>
      </c>
      <c r="AE43" s="18">
        <v>0.44123569130897522</v>
      </c>
      <c r="AF43" s="18">
        <v>0.57010889053344727</v>
      </c>
      <c r="AG43" s="18">
        <v>0.58129525184631348</v>
      </c>
      <c r="AH43" s="18">
        <v>0.21038439869880676</v>
      </c>
      <c r="AI43" s="18">
        <v>0.57204657793045044</v>
      </c>
      <c r="AJ43" s="18">
        <v>0.52588552236557007</v>
      </c>
      <c r="AK43" s="18">
        <v>0.21008221805095673</v>
      </c>
      <c r="AL43" s="18">
        <v>0.52333825826644897</v>
      </c>
      <c r="AM43" s="18">
        <v>0.56986379623413086</v>
      </c>
      <c r="AN43" s="18">
        <v>0</v>
      </c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t="s">
        <v>63</v>
      </c>
    </row>
    <row r="44" spans="1:98" x14ac:dyDescent="0.25">
      <c r="A44" s="18">
        <v>1.4562160968780518</v>
      </c>
      <c r="B44" s="18">
        <v>1.4145188331604004</v>
      </c>
      <c r="C44" s="18">
        <v>1.4120361804962158</v>
      </c>
      <c r="D44" s="18">
        <v>1.4092704057693481</v>
      </c>
      <c r="E44" s="18">
        <v>1.4079091548919678</v>
      </c>
      <c r="F44" s="18">
        <v>1.4744588136672974</v>
      </c>
      <c r="G44" s="18">
        <v>1.5130683183670044</v>
      </c>
      <c r="H44" s="18">
        <v>1.5223718881607056</v>
      </c>
      <c r="I44" s="18">
        <v>1.5243531465530396</v>
      </c>
      <c r="J44" s="18">
        <v>1.5306655168533325</v>
      </c>
      <c r="K44" s="18">
        <v>1.5166877508163452</v>
      </c>
      <c r="L44" s="18">
        <v>1.5264910459518433</v>
      </c>
      <c r="M44" s="18">
        <v>1.5784475803375244</v>
      </c>
      <c r="N44" s="18">
        <v>1.5744993686676025</v>
      </c>
      <c r="O44" s="18">
        <v>1.5746870040893555</v>
      </c>
      <c r="P44" s="18">
        <v>1.5746001005172729</v>
      </c>
      <c r="Q44" s="18">
        <v>1.5716726779937744</v>
      </c>
      <c r="R44" s="18">
        <v>1.5694733858108521</v>
      </c>
      <c r="S44" s="18">
        <v>1.5687531232833862</v>
      </c>
      <c r="T44" s="18">
        <v>1.5635433197021484</v>
      </c>
      <c r="U44" s="18">
        <v>1.5690864324569702</v>
      </c>
      <c r="V44" s="18">
        <v>1.5688455104827881</v>
      </c>
      <c r="W44" s="18">
        <v>1.567888617515564</v>
      </c>
      <c r="X44" s="18">
        <v>1.5683341026306152</v>
      </c>
      <c r="Y44" s="18">
        <v>1.5760775804519653</v>
      </c>
      <c r="Z44" s="18">
        <v>1.5683842897415161</v>
      </c>
      <c r="AA44" s="18">
        <v>1.6159007549285889</v>
      </c>
      <c r="AB44" s="18">
        <v>1.6047071218490601</v>
      </c>
      <c r="AC44" s="18">
        <v>1.6025145053863525</v>
      </c>
      <c r="AD44" s="18">
        <v>1.6026263236999512</v>
      </c>
      <c r="AE44" s="18">
        <v>0.44177550077438354</v>
      </c>
      <c r="AF44" s="18">
        <v>0.57024937868118286</v>
      </c>
      <c r="AG44" s="18">
        <v>0.58164012432098389</v>
      </c>
      <c r="AH44" s="18">
        <v>0.21074660122394562</v>
      </c>
      <c r="AI44" s="18">
        <v>0.57219266891479492</v>
      </c>
      <c r="AJ44" s="18">
        <v>0.52660399675369263</v>
      </c>
      <c r="AK44" s="18">
        <v>0.21044732630252838</v>
      </c>
      <c r="AL44" s="18">
        <v>0.52408266067504883</v>
      </c>
      <c r="AM44" s="18">
        <v>0.57000356912612915</v>
      </c>
      <c r="AN44" s="18">
        <v>3.3777630887925625E-3</v>
      </c>
      <c r="AO44" s="18">
        <v>0</v>
      </c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t="s">
        <v>97</v>
      </c>
    </row>
    <row r="45" spans="1:98" x14ac:dyDescent="0.25">
      <c r="A45" s="18">
        <v>1.4562190771102905</v>
      </c>
      <c r="B45" s="18">
        <v>1.4145216941833496</v>
      </c>
      <c r="C45" s="18">
        <v>1.412039041519165</v>
      </c>
      <c r="D45" s="18">
        <v>1.4092732667922974</v>
      </c>
      <c r="E45" s="18">
        <v>1.4079121351242065</v>
      </c>
      <c r="F45" s="18">
        <v>1.4744704961776733</v>
      </c>
      <c r="G45" s="18">
        <v>1.5130671262741089</v>
      </c>
      <c r="H45" s="18">
        <v>1.5223711729049683</v>
      </c>
      <c r="I45" s="18">
        <v>1.5243569612503052</v>
      </c>
      <c r="J45" s="18">
        <v>1.5306692123413086</v>
      </c>
      <c r="K45" s="18">
        <v>1.5166916847229004</v>
      </c>
      <c r="L45" s="18">
        <v>1.5264943838119507</v>
      </c>
      <c r="M45" s="18">
        <v>1.5784561634063721</v>
      </c>
      <c r="N45" s="18">
        <v>1.5745078325271606</v>
      </c>
      <c r="O45" s="18">
        <v>1.5746954679489136</v>
      </c>
      <c r="P45" s="18">
        <v>1.5746085643768311</v>
      </c>
      <c r="Q45" s="18">
        <v>1.5716809034347534</v>
      </c>
      <c r="R45" s="18">
        <v>1.5694816112518311</v>
      </c>
      <c r="S45" s="18">
        <v>1.5687612295150757</v>
      </c>
      <c r="T45" s="18">
        <v>1.5635515451431274</v>
      </c>
      <c r="U45" s="18">
        <v>1.5690945386886597</v>
      </c>
      <c r="V45" s="18">
        <v>1.5688536167144775</v>
      </c>
      <c r="W45" s="18">
        <v>1.5678967237472534</v>
      </c>
      <c r="X45" s="18">
        <v>1.5683422088623047</v>
      </c>
      <c r="Y45" s="18">
        <v>1.5760856866836548</v>
      </c>
      <c r="Z45" s="18">
        <v>1.5683925151824951</v>
      </c>
      <c r="AA45" s="18">
        <v>1.6159135103225708</v>
      </c>
      <c r="AB45" s="18">
        <v>1.6047189235687256</v>
      </c>
      <c r="AC45" s="18">
        <v>1.6025254726409912</v>
      </c>
      <c r="AD45" s="18">
        <v>1.6026372909545898</v>
      </c>
      <c r="AE45" s="18">
        <v>0.44176772236824036</v>
      </c>
      <c r="AF45" s="18">
        <v>0.57024800777435303</v>
      </c>
      <c r="AG45" s="18">
        <v>0.58163553476333618</v>
      </c>
      <c r="AH45" s="18">
        <v>0.21074143052101135</v>
      </c>
      <c r="AI45" s="18">
        <v>0.57219123840332031</v>
      </c>
      <c r="AJ45" s="18">
        <v>0.52659338712692261</v>
      </c>
      <c r="AK45" s="18">
        <v>0.21044209599494934</v>
      </c>
      <c r="AL45" s="18">
        <v>0.52407157421112061</v>
      </c>
      <c r="AM45" s="18">
        <v>0.57000219821929932</v>
      </c>
      <c r="AN45" s="18">
        <v>3.3238253090530634E-3</v>
      </c>
      <c r="AO45" s="18">
        <v>5.3947966080158949E-5</v>
      </c>
      <c r="AP45" s="18">
        <v>0</v>
      </c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t="s">
        <v>101</v>
      </c>
    </row>
    <row r="46" spans="1:98" x14ac:dyDescent="0.25">
      <c r="A46" s="18">
        <v>1.4622633457183838</v>
      </c>
      <c r="B46" s="18">
        <v>1.420528769493103</v>
      </c>
      <c r="C46" s="18">
        <v>1.4180487394332886</v>
      </c>
      <c r="D46" s="18">
        <v>1.4152979850769043</v>
      </c>
      <c r="E46" s="18">
        <v>1.4139447212219238</v>
      </c>
      <c r="F46" s="18">
        <v>1.4826856851577759</v>
      </c>
      <c r="G46" s="18">
        <v>1.517996072769165</v>
      </c>
      <c r="H46" s="18">
        <v>1.5274157524108887</v>
      </c>
      <c r="I46" s="18">
        <v>1.5306053161621094</v>
      </c>
      <c r="J46" s="18">
        <v>1.5369088649749756</v>
      </c>
      <c r="K46" s="18">
        <v>1.5229687690734863</v>
      </c>
      <c r="L46" s="18">
        <v>1.5326452255249023</v>
      </c>
      <c r="M46" s="18">
        <v>1.5859111547470093</v>
      </c>
      <c r="N46" s="18">
        <v>1.5819222927093506</v>
      </c>
      <c r="O46" s="18">
        <v>1.5821107625961304</v>
      </c>
      <c r="P46" s="18">
        <v>1.5820238590240479</v>
      </c>
      <c r="Q46" s="18">
        <v>1.5790536403656006</v>
      </c>
      <c r="R46" s="18">
        <v>1.5768227577209473</v>
      </c>
      <c r="S46" s="18">
        <v>1.5760957002639771</v>
      </c>
      <c r="T46" s="18">
        <v>1.5709041357040405</v>
      </c>
      <c r="U46" s="18">
        <v>1.5764323472976685</v>
      </c>
      <c r="V46" s="18">
        <v>1.5761888027191162</v>
      </c>
      <c r="W46" s="18">
        <v>1.5752304792404175</v>
      </c>
      <c r="X46" s="18">
        <v>1.5756745338439941</v>
      </c>
      <c r="Y46" s="18">
        <v>1.5834068059921265</v>
      </c>
      <c r="Z46" s="18">
        <v>1.5757246017456055</v>
      </c>
      <c r="AA46" s="18">
        <v>1.6243674755096436</v>
      </c>
      <c r="AB46" s="18">
        <v>1.6129677295684814</v>
      </c>
      <c r="AC46" s="18">
        <v>1.6105412244796753</v>
      </c>
      <c r="AD46" s="18">
        <v>1.6106677055358887</v>
      </c>
      <c r="AE46" s="18">
        <v>0.44509640336036682</v>
      </c>
      <c r="AF46" s="18">
        <v>0.57525795698165894</v>
      </c>
      <c r="AG46" s="18">
        <v>0.58577007055282593</v>
      </c>
      <c r="AH46" s="18">
        <v>0.2150464802980423</v>
      </c>
      <c r="AI46" s="18">
        <v>0.57717704772949219</v>
      </c>
      <c r="AJ46" s="18">
        <v>0.52909320592880249</v>
      </c>
      <c r="AK46" s="18">
        <v>0.21473532915115356</v>
      </c>
      <c r="AL46" s="18">
        <v>0.52645522356033325</v>
      </c>
      <c r="AM46" s="18">
        <v>0.57501518726348877</v>
      </c>
      <c r="AN46" s="18">
        <v>1.2111476622521877E-2</v>
      </c>
      <c r="AO46" s="18">
        <v>1.520237885415554E-2</v>
      </c>
      <c r="AP46" s="18">
        <v>1.5151686035096645E-2</v>
      </c>
      <c r="AQ46" s="18">
        <v>0</v>
      </c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t="s">
        <v>137</v>
      </c>
    </row>
    <row r="47" spans="1:98" x14ac:dyDescent="0.25">
      <c r="A47" s="18">
        <v>1.4435449838638306</v>
      </c>
      <c r="B47" s="18">
        <v>1.401772141456604</v>
      </c>
      <c r="C47" s="18">
        <v>1.399295449256897</v>
      </c>
      <c r="D47" s="18">
        <v>1.3965625762939453</v>
      </c>
      <c r="E47" s="18">
        <v>1.3952186107635498</v>
      </c>
      <c r="F47" s="18">
        <v>1.4668344259262085</v>
      </c>
      <c r="G47" s="18">
        <v>1.4980529546737671</v>
      </c>
      <c r="H47" s="18">
        <v>1.5075907707214355</v>
      </c>
      <c r="I47" s="18">
        <v>1.5121201276779175</v>
      </c>
      <c r="J47" s="18">
        <v>1.5184124708175659</v>
      </c>
      <c r="K47" s="18">
        <v>1.5045187473297119</v>
      </c>
      <c r="L47" s="18">
        <v>1.5140441656112671</v>
      </c>
      <c r="M47" s="18">
        <v>1.5689611434936523</v>
      </c>
      <c r="N47" s="18">
        <v>1.5649175643920898</v>
      </c>
      <c r="O47" s="18">
        <v>1.5651072263717651</v>
      </c>
      <c r="P47" s="18">
        <v>1.5650203227996826</v>
      </c>
      <c r="Q47" s="18">
        <v>1.5619925260543823</v>
      </c>
      <c r="R47" s="18">
        <v>1.559719443321228</v>
      </c>
      <c r="S47" s="18">
        <v>1.5589832067489624</v>
      </c>
      <c r="T47" s="18">
        <v>1.5538166761398315</v>
      </c>
      <c r="U47" s="18">
        <v>1.5593243837356567</v>
      </c>
      <c r="V47" s="18">
        <v>1.5590773820877075</v>
      </c>
      <c r="W47" s="18">
        <v>1.5581172704696655</v>
      </c>
      <c r="X47" s="18">
        <v>1.5585591793060303</v>
      </c>
      <c r="Y47" s="18">
        <v>1.5662755966186523</v>
      </c>
      <c r="Z47" s="18">
        <v>1.5586092472076416</v>
      </c>
      <c r="AA47" s="18">
        <v>1.6088591814041138</v>
      </c>
      <c r="AB47" s="18">
        <v>1.5971502065658569</v>
      </c>
      <c r="AC47" s="18">
        <v>1.5943799018859863</v>
      </c>
      <c r="AD47" s="18">
        <v>1.5945274829864502</v>
      </c>
      <c r="AE47" s="18">
        <v>0.42394614219665527</v>
      </c>
      <c r="AF47" s="18">
        <v>0.55563646554946899</v>
      </c>
      <c r="AG47" s="18">
        <v>0.5652574896812439</v>
      </c>
      <c r="AH47" s="18">
        <v>0.19534939527511597</v>
      </c>
      <c r="AI47" s="18">
        <v>0.55752855539321899</v>
      </c>
      <c r="AJ47" s="18">
        <v>0.50719428062438965</v>
      </c>
      <c r="AK47" s="18">
        <v>0.19502724707126617</v>
      </c>
      <c r="AL47" s="18">
        <v>0.50446796417236328</v>
      </c>
      <c r="AM47" s="18">
        <v>0.55539703369140625</v>
      </c>
      <c r="AN47" s="18">
        <v>2.9507992789149284E-2</v>
      </c>
      <c r="AO47" s="18">
        <v>3.2517492771148682E-2</v>
      </c>
      <c r="AP47" s="18">
        <v>3.2469317317008972E-2</v>
      </c>
      <c r="AQ47" s="18">
        <v>2.4704527109861374E-2</v>
      </c>
      <c r="AR47" s="18">
        <v>0</v>
      </c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t="s">
        <v>138</v>
      </c>
    </row>
    <row r="48" spans="1:98" x14ac:dyDescent="0.25">
      <c r="A48" s="18">
        <v>1.4413315057754517</v>
      </c>
      <c r="B48" s="18">
        <v>1.3995376825332642</v>
      </c>
      <c r="C48" s="18">
        <v>1.3970632553100586</v>
      </c>
      <c r="D48" s="18">
        <v>1.3943413496017456</v>
      </c>
      <c r="E48" s="18">
        <v>1.3930033445358276</v>
      </c>
      <c r="F48" s="18">
        <v>1.4662477970123291</v>
      </c>
      <c r="G48" s="18">
        <v>1.4950586557388306</v>
      </c>
      <c r="H48" s="18">
        <v>1.5046738386154175</v>
      </c>
      <c r="I48" s="18">
        <v>1.5100439786911011</v>
      </c>
      <c r="J48" s="18">
        <v>1.516329288482666</v>
      </c>
      <c r="K48" s="18">
        <v>1.5024641752243042</v>
      </c>
      <c r="L48" s="18">
        <v>1.5118978023529053</v>
      </c>
      <c r="M48" s="18">
        <v>1.5677706003189087</v>
      </c>
      <c r="N48" s="18">
        <v>1.5636967420578003</v>
      </c>
      <c r="O48" s="18">
        <v>1.5638868808746338</v>
      </c>
      <c r="P48" s="18">
        <v>1.5638000965118408</v>
      </c>
      <c r="Q48" s="18">
        <v>1.5607402324676514</v>
      </c>
      <c r="R48" s="18">
        <v>1.558443546295166</v>
      </c>
      <c r="S48" s="18">
        <v>1.5577024221420288</v>
      </c>
      <c r="T48" s="18">
        <v>1.5525500774383545</v>
      </c>
      <c r="U48" s="18">
        <v>1.5580461025238037</v>
      </c>
      <c r="V48" s="18">
        <v>1.5577970743179321</v>
      </c>
      <c r="W48" s="18">
        <v>1.5568360090255737</v>
      </c>
      <c r="X48" s="18">
        <v>1.557276725769043</v>
      </c>
      <c r="Y48" s="18">
        <v>1.5649838447570801</v>
      </c>
      <c r="Z48" s="18">
        <v>1.5573266744613647</v>
      </c>
      <c r="AA48" s="18">
        <v>1.6084446907043457</v>
      </c>
      <c r="AB48" s="18">
        <v>1.5965733528137207</v>
      </c>
      <c r="AC48" s="18">
        <v>1.593619704246521</v>
      </c>
      <c r="AD48" s="18">
        <v>1.5937786102294922</v>
      </c>
      <c r="AE48" s="18">
        <v>0.42028635740280151</v>
      </c>
      <c r="AF48" s="18">
        <v>0.55298656225204468</v>
      </c>
      <c r="AG48" s="18">
        <v>0.56199878454208374</v>
      </c>
      <c r="AH48" s="18">
        <v>0.19304107129573822</v>
      </c>
      <c r="AI48" s="18">
        <v>0.55486017465591431</v>
      </c>
      <c r="AJ48" s="18">
        <v>0.50291186571121216</v>
      </c>
      <c r="AK48" s="18">
        <v>0.19271232187747955</v>
      </c>
      <c r="AL48" s="18">
        <v>0.50011420249938965</v>
      </c>
      <c r="AM48" s="18">
        <v>0.55274945497512817</v>
      </c>
      <c r="AN48" s="18">
        <v>3.9365682750940323E-2</v>
      </c>
      <c r="AO48" s="18">
        <v>4.2442534118890762E-2</v>
      </c>
      <c r="AP48" s="18">
        <v>4.2393453419208527E-2</v>
      </c>
      <c r="AQ48" s="18">
        <v>3.3342801034450531E-2</v>
      </c>
      <c r="AR48" s="18">
        <v>1.0027957148849964E-2</v>
      </c>
      <c r="AS48" s="18">
        <v>0</v>
      </c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t="s">
        <v>139</v>
      </c>
    </row>
    <row r="49" spans="1:98" x14ac:dyDescent="0.25">
      <c r="A49" s="18">
        <v>1.8523358106613159</v>
      </c>
      <c r="B49" s="18">
        <v>1.8105276823043823</v>
      </c>
      <c r="C49" s="18">
        <v>1.8080549240112305</v>
      </c>
      <c r="D49" s="18">
        <v>1.8053416013717651</v>
      </c>
      <c r="E49" s="18">
        <v>1.8040077686309814</v>
      </c>
      <c r="F49" s="18">
        <v>1.8740893602371216</v>
      </c>
      <c r="G49" s="18">
        <v>1.9044376611709595</v>
      </c>
      <c r="H49" s="18">
        <v>1.9143072366714478</v>
      </c>
      <c r="I49" s="18">
        <v>1.9211148023605347</v>
      </c>
      <c r="J49" s="18">
        <v>1.9273980855941772</v>
      </c>
      <c r="K49" s="18">
        <v>1.9135400056838989</v>
      </c>
      <c r="L49" s="18">
        <v>1.9229416847229004</v>
      </c>
      <c r="M49" s="18">
        <v>1.9777728319168091</v>
      </c>
      <c r="N49" s="18">
        <v>1.9737784862518311</v>
      </c>
      <c r="O49" s="18">
        <v>1.9739671945571899</v>
      </c>
      <c r="P49" s="18">
        <v>1.9738802909851074</v>
      </c>
      <c r="Q49" s="18">
        <v>1.9709011316299438</v>
      </c>
      <c r="R49" s="18">
        <v>1.9686616659164429</v>
      </c>
      <c r="S49" s="18">
        <v>1.9679324626922607</v>
      </c>
      <c r="T49" s="18">
        <v>1.9627463817596436</v>
      </c>
      <c r="U49" s="18">
        <v>1.9682701826095581</v>
      </c>
      <c r="V49" s="18">
        <v>1.968025803565979</v>
      </c>
      <c r="W49" s="18">
        <v>1.9670671224594116</v>
      </c>
      <c r="X49" s="18">
        <v>1.9675105810165405</v>
      </c>
      <c r="Y49" s="18">
        <v>1.9752391576766968</v>
      </c>
      <c r="Z49" s="18">
        <v>1.9675607681274414</v>
      </c>
      <c r="AA49" s="18">
        <v>2.0153913497924805</v>
      </c>
      <c r="AB49" s="18">
        <v>2.0043232440948486</v>
      </c>
      <c r="AC49" s="18">
        <v>2.0021703243255615</v>
      </c>
      <c r="AD49" s="18">
        <v>2.0022828578948975</v>
      </c>
      <c r="AE49" s="18">
        <v>0.82853132486343384</v>
      </c>
      <c r="AF49" s="18">
        <v>0.9636225700378418</v>
      </c>
      <c r="AG49" s="18">
        <v>0.97121685743331909</v>
      </c>
      <c r="AH49" s="18">
        <v>0.60411596298217773</v>
      </c>
      <c r="AI49" s="18">
        <v>0.96546691656112671</v>
      </c>
      <c r="AJ49" s="18">
        <v>0.90775507688522339</v>
      </c>
      <c r="AK49" s="18">
        <v>0.6037864089012146</v>
      </c>
      <c r="AL49" s="18">
        <v>0.90455007553100586</v>
      </c>
      <c r="AM49" s="18">
        <v>0.96338909864425659</v>
      </c>
      <c r="AN49" s="18">
        <v>0.39904311299324036</v>
      </c>
      <c r="AO49" s="18">
        <v>0.39965671300888062</v>
      </c>
      <c r="AP49" s="18">
        <v>0.39964568614959717</v>
      </c>
      <c r="AQ49" s="18">
        <v>0.39186456799507141</v>
      </c>
      <c r="AR49" s="18">
        <v>0.40923431515693665</v>
      </c>
      <c r="AS49" s="18">
        <v>0.41108125448226929</v>
      </c>
      <c r="AT49" s="18">
        <v>0</v>
      </c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t="s">
        <v>131</v>
      </c>
    </row>
    <row r="50" spans="1:98" x14ac:dyDescent="0.25">
      <c r="A50" s="18">
        <v>1.8845235109329224</v>
      </c>
      <c r="B50" s="18">
        <v>1.842774510383606</v>
      </c>
      <c r="C50" s="18">
        <v>1.8402957916259766</v>
      </c>
      <c r="D50" s="18">
        <v>1.8375515937805176</v>
      </c>
      <c r="E50" s="18">
        <v>1.8362016677856445</v>
      </c>
      <c r="F50" s="18">
        <v>1.9015097618103027</v>
      </c>
      <c r="G50" s="18">
        <v>1.9387900829315186</v>
      </c>
      <c r="H50" s="18">
        <v>1.9484513998031616</v>
      </c>
      <c r="I50" s="18">
        <v>1.952910304069519</v>
      </c>
      <c r="J50" s="18">
        <v>1.9592131376266479</v>
      </c>
      <c r="K50" s="18">
        <v>1.9452743530273438</v>
      </c>
      <c r="L50" s="18">
        <v>1.9549368619918823</v>
      </c>
      <c r="M50" s="18">
        <v>2.0069596767425537</v>
      </c>
      <c r="N50" s="18">
        <v>2.0030581951141357</v>
      </c>
      <c r="O50" s="18">
        <v>2.0032448768615723</v>
      </c>
      <c r="P50" s="18">
        <v>2.0031578540802002</v>
      </c>
      <c r="Q50" s="18">
        <v>2.0002760887145996</v>
      </c>
      <c r="R50" s="18">
        <v>1.9981081485748291</v>
      </c>
      <c r="S50" s="18">
        <v>1.9973942041397095</v>
      </c>
      <c r="T50" s="18">
        <v>1.9921674728393555</v>
      </c>
      <c r="U50" s="18">
        <v>1.9977244138717651</v>
      </c>
      <c r="V50" s="18">
        <v>1.997485876083374</v>
      </c>
      <c r="W50" s="18">
        <v>1.9965304136276245</v>
      </c>
      <c r="X50" s="18">
        <v>1.9969773292541504</v>
      </c>
      <c r="Y50" s="18">
        <v>2.0047307014465332</v>
      </c>
      <c r="Z50" s="18">
        <v>1.9970276355743408</v>
      </c>
      <c r="AA50" s="18">
        <v>2.0421676635742188</v>
      </c>
      <c r="AB50" s="18">
        <v>2.0316162109375</v>
      </c>
      <c r="AC50" s="18">
        <v>2.0300335884094238</v>
      </c>
      <c r="AD50" s="18">
        <v>2.0301108360290527</v>
      </c>
      <c r="AE50" s="18">
        <v>0.86334413290023804</v>
      </c>
      <c r="AF50" s="18">
        <v>0.99673932790756226</v>
      </c>
      <c r="AG50" s="18">
        <v>1.0055718421936035</v>
      </c>
      <c r="AH50" s="18">
        <v>0.63649535179138184</v>
      </c>
      <c r="AI50" s="18">
        <v>0.99862229824066162</v>
      </c>
      <c r="AJ50" s="18">
        <v>0.94396072626113892</v>
      </c>
      <c r="AK50" s="18">
        <v>0.63617312908172607</v>
      </c>
      <c r="AL50" s="18">
        <v>0.9408804178237915</v>
      </c>
      <c r="AM50" s="18">
        <v>0.99650102853775024</v>
      </c>
      <c r="AN50" s="18">
        <v>0.4285656213760376</v>
      </c>
      <c r="AO50" s="18">
        <v>0.42887282371520996</v>
      </c>
      <c r="AP50" s="18">
        <v>0.42886665463447571</v>
      </c>
      <c r="AQ50" s="18">
        <v>0.4223056435585022</v>
      </c>
      <c r="AR50" s="18">
        <v>0.44114592671394348</v>
      </c>
      <c r="AS50" s="18">
        <v>0.4438050389289856</v>
      </c>
      <c r="AT50" s="18">
        <v>4.7940671443939209E-2</v>
      </c>
      <c r="AU50" s="18">
        <v>0</v>
      </c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t="s">
        <v>132</v>
      </c>
    </row>
    <row r="51" spans="1:98" x14ac:dyDescent="0.25">
      <c r="A51" s="18">
        <v>1.90733802318573</v>
      </c>
      <c r="B51" s="18">
        <v>1.8656159639358521</v>
      </c>
      <c r="C51" s="18">
        <v>1.8631350994110107</v>
      </c>
      <c r="D51" s="18">
        <v>1.8603793382644653</v>
      </c>
      <c r="E51" s="18">
        <v>1.8590232133865356</v>
      </c>
      <c r="F51" s="18">
        <v>1.9223999977111816</v>
      </c>
      <c r="G51" s="18">
        <v>1.9624170064926147</v>
      </c>
      <c r="H51" s="18">
        <v>1.9720005989074707</v>
      </c>
      <c r="I51" s="18">
        <v>1.975566029548645</v>
      </c>
      <c r="J51" s="18">
        <v>1.981876015663147</v>
      </c>
      <c r="K51" s="18">
        <v>1.9679070711135864</v>
      </c>
      <c r="L51" s="18">
        <v>1.9776701927185059</v>
      </c>
      <c r="M51" s="18">
        <v>2.0285682678222656</v>
      </c>
      <c r="N51" s="18">
        <v>2.0247049331665039</v>
      </c>
      <c r="O51" s="18">
        <v>2.0248908996582031</v>
      </c>
      <c r="P51" s="18">
        <v>2.0248041152954102</v>
      </c>
      <c r="Q51" s="18">
        <v>2.0219621658325195</v>
      </c>
      <c r="R51" s="18">
        <v>2.0198233127593994</v>
      </c>
      <c r="S51" s="18">
        <v>2.0191159248352051</v>
      </c>
      <c r="T51" s="18">
        <v>2.0138731002807617</v>
      </c>
      <c r="U51" s="18">
        <v>2.0194430351257324</v>
      </c>
      <c r="V51" s="18">
        <v>2.0192067623138428</v>
      </c>
      <c r="W51" s="18">
        <v>2.0182528495788574</v>
      </c>
      <c r="X51" s="18">
        <v>2.0187010765075684</v>
      </c>
      <c r="Y51" s="18">
        <v>2.026463508605957</v>
      </c>
      <c r="Z51" s="18">
        <v>2.0187513828277588</v>
      </c>
      <c r="AA51" s="18">
        <v>2.0627696514129639</v>
      </c>
      <c r="AB51" s="18">
        <v>2.0524373054504395</v>
      </c>
      <c r="AC51" s="18">
        <v>2.051093578338623</v>
      </c>
      <c r="AD51" s="18">
        <v>2.0511560440063477</v>
      </c>
      <c r="AE51" s="18">
        <v>0.88731253147125244</v>
      </c>
      <c r="AF51" s="18">
        <v>1.0200581550598145</v>
      </c>
      <c r="AG51" s="18">
        <v>1.0293350219726563</v>
      </c>
      <c r="AH51" s="18">
        <v>0.65972626209259033</v>
      </c>
      <c r="AI51" s="18">
        <v>1.0219546556472778</v>
      </c>
      <c r="AJ51" s="18">
        <v>0.96837973594665527</v>
      </c>
      <c r="AK51" s="18">
        <v>0.65940701961517334</v>
      </c>
      <c r="AL51" s="18">
        <v>0.96534192562103271</v>
      </c>
      <c r="AM51" s="18">
        <v>1.0198180675506592</v>
      </c>
      <c r="AN51" s="18">
        <v>0.4510350227355957</v>
      </c>
      <c r="AO51" s="18">
        <v>0.45123070478439331</v>
      </c>
      <c r="AP51" s="18">
        <v>0.45122635364532471</v>
      </c>
      <c r="AQ51" s="18">
        <v>0.44511565566062927</v>
      </c>
      <c r="AR51" s="18">
        <v>0.46443504095077515</v>
      </c>
      <c r="AS51" s="18">
        <v>0.46736705303192139</v>
      </c>
      <c r="AT51" s="18">
        <v>7.4028171598911285E-2</v>
      </c>
      <c r="AU51" s="18">
        <v>2.6728281751275063E-2</v>
      </c>
      <c r="AV51" s="18">
        <v>0</v>
      </c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t="s">
        <v>143</v>
      </c>
    </row>
    <row r="52" spans="1:98" x14ac:dyDescent="0.25">
      <c r="A52" s="18">
        <v>1.9074150323867798</v>
      </c>
      <c r="B52" s="18">
        <v>1.8656920194625854</v>
      </c>
      <c r="C52" s="18">
        <v>1.8632112741470337</v>
      </c>
      <c r="D52" s="18">
        <v>1.8604558706283569</v>
      </c>
      <c r="E52" s="18">
        <v>1.8590999841690063</v>
      </c>
      <c r="F52" s="18">
        <v>1.9225279092788696</v>
      </c>
      <c r="G52" s="18">
        <v>1.9624686241149902</v>
      </c>
      <c r="H52" s="18">
        <v>1.9720547199249268</v>
      </c>
      <c r="I52" s="18">
        <v>1.9756476879119873</v>
      </c>
      <c r="J52" s="18">
        <v>1.9819574356079102</v>
      </c>
      <c r="K52" s="18">
        <v>1.967989444732666</v>
      </c>
      <c r="L52" s="18">
        <v>1.9777495861053467</v>
      </c>
      <c r="M52" s="18">
        <v>2.0286784172058105</v>
      </c>
      <c r="N52" s="18">
        <v>2.0248143672943115</v>
      </c>
      <c r="O52" s="18">
        <v>2.0250003337860107</v>
      </c>
      <c r="P52" s="18">
        <v>2.0249133110046387</v>
      </c>
      <c r="Q52" s="18">
        <v>2.0220704078674316</v>
      </c>
      <c r="R52" s="18">
        <v>2.0199308395385742</v>
      </c>
      <c r="S52" s="18">
        <v>2.0192232131958008</v>
      </c>
      <c r="T52" s="18">
        <v>2.0139808654785156</v>
      </c>
      <c r="U52" s="18">
        <v>2.0195503234863281</v>
      </c>
      <c r="V52" s="18">
        <v>2.0193142890930176</v>
      </c>
      <c r="W52" s="18">
        <v>2.0183601379394531</v>
      </c>
      <c r="X52" s="18">
        <v>2.0188083648681641</v>
      </c>
      <c r="Y52" s="18">
        <v>2.0265705585479736</v>
      </c>
      <c r="Z52" s="18">
        <v>2.0188586711883545</v>
      </c>
      <c r="AA52" s="18">
        <v>2.0629045963287354</v>
      </c>
      <c r="AB52" s="18">
        <v>2.0525670051574707</v>
      </c>
      <c r="AC52" s="18">
        <v>2.0512175559997559</v>
      </c>
      <c r="AD52" s="18">
        <v>2.0512804985046387</v>
      </c>
      <c r="AE52" s="18">
        <v>0.88735091686248779</v>
      </c>
      <c r="AF52" s="18">
        <v>1.0201184749603271</v>
      </c>
      <c r="AG52" s="18">
        <v>1.0293807983398438</v>
      </c>
      <c r="AH52" s="18">
        <v>0.65978789329528809</v>
      </c>
      <c r="AI52" s="18">
        <v>1.0220144987106323</v>
      </c>
      <c r="AJ52" s="18">
        <v>0.96840190887451172</v>
      </c>
      <c r="AK52" s="18">
        <v>0.65946853160858154</v>
      </c>
      <c r="AL52" s="18">
        <v>0.96536242961883545</v>
      </c>
      <c r="AM52" s="18">
        <v>1.0198785066604614</v>
      </c>
      <c r="AN52" s="18">
        <v>0.45111697912216187</v>
      </c>
      <c r="AO52" s="18">
        <v>0.45131576061248779</v>
      </c>
      <c r="AP52" s="18">
        <v>0.45131134986877441</v>
      </c>
      <c r="AQ52" s="18">
        <v>0.44518786668777466</v>
      </c>
      <c r="AR52" s="18">
        <v>0.46449312567710876</v>
      </c>
      <c r="AS52" s="18">
        <v>0.46741655468940735</v>
      </c>
      <c r="AT52" s="18">
        <v>7.3813751339912415E-2</v>
      </c>
      <c r="AU52" s="18">
        <v>2.6582548394799232E-2</v>
      </c>
      <c r="AV52" s="18">
        <v>4.2122619925066829E-4</v>
      </c>
      <c r="AW52" s="18">
        <v>0</v>
      </c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t="s">
        <v>129</v>
      </c>
    </row>
    <row r="53" spans="1:98" x14ac:dyDescent="0.25">
      <c r="A53" s="18">
        <v>1.5605419874191284</v>
      </c>
      <c r="B53" s="18">
        <v>1.5187666416168213</v>
      </c>
      <c r="C53" s="18">
        <v>1.5162901878356934</v>
      </c>
      <c r="D53" s="18">
        <v>1.5135586261749268</v>
      </c>
      <c r="E53" s="18">
        <v>1.5122153759002686</v>
      </c>
      <c r="F53" s="18">
        <v>1.5825337171554565</v>
      </c>
      <c r="G53" s="18">
        <v>1.6146214008331299</v>
      </c>
      <c r="H53" s="18">
        <v>1.6242338418960571</v>
      </c>
      <c r="I53" s="18">
        <v>1.629119873046875</v>
      </c>
      <c r="J53" s="18">
        <v>1.6354125738143921</v>
      </c>
      <c r="K53" s="18">
        <v>1.6215168237686157</v>
      </c>
      <c r="L53" s="18">
        <v>1.6310451030731201</v>
      </c>
      <c r="M53" s="18">
        <v>1.6854722499847412</v>
      </c>
      <c r="N53" s="18">
        <v>1.6814597845077515</v>
      </c>
      <c r="O53" s="18">
        <v>1.6816487312316895</v>
      </c>
      <c r="P53" s="18">
        <v>1.6815618276596069</v>
      </c>
      <c r="Q53" s="18">
        <v>1.6785657405853271</v>
      </c>
      <c r="R53" s="18">
        <v>1.6763153076171875</v>
      </c>
      <c r="S53" s="18">
        <v>1.6755838394165039</v>
      </c>
      <c r="T53" s="18">
        <v>1.6704039573669434</v>
      </c>
      <c r="U53" s="18">
        <v>1.6759227514266968</v>
      </c>
      <c r="V53" s="18">
        <v>1.6756774187088013</v>
      </c>
      <c r="W53" s="18">
        <v>1.6747182607650757</v>
      </c>
      <c r="X53" s="18">
        <v>1.6751613616943359</v>
      </c>
      <c r="Y53" s="18">
        <v>1.6828861236572266</v>
      </c>
      <c r="Z53" s="18">
        <v>1.6752114295959473</v>
      </c>
      <c r="AA53" s="18">
        <v>1.7242385149002075</v>
      </c>
      <c r="AB53" s="18">
        <v>1.712820291519165</v>
      </c>
      <c r="AC53" s="18">
        <v>1.710343599319458</v>
      </c>
      <c r="AD53" s="18">
        <v>1.7104740142822266</v>
      </c>
      <c r="AE53" s="18">
        <v>0.53966200351715088</v>
      </c>
      <c r="AF53" s="18">
        <v>0.67246919870376587</v>
      </c>
      <c r="AG53" s="18">
        <v>0.68153446912765503</v>
      </c>
      <c r="AH53" s="18">
        <v>0.31229138374328613</v>
      </c>
      <c r="AI53" s="18">
        <v>0.67435026168823242</v>
      </c>
      <c r="AJ53" s="18">
        <v>0.62161904573440552</v>
      </c>
      <c r="AK53" s="18">
        <v>0.31196713447570801</v>
      </c>
      <c r="AL53" s="18">
        <v>0.61871844530105591</v>
      </c>
      <c r="AM53" s="18">
        <v>0.67223113775253296</v>
      </c>
      <c r="AN53" s="18">
        <v>0.10806465148925781</v>
      </c>
      <c r="AO53" s="18">
        <v>0.1091642901301384</v>
      </c>
      <c r="AP53" s="18">
        <v>0.10914502292871475</v>
      </c>
      <c r="AQ53" s="18">
        <v>9.987185150384903E-2</v>
      </c>
      <c r="AR53" s="18">
        <v>0.11700122058391571</v>
      </c>
      <c r="AS53" s="18">
        <v>0.11956281960010529</v>
      </c>
      <c r="AT53" s="18">
        <v>0.29239076375961304</v>
      </c>
      <c r="AU53" s="18">
        <v>0.32427427172660828</v>
      </c>
      <c r="AV53" s="18">
        <v>0.34780925512313843</v>
      </c>
      <c r="AW53" s="18">
        <v>0.34785768389701843</v>
      </c>
      <c r="AX53" s="18">
        <v>0</v>
      </c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t="s">
        <v>140</v>
      </c>
    </row>
    <row r="54" spans="1:98" x14ac:dyDescent="0.25">
      <c r="A54" s="18">
        <v>1.3788580894470215</v>
      </c>
      <c r="B54" s="18">
        <v>1.3371114730834961</v>
      </c>
      <c r="C54" s="18">
        <v>1.3347162008285522</v>
      </c>
      <c r="D54" s="18">
        <v>1.3322738409042358</v>
      </c>
      <c r="E54" s="18">
        <v>1.3310816287994385</v>
      </c>
      <c r="F54" s="18">
        <v>1.439372181892395</v>
      </c>
      <c r="G54" s="18">
        <v>1.4147518873214722</v>
      </c>
      <c r="H54" s="18">
        <v>1.4259728193283081</v>
      </c>
      <c r="I54" s="18">
        <v>1.4498298168182373</v>
      </c>
      <c r="J54" s="18">
        <v>1.4558918476104736</v>
      </c>
      <c r="K54" s="18">
        <v>1.4428085088729858</v>
      </c>
      <c r="L54" s="18">
        <v>1.4501161575317383</v>
      </c>
      <c r="M54" s="18">
        <v>1.5264663696289063</v>
      </c>
      <c r="N54" s="18">
        <v>1.5217663049697876</v>
      </c>
      <c r="O54" s="18">
        <v>1.5219677686691284</v>
      </c>
      <c r="P54" s="18">
        <v>1.5218825340270996</v>
      </c>
      <c r="Q54" s="18">
        <v>1.5181490182876587</v>
      </c>
      <c r="R54" s="18">
        <v>1.5153567790985107</v>
      </c>
      <c r="S54" s="18">
        <v>1.5145125389099121</v>
      </c>
      <c r="T54" s="18">
        <v>1.5097291469573975</v>
      </c>
      <c r="U54" s="18">
        <v>1.5149073600769043</v>
      </c>
      <c r="V54" s="18">
        <v>1.5146181583404541</v>
      </c>
      <c r="W54" s="18">
        <v>1.5136457681655884</v>
      </c>
      <c r="X54" s="18">
        <v>1.5140559673309326</v>
      </c>
      <c r="Y54" s="18">
        <v>1.5214774608612061</v>
      </c>
      <c r="Z54" s="18">
        <v>1.5141037702560425</v>
      </c>
      <c r="AA54" s="18">
        <v>1.5838205814361572</v>
      </c>
      <c r="AB54" s="18">
        <v>1.5684927701950073</v>
      </c>
      <c r="AC54" s="18">
        <v>1.561529278755188</v>
      </c>
      <c r="AD54" s="18">
        <v>1.5619372129440308</v>
      </c>
      <c r="AE54" s="18">
        <v>0.3683338463306427</v>
      </c>
      <c r="AF54" s="18">
        <v>0.50919729471206665</v>
      </c>
      <c r="AG54" s="18">
        <v>0.50338494777679443</v>
      </c>
      <c r="AH54" s="18">
        <v>0.23842798173427582</v>
      </c>
      <c r="AI54" s="18">
        <v>0.51048672199249268</v>
      </c>
      <c r="AJ54" s="18">
        <v>0.42547610402107239</v>
      </c>
      <c r="AK54" s="18">
        <v>0.23815897107124329</v>
      </c>
      <c r="AL54" s="18">
        <v>0.42123660445213318</v>
      </c>
      <c r="AM54" s="18">
        <v>0.50903362035751343</v>
      </c>
      <c r="AN54" s="18">
        <v>0.26013264060020447</v>
      </c>
      <c r="AO54" s="18">
        <v>0.26320961117744446</v>
      </c>
      <c r="AP54" s="18">
        <v>0.26316085457801819</v>
      </c>
      <c r="AQ54" s="18">
        <v>0.25274366140365601</v>
      </c>
      <c r="AR54" s="18">
        <v>0.23070333898067474</v>
      </c>
      <c r="AS54" s="18">
        <v>0.22077202796936035</v>
      </c>
      <c r="AT54" s="18">
        <v>0.52738910913467407</v>
      </c>
      <c r="AU54" s="18">
        <v>0.570831298828125</v>
      </c>
      <c r="AV54" s="18">
        <v>0.59729146957397461</v>
      </c>
      <c r="AW54" s="18">
        <v>0.59719884395599365</v>
      </c>
      <c r="AX54" s="18">
        <v>0.29253441095352173</v>
      </c>
      <c r="AY54" s="18">
        <v>0</v>
      </c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t="s">
        <v>90</v>
      </c>
    </row>
    <row r="55" spans="1:98" x14ac:dyDescent="0.25">
      <c r="A55" s="18">
        <v>1.3697421550750732</v>
      </c>
      <c r="B55" s="18">
        <v>1.328082799911499</v>
      </c>
      <c r="C55" s="18">
        <v>1.3255980014801025</v>
      </c>
      <c r="D55" s="18">
        <v>1.3228185176849365</v>
      </c>
      <c r="E55" s="18">
        <v>1.3214499950408936</v>
      </c>
      <c r="F55" s="18">
        <v>1.3871433734893799</v>
      </c>
      <c r="G55" s="18">
        <v>1.4278771877288818</v>
      </c>
      <c r="H55" s="18">
        <v>1.4370217323303223</v>
      </c>
      <c r="I55" s="18">
        <v>1.4376974105834961</v>
      </c>
      <c r="J55" s="18">
        <v>1.4440164566040039</v>
      </c>
      <c r="K55" s="18">
        <v>1.4300090074539185</v>
      </c>
      <c r="L55" s="18">
        <v>1.4399172067642212</v>
      </c>
      <c r="M55" s="18">
        <v>1.4911496639251709</v>
      </c>
      <c r="N55" s="18">
        <v>1.4872112274169922</v>
      </c>
      <c r="O55" s="18">
        <v>1.4873987436294556</v>
      </c>
      <c r="P55" s="18">
        <v>1.487311840057373</v>
      </c>
      <c r="Q55" s="18">
        <v>1.4843955039978027</v>
      </c>
      <c r="R55" s="18">
        <v>1.4822050333023071</v>
      </c>
      <c r="S55" s="18">
        <v>1.4814866781234741</v>
      </c>
      <c r="T55" s="18">
        <v>1.4762718677520752</v>
      </c>
      <c r="U55" s="18">
        <v>1.4818190336227417</v>
      </c>
      <c r="V55" s="18">
        <v>1.4815788269042969</v>
      </c>
      <c r="W55" s="18">
        <v>1.480622410774231</v>
      </c>
      <c r="X55" s="18">
        <v>1.4810683727264404</v>
      </c>
      <c r="Y55" s="18">
        <v>1.4888149499893188</v>
      </c>
      <c r="Z55" s="18">
        <v>1.4811186790466309</v>
      </c>
      <c r="AA55" s="18">
        <v>1.5286486148834229</v>
      </c>
      <c r="AB55" s="18">
        <v>1.5173990726470947</v>
      </c>
      <c r="AC55" s="18">
        <v>1.515173077583313</v>
      </c>
      <c r="AD55" s="18">
        <v>1.5152860879898071</v>
      </c>
      <c r="AE55" s="18">
        <v>0.36053800582885742</v>
      </c>
      <c r="AF55" s="18">
        <v>0.4853452742099762</v>
      </c>
      <c r="AG55" s="18">
        <v>0.49825048446655273</v>
      </c>
      <c r="AH55" s="18">
        <v>0.12944589555263519</v>
      </c>
      <c r="AI55" s="18">
        <v>0.48732396960258484</v>
      </c>
      <c r="AJ55" s="18">
        <v>0.44710060954093933</v>
      </c>
      <c r="AK55" s="18">
        <v>0.12918764352798462</v>
      </c>
      <c r="AL55" s="18">
        <v>0.44489756226539612</v>
      </c>
      <c r="AM55" s="18">
        <v>0.48509505391120911</v>
      </c>
      <c r="AN55" s="18">
        <v>8.7993644177913666E-2</v>
      </c>
      <c r="AO55" s="18">
        <v>8.7346725165843964E-2</v>
      </c>
      <c r="AP55" s="18">
        <v>8.7357081472873688E-2</v>
      </c>
      <c r="AQ55" s="18">
        <v>9.6069894731044769E-2</v>
      </c>
      <c r="AR55" s="18">
        <v>8.457627147436142E-2</v>
      </c>
      <c r="AS55" s="18">
        <v>8.7782859802246094E-2</v>
      </c>
      <c r="AT55" s="18">
        <v>0.4869973361492157</v>
      </c>
      <c r="AU55" s="18">
        <v>0.51599442958831787</v>
      </c>
      <c r="AV55" s="18">
        <v>0.53811812400817871</v>
      </c>
      <c r="AW55" s="18">
        <v>0.53821063041687012</v>
      </c>
      <c r="AX55" s="18">
        <v>0.195789635181427</v>
      </c>
      <c r="AY55" s="18">
        <v>0.25609943270683289</v>
      </c>
      <c r="AZ55" s="18">
        <v>0</v>
      </c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t="s">
        <v>127</v>
      </c>
    </row>
    <row r="56" spans="1:98" x14ac:dyDescent="0.25">
      <c r="A56" s="18">
        <v>1.39365553855896</v>
      </c>
      <c r="B56" s="18">
        <v>1.3518149852752686</v>
      </c>
      <c r="C56" s="18">
        <v>1.3493469953536987</v>
      </c>
      <c r="D56" s="18">
        <v>1.3466562032699585</v>
      </c>
      <c r="E56" s="18">
        <v>1.3453344106674194</v>
      </c>
      <c r="F56" s="18">
        <v>1.4235855340957642</v>
      </c>
      <c r="G56" s="18">
        <v>1.4453787803649902</v>
      </c>
      <c r="H56" s="18">
        <v>1.4551769495010376</v>
      </c>
      <c r="I56" s="18">
        <v>1.4627320766448975</v>
      </c>
      <c r="J56" s="18">
        <v>1.4689961671829224</v>
      </c>
      <c r="K56" s="18">
        <v>1.455214262008667</v>
      </c>
      <c r="L56" s="18">
        <v>1.464390754699707</v>
      </c>
      <c r="M56" s="18">
        <v>1.5230848789215088</v>
      </c>
      <c r="N56" s="18">
        <v>1.5189160108566284</v>
      </c>
      <c r="O56" s="18">
        <v>1.5191081762313843</v>
      </c>
      <c r="P56" s="18">
        <v>1.5190213918685913</v>
      </c>
      <c r="Q56" s="18">
        <v>1.5158615112304688</v>
      </c>
      <c r="R56" s="18">
        <v>1.5134915113449097</v>
      </c>
      <c r="S56" s="18">
        <v>1.5127347707748413</v>
      </c>
      <c r="T56" s="18">
        <v>1.5076286792755127</v>
      </c>
      <c r="U56" s="18">
        <v>1.5130860805511475</v>
      </c>
      <c r="V56" s="18">
        <v>1.5128310918807983</v>
      </c>
      <c r="W56" s="18">
        <v>1.5118671655654907</v>
      </c>
      <c r="X56" s="18">
        <v>1.5123041868209839</v>
      </c>
      <c r="Y56" s="18">
        <v>1.5199799537658691</v>
      </c>
      <c r="Z56" s="18">
        <v>1.5123538970947266</v>
      </c>
      <c r="AA56" s="18">
        <v>1.5663313865661621</v>
      </c>
      <c r="AB56" s="18">
        <v>1.5539025068283081</v>
      </c>
      <c r="AC56" s="18">
        <v>1.5503287315368652</v>
      </c>
      <c r="AD56" s="18">
        <v>1.5505257844924927</v>
      </c>
      <c r="AE56" s="18">
        <v>0.36964643001556396</v>
      </c>
      <c r="AF56" s="18">
        <v>0.50465518236160278</v>
      </c>
      <c r="AG56" s="18">
        <v>0.51209384202957153</v>
      </c>
      <c r="AH56" s="18">
        <v>0.1478215754032135</v>
      </c>
      <c r="AI56" s="18">
        <v>0.50647586584091187</v>
      </c>
      <c r="AJ56" s="18">
        <v>0.45087003707885742</v>
      </c>
      <c r="AK56" s="18">
        <v>0.14747610688209534</v>
      </c>
      <c r="AL56" s="18">
        <v>0.44794297218322754</v>
      </c>
      <c r="AM56" s="18">
        <v>0.50442475080490112</v>
      </c>
      <c r="AN56" s="18">
        <v>8.8305845856666565E-2</v>
      </c>
      <c r="AO56" s="18">
        <v>9.0571083128452301E-2</v>
      </c>
      <c r="AP56" s="18">
        <v>9.0535126626491547E-2</v>
      </c>
      <c r="AQ56" s="18">
        <v>8.6079157888889313E-2</v>
      </c>
      <c r="AR56" s="18">
        <v>6.147211417555809E-2</v>
      </c>
      <c r="AS56" s="18">
        <v>5.4438076913356781E-2</v>
      </c>
      <c r="AT56" s="18">
        <v>0.4592059850692749</v>
      </c>
      <c r="AU56" s="18">
        <v>0.49371811747550964</v>
      </c>
      <c r="AV56" s="18">
        <v>0.51781207323074341</v>
      </c>
      <c r="AW56" s="18">
        <v>0.51784408092498779</v>
      </c>
      <c r="AX56" s="18">
        <v>0.17080165445804596</v>
      </c>
      <c r="AY56" s="18">
        <v>0.18317735195159912</v>
      </c>
      <c r="AZ56" s="18">
        <v>7.9258300364017487E-2</v>
      </c>
      <c r="BA56" s="18">
        <v>0</v>
      </c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t="s">
        <v>141</v>
      </c>
    </row>
    <row r="57" spans="1:98" x14ac:dyDescent="0.25">
      <c r="A57" s="18">
        <v>1.3696533441543579</v>
      </c>
      <c r="B57" s="18">
        <v>1.328034520149231</v>
      </c>
      <c r="C57" s="18">
        <v>1.3255478143692017</v>
      </c>
      <c r="D57" s="18">
        <v>1.322754979133606</v>
      </c>
      <c r="E57" s="18">
        <v>1.321379542350769</v>
      </c>
      <c r="F57" s="18">
        <v>1.3850035667419434</v>
      </c>
      <c r="G57" s="18">
        <v>1.428775429725647</v>
      </c>
      <c r="H57" s="18">
        <v>1.4378167390823364</v>
      </c>
      <c r="I57" s="18">
        <v>1.4374125003814697</v>
      </c>
      <c r="J57" s="18">
        <v>1.4437388181686401</v>
      </c>
      <c r="K57" s="18">
        <v>1.4296988248825073</v>
      </c>
      <c r="L57" s="18">
        <v>1.4397211074829102</v>
      </c>
      <c r="M57" s="18">
        <v>1.4897353649139404</v>
      </c>
      <c r="N57" s="18">
        <v>1.4858355522155762</v>
      </c>
      <c r="O57" s="18">
        <v>1.4860223531723022</v>
      </c>
      <c r="P57" s="18">
        <v>1.4859353303909302</v>
      </c>
      <c r="Q57" s="18">
        <v>1.4830596446990967</v>
      </c>
      <c r="R57" s="18">
        <v>1.4808992147445679</v>
      </c>
      <c r="S57" s="18">
        <v>1.4801872968673706</v>
      </c>
      <c r="T57" s="18">
        <v>1.4749557971954346</v>
      </c>
      <c r="U57" s="18">
        <v>1.4805165529251099</v>
      </c>
      <c r="V57" s="18">
        <v>1.4802787303924561</v>
      </c>
      <c r="W57" s="18">
        <v>1.4793237447738647</v>
      </c>
      <c r="X57" s="18">
        <v>1.4797710180282593</v>
      </c>
      <c r="Y57" s="18">
        <v>1.48752760887146</v>
      </c>
      <c r="Z57" s="18">
        <v>1.4798214435577393</v>
      </c>
      <c r="AA57" s="18">
        <v>1.5262680053710938</v>
      </c>
      <c r="AB57" s="18">
        <v>1.5152195692062378</v>
      </c>
      <c r="AC57" s="18">
        <v>1.513219952583313</v>
      </c>
      <c r="AD57" s="18">
        <v>1.5133188962936401</v>
      </c>
      <c r="AE57" s="18">
        <v>0.36378148198127747</v>
      </c>
      <c r="AF57" s="18">
        <v>0.48666992783546448</v>
      </c>
      <c r="AG57" s="18">
        <v>0.50039130449295044</v>
      </c>
      <c r="AH57" s="18">
        <v>0.13371442258358002</v>
      </c>
      <c r="AI57" s="18">
        <v>0.48866909742355347</v>
      </c>
      <c r="AJ57" s="18">
        <v>0.45084482431411743</v>
      </c>
      <c r="AK57" s="18">
        <v>0.1334771066904068</v>
      </c>
      <c r="AL57" s="18">
        <v>0.44875067472457886</v>
      </c>
      <c r="AM57" s="18">
        <v>0.48641714453697205</v>
      </c>
      <c r="AN57" s="18">
        <v>9.1050416231155396E-2</v>
      </c>
      <c r="AO57" s="18">
        <v>8.9980617165565491E-2</v>
      </c>
      <c r="AP57" s="18">
        <v>8.9997783303260803E-2</v>
      </c>
      <c r="AQ57" s="18">
        <v>0.10015676915645599</v>
      </c>
      <c r="AR57" s="18">
        <v>9.122525155544281E-2</v>
      </c>
      <c r="AS57" s="18">
        <v>9.5417588949203491E-2</v>
      </c>
      <c r="AT57" s="18">
        <v>0.48912909626960754</v>
      </c>
      <c r="AU57" s="18">
        <v>0.51722431182861328</v>
      </c>
      <c r="AV57" s="18">
        <v>0.53900605440139771</v>
      </c>
      <c r="AW57" s="18">
        <v>0.5391075611114502</v>
      </c>
      <c r="AX57" s="18">
        <v>0.19910192489624023</v>
      </c>
      <c r="AY57" s="18">
        <v>0.26795056462287903</v>
      </c>
      <c r="AZ57" s="18">
        <v>1.1878610588610172E-2</v>
      </c>
      <c r="BA57" s="18">
        <v>9.0769566595554352E-2</v>
      </c>
      <c r="BB57" s="18">
        <v>0</v>
      </c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t="s">
        <v>133</v>
      </c>
    </row>
    <row r="58" spans="1:98" x14ac:dyDescent="0.25">
      <c r="A58" s="18">
        <v>1.3670252561569214</v>
      </c>
      <c r="B58" s="18">
        <v>1.3254024982452393</v>
      </c>
      <c r="C58" s="18">
        <v>1.3229159116744995</v>
      </c>
      <c r="D58" s="18">
        <v>1.3201242685317993</v>
      </c>
      <c r="E58" s="18">
        <v>1.3187495470046997</v>
      </c>
      <c r="F58" s="18">
        <v>1.3826130628585815</v>
      </c>
      <c r="G58" s="18">
        <v>1.4260615110397339</v>
      </c>
      <c r="H58" s="18">
        <v>1.4351109266281128</v>
      </c>
      <c r="I58" s="18">
        <v>1.4348039627075195</v>
      </c>
      <c r="J58" s="18">
        <v>1.4411295652389526</v>
      </c>
      <c r="K58" s="18">
        <v>1.4270927906036377</v>
      </c>
      <c r="L58" s="18">
        <v>1.4371036291122437</v>
      </c>
      <c r="M58" s="18">
        <v>1.4872519969940186</v>
      </c>
      <c r="N58" s="18">
        <v>1.4833476543426514</v>
      </c>
      <c r="O58" s="18">
        <v>1.4835344552993774</v>
      </c>
      <c r="P58" s="18">
        <v>1.4834474325180054</v>
      </c>
      <c r="Q58" s="18">
        <v>1.4805668592453003</v>
      </c>
      <c r="R58" s="18">
        <v>1.478402853012085</v>
      </c>
      <c r="S58" s="18">
        <v>1.4776901006698608</v>
      </c>
      <c r="T58" s="18">
        <v>1.4724606275558472</v>
      </c>
      <c r="U58" s="18">
        <v>1.4780197143554688</v>
      </c>
      <c r="V58" s="18">
        <v>1.4777816534042358</v>
      </c>
      <c r="W58" s="18">
        <v>1.476826548576355</v>
      </c>
      <c r="X58" s="18">
        <v>1.4772735834121704</v>
      </c>
      <c r="Y58" s="18">
        <v>1.4850289821624756</v>
      </c>
      <c r="Z58" s="18">
        <v>1.4773240089416504</v>
      </c>
      <c r="AA58" s="18">
        <v>1.5239113569259644</v>
      </c>
      <c r="AB58" s="18">
        <v>1.5128350257873535</v>
      </c>
      <c r="AC58" s="18">
        <v>1.5108050107955933</v>
      </c>
      <c r="AD58" s="18">
        <v>1.5109057426452637</v>
      </c>
      <c r="AE58" s="18">
        <v>0.36093422770500183</v>
      </c>
      <c r="AF58" s="18">
        <v>0.4839184582233429</v>
      </c>
      <c r="AG58" s="18">
        <v>0.49759083986282349</v>
      </c>
      <c r="AH58" s="18">
        <v>0.13084819912910461</v>
      </c>
      <c r="AI58" s="18">
        <v>0.48591625690460205</v>
      </c>
      <c r="AJ58" s="18">
        <v>0.44798645377159119</v>
      </c>
      <c r="AK58" s="18">
        <v>0.13061089813709259</v>
      </c>
      <c r="AL58" s="18">
        <v>0.44589036703109741</v>
      </c>
      <c r="AM58" s="18">
        <v>0.48366585373878479</v>
      </c>
      <c r="AN58" s="18">
        <v>9.320426732301712E-2</v>
      </c>
      <c r="AO58" s="18">
        <v>9.219948947429657E-2</v>
      </c>
      <c r="AP58" s="18">
        <v>9.2215642333030701E-2</v>
      </c>
      <c r="AQ58" s="18">
        <v>0.10214496403932571</v>
      </c>
      <c r="AR58" s="18">
        <v>9.266991913318634E-2</v>
      </c>
      <c r="AS58" s="18">
        <v>9.6614189445972443E-2</v>
      </c>
      <c r="AT58" s="18">
        <v>0.49149838089942932</v>
      </c>
      <c r="AU58" s="18">
        <v>0.51971060037612915</v>
      </c>
      <c r="AV58" s="18">
        <v>0.54153293371200562</v>
      </c>
      <c r="AW58" s="18">
        <v>0.54163342714309692</v>
      </c>
      <c r="AX58" s="18">
        <v>0.2012687623500824</v>
      </c>
      <c r="AY58" s="18">
        <v>0.26665571331977844</v>
      </c>
      <c r="AZ58" s="18">
        <v>1.1061783879995346E-2</v>
      </c>
      <c r="BA58" s="18">
        <v>9.0316556394100189E-2</v>
      </c>
      <c r="BB58" s="18">
        <v>2.8662264812737703E-3</v>
      </c>
      <c r="BC58" s="18">
        <v>0</v>
      </c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t="s">
        <v>134</v>
      </c>
    </row>
    <row r="59" spans="1:98" x14ac:dyDescent="0.25">
      <c r="A59" s="18">
        <v>1.2762616872787476</v>
      </c>
      <c r="B59" s="18">
        <v>1.2343894243240356</v>
      </c>
      <c r="C59" s="18">
        <v>1.2319605350494385</v>
      </c>
      <c r="D59" s="18">
        <v>1.2294161319732666</v>
      </c>
      <c r="E59" s="18">
        <v>1.2281709909439087</v>
      </c>
      <c r="F59" s="18">
        <v>1.3266268968582153</v>
      </c>
      <c r="G59" s="18">
        <v>1.3188627958297729</v>
      </c>
      <c r="H59" s="18">
        <v>1.3294718265533447</v>
      </c>
      <c r="I59" s="18">
        <v>1.3466395139694214</v>
      </c>
      <c r="J59" s="18">
        <v>1.3527904748916626</v>
      </c>
      <c r="K59" s="18">
        <v>1.3394150733947754</v>
      </c>
      <c r="L59" s="18">
        <v>1.3474563360214233</v>
      </c>
      <c r="M59" s="18">
        <v>1.4176309108734131</v>
      </c>
      <c r="N59" s="18">
        <v>1.4130971431732178</v>
      </c>
      <c r="O59" s="18">
        <v>1.4132958650588989</v>
      </c>
      <c r="P59" s="18">
        <v>1.4132100343704224</v>
      </c>
      <c r="Q59" s="18">
        <v>1.4096591472625732</v>
      </c>
      <c r="R59" s="18">
        <v>1.4070020914077759</v>
      </c>
      <c r="S59" s="18">
        <v>1.406185507774353</v>
      </c>
      <c r="T59" s="18">
        <v>1.4012874364852905</v>
      </c>
      <c r="U59" s="18">
        <v>1.4065665006637573</v>
      </c>
      <c r="V59" s="18">
        <v>1.4062881469726563</v>
      </c>
      <c r="W59" s="18">
        <v>1.4053170680999756</v>
      </c>
      <c r="X59" s="18">
        <v>1.4057368040084839</v>
      </c>
      <c r="Y59" s="18">
        <v>1.4132548570632935</v>
      </c>
      <c r="Z59" s="18">
        <v>1.4057853221893311</v>
      </c>
      <c r="AA59" s="18">
        <v>1.4708149433135986</v>
      </c>
      <c r="AB59" s="18">
        <v>1.4562835693359375</v>
      </c>
      <c r="AC59" s="18">
        <v>1.4503031969070435</v>
      </c>
      <c r="AD59" s="18">
        <v>1.4506487846374512</v>
      </c>
      <c r="AE59" s="18">
        <v>0.25344192981719971</v>
      </c>
      <c r="AF59" s="18">
        <v>0.39525401592254639</v>
      </c>
      <c r="AG59" s="18">
        <v>0.39362946152687073</v>
      </c>
      <c r="AH59" s="18">
        <v>0.13035383820533752</v>
      </c>
      <c r="AI59" s="18">
        <v>0.39671695232391357</v>
      </c>
      <c r="AJ59" s="18">
        <v>0.32083141803741455</v>
      </c>
      <c r="AK59" s="18">
        <v>0.13017447292804718</v>
      </c>
      <c r="AL59" s="18">
        <v>0.31707024574279785</v>
      </c>
      <c r="AM59" s="18">
        <v>0.39506864547729492</v>
      </c>
      <c r="AN59" s="18">
        <v>0.24707397818565369</v>
      </c>
      <c r="AO59" s="18">
        <v>0.24914655089378357</v>
      </c>
      <c r="AP59" s="18">
        <v>0.24911405146121979</v>
      </c>
      <c r="AQ59" s="18">
        <v>0.24511079490184784</v>
      </c>
      <c r="AR59" s="18">
        <v>0.22044442594051361</v>
      </c>
      <c r="AS59" s="18">
        <v>0.21278545260429382</v>
      </c>
      <c r="AT59" s="18">
        <v>0.59397983551025391</v>
      </c>
      <c r="AU59" s="18">
        <v>0.63305932283401489</v>
      </c>
      <c r="AV59" s="18">
        <v>0.65846860408782959</v>
      </c>
      <c r="AW59" s="18">
        <v>0.6584470272064209</v>
      </c>
      <c r="AX59" s="18">
        <v>0.3206540048122406</v>
      </c>
      <c r="AY59" s="18">
        <v>0.12311247736215591</v>
      </c>
      <c r="AZ59" s="18">
        <v>0.20160415768623352</v>
      </c>
      <c r="BA59" s="18">
        <v>0.15906473994255066</v>
      </c>
      <c r="BB59" s="18">
        <v>0.21176019310951233</v>
      </c>
      <c r="BC59" s="18">
        <v>0.20945660769939423</v>
      </c>
      <c r="BD59" s="18">
        <v>0</v>
      </c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t="s">
        <v>130</v>
      </c>
    </row>
    <row r="60" spans="1:98" x14ac:dyDescent="0.25">
      <c r="A60" s="18">
        <v>1.364161491394043</v>
      </c>
      <c r="B60" s="18">
        <v>1.3222980499267578</v>
      </c>
      <c r="C60" s="18">
        <v>1.3198349475860596</v>
      </c>
      <c r="D60" s="18">
        <v>1.3171651363372803</v>
      </c>
      <c r="E60" s="18">
        <v>1.3158544301986694</v>
      </c>
      <c r="F60" s="18">
        <v>1.3973821401596069</v>
      </c>
      <c r="G60" s="18">
        <v>1.4145532846450806</v>
      </c>
      <c r="H60" s="18">
        <v>1.4244711399078369</v>
      </c>
      <c r="I60" s="18">
        <v>1.4334652423858643</v>
      </c>
      <c r="J60" s="18">
        <v>1.4397143125534058</v>
      </c>
      <c r="K60" s="18">
        <v>1.4259897470474243</v>
      </c>
      <c r="L60" s="18">
        <v>1.434995174407959</v>
      </c>
      <c r="M60" s="18">
        <v>1.4955300092697144</v>
      </c>
      <c r="N60" s="18">
        <v>1.491300106048584</v>
      </c>
      <c r="O60" s="18">
        <v>1.4914933443069458</v>
      </c>
      <c r="P60" s="18">
        <v>1.4914066791534424</v>
      </c>
      <c r="Q60" s="18">
        <v>1.4881819486618042</v>
      </c>
      <c r="R60" s="18">
        <v>1.4857642650604248</v>
      </c>
      <c r="S60" s="18">
        <v>1.4849976301193237</v>
      </c>
      <c r="T60" s="18">
        <v>1.479922890663147</v>
      </c>
      <c r="U60" s="18">
        <v>1.4853538274765015</v>
      </c>
      <c r="V60" s="18">
        <v>1.4850949048995972</v>
      </c>
      <c r="W60" s="18">
        <v>1.4841294288635254</v>
      </c>
      <c r="X60" s="18">
        <v>1.4845638275146484</v>
      </c>
      <c r="Y60" s="18">
        <v>1.4922175407409668</v>
      </c>
      <c r="Z60" s="18">
        <v>1.4846134185791016</v>
      </c>
      <c r="AA60" s="18">
        <v>1.5404475927352905</v>
      </c>
      <c r="AB60" s="18">
        <v>1.5276581048965454</v>
      </c>
      <c r="AC60" s="18">
        <v>1.5236800909042358</v>
      </c>
      <c r="AD60" s="18">
        <v>1.5239019393920898</v>
      </c>
      <c r="AE60" s="18">
        <v>0.33864206075668335</v>
      </c>
      <c r="AF60" s="18">
        <v>0.47516557574272156</v>
      </c>
      <c r="AG60" s="18">
        <v>0.48144900798797607</v>
      </c>
      <c r="AH60" s="18">
        <v>0.12344196438789368</v>
      </c>
      <c r="AI60" s="18">
        <v>0.47694522142410278</v>
      </c>
      <c r="AJ60" s="18">
        <v>0.41869986057281494</v>
      </c>
      <c r="AK60" s="18">
        <v>0.12309090793132782</v>
      </c>
      <c r="AL60" s="18">
        <v>0.41567766666412354</v>
      </c>
      <c r="AM60" s="18">
        <v>0.47494027018547058</v>
      </c>
      <c r="AN60" s="18">
        <v>0.12125929445028305</v>
      </c>
      <c r="AO60" s="18">
        <v>0.12330832332372665</v>
      </c>
      <c r="AP60" s="18">
        <v>0.12327596545219421</v>
      </c>
      <c r="AQ60" s="18">
        <v>0.11977487057447433</v>
      </c>
      <c r="AR60" s="18">
        <v>9.5287889242172241E-2</v>
      </c>
      <c r="AS60" s="18">
        <v>8.8419497013092041E-2</v>
      </c>
      <c r="AT60" s="18">
        <v>0.48990896344184875</v>
      </c>
      <c r="AU60" s="18">
        <v>0.52532392740249634</v>
      </c>
      <c r="AV60" s="18">
        <v>0.54968082904815674</v>
      </c>
      <c r="AW60" s="18">
        <v>0.54970353841781616</v>
      </c>
      <c r="AX60" s="18">
        <v>0.2036249041557312</v>
      </c>
      <c r="AY60" s="18">
        <v>0.16453981399536133</v>
      </c>
      <c r="AZ60" s="18">
        <v>9.1654978692531586E-2</v>
      </c>
      <c r="BA60" s="18">
        <v>3.3981423825025558E-2</v>
      </c>
      <c r="BB60" s="18">
        <v>0.10347435623407364</v>
      </c>
      <c r="BC60" s="18">
        <v>0.10212868452072144</v>
      </c>
      <c r="BD60" s="18">
        <v>0.12583950161933899</v>
      </c>
      <c r="BE60" s="18">
        <v>0</v>
      </c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t="s">
        <v>142</v>
      </c>
    </row>
    <row r="61" spans="1:98" x14ac:dyDescent="0.25">
      <c r="A61" s="18">
        <v>1.6558023691177368</v>
      </c>
      <c r="B61" s="18">
        <v>1.6139299869537354</v>
      </c>
      <c r="C61" s="18">
        <v>1.6115010976791382</v>
      </c>
      <c r="D61" s="18">
        <v>1.6089558601379395</v>
      </c>
      <c r="E61" s="18">
        <v>1.6077100038528442</v>
      </c>
      <c r="F61" s="18">
        <v>1.7014061212539673</v>
      </c>
      <c r="G61" s="18">
        <v>1.6970640420913696</v>
      </c>
      <c r="H61" s="18">
        <v>1.7078984975814819</v>
      </c>
      <c r="I61" s="18">
        <v>1.7261654138565063</v>
      </c>
      <c r="J61" s="18">
        <v>1.7323198318481445</v>
      </c>
      <c r="K61" s="18">
        <v>1.718930721282959</v>
      </c>
      <c r="L61" s="18">
        <v>1.7269964218139648</v>
      </c>
      <c r="M61" s="18">
        <v>1.7955209016799927</v>
      </c>
      <c r="N61" s="18">
        <v>1.7910827398300171</v>
      </c>
      <c r="O61" s="18">
        <v>1.7912797927856445</v>
      </c>
      <c r="P61" s="18">
        <v>1.7911936044692993</v>
      </c>
      <c r="Q61" s="18">
        <v>1.7877432107925415</v>
      </c>
      <c r="R61" s="18">
        <v>1.7851576805114746</v>
      </c>
      <c r="S61" s="18">
        <v>1.7843557596206665</v>
      </c>
      <c r="T61" s="18">
        <v>1.7794018983840942</v>
      </c>
      <c r="U61" s="18">
        <v>1.7847294807434082</v>
      </c>
      <c r="V61" s="18">
        <v>1.7844568490982056</v>
      </c>
      <c r="W61" s="18">
        <v>1.7834869623184204</v>
      </c>
      <c r="X61" s="18">
        <v>1.7839113473892212</v>
      </c>
      <c r="Y61" s="18">
        <v>1.7914732694625854</v>
      </c>
      <c r="Z61" s="18">
        <v>1.783960223197937</v>
      </c>
      <c r="AA61" s="18">
        <v>1.8450882434844971</v>
      </c>
      <c r="AB61" s="18">
        <v>1.8314671516418457</v>
      </c>
      <c r="AC61" s="18">
        <v>1.8264434337615967</v>
      </c>
      <c r="AD61" s="18">
        <v>1.826732873916626</v>
      </c>
      <c r="AE61" s="18">
        <v>0.63092458248138428</v>
      </c>
      <c r="AF61" s="18">
        <v>0.77207446098327637</v>
      </c>
      <c r="AG61" s="18">
        <v>0.77263164520263672</v>
      </c>
      <c r="AH61" s="18">
        <v>0.43258267641067505</v>
      </c>
      <c r="AI61" s="18">
        <v>0.77366137504577637</v>
      </c>
      <c r="AJ61" s="18">
        <v>0.70024943351745605</v>
      </c>
      <c r="AK61" s="18">
        <v>0.43223172426223755</v>
      </c>
      <c r="AL61" s="18">
        <v>0.696419358253479</v>
      </c>
      <c r="AM61" s="18">
        <v>0.77187329530715942</v>
      </c>
      <c r="AN61" s="18">
        <v>0.27743923664093018</v>
      </c>
      <c r="AO61" s="18">
        <v>0.28003278374671936</v>
      </c>
      <c r="AP61" s="18">
        <v>0.279990553855896</v>
      </c>
      <c r="AQ61" s="18">
        <v>0.26566413044929504</v>
      </c>
      <c r="AR61" s="18">
        <v>0.26804450154304504</v>
      </c>
      <c r="AS61" s="18">
        <v>0.2635120153427124</v>
      </c>
      <c r="AT61" s="18">
        <v>0.25664553046226501</v>
      </c>
      <c r="AU61" s="18">
        <v>0.3038468062877655</v>
      </c>
      <c r="AV61" s="18">
        <v>0.33042094111442566</v>
      </c>
      <c r="AW61" s="18">
        <v>0.33023276925086975</v>
      </c>
      <c r="AX61" s="18">
        <v>0.19410994648933411</v>
      </c>
      <c r="AY61" s="18">
        <v>0.28754362463951111</v>
      </c>
      <c r="AZ61" s="18">
        <v>0.35112443566322327</v>
      </c>
      <c r="BA61" s="18">
        <v>0.28932002186775208</v>
      </c>
      <c r="BB61" s="18">
        <v>0.35890308022499084</v>
      </c>
      <c r="BC61" s="18">
        <v>0.36012619733810425</v>
      </c>
      <c r="BD61" s="18">
        <v>0.37954068183898926</v>
      </c>
      <c r="BE61" s="18">
        <v>0.30920454859733582</v>
      </c>
      <c r="BF61" s="18">
        <v>0</v>
      </c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t="s">
        <v>135</v>
      </c>
    </row>
    <row r="62" spans="1:98" x14ac:dyDescent="0.25">
      <c r="A62" s="18">
        <v>1.1235507726669312</v>
      </c>
      <c r="B62" s="18">
        <v>1.0841221809387207</v>
      </c>
      <c r="C62" s="18">
        <v>1.0816559791564941</v>
      </c>
      <c r="D62" s="18">
        <v>1.0785983800888062</v>
      </c>
      <c r="E62" s="18">
        <v>1.077080249786377</v>
      </c>
      <c r="F62" s="18">
        <v>1.0896363258361816</v>
      </c>
      <c r="G62" s="18">
        <v>1.2073006629943848</v>
      </c>
      <c r="H62" s="18">
        <v>1.2132948637008667</v>
      </c>
      <c r="I62" s="18">
        <v>1.1846510171890259</v>
      </c>
      <c r="J62" s="18">
        <v>1.1910152435302734</v>
      </c>
      <c r="K62" s="18">
        <v>1.1764765977859497</v>
      </c>
      <c r="L62" s="18">
        <v>1.1891508102416992</v>
      </c>
      <c r="M62" s="18">
        <v>1.2087404727935791</v>
      </c>
      <c r="N62" s="18">
        <v>1.2057970762252808</v>
      </c>
      <c r="O62" s="18">
        <v>1.2059623003005981</v>
      </c>
      <c r="P62" s="18">
        <v>1.2058764696121216</v>
      </c>
      <c r="Q62" s="18">
        <v>1.2039873600006104</v>
      </c>
      <c r="R62" s="18">
        <v>1.2025576829910278</v>
      </c>
      <c r="S62" s="18">
        <v>1.2020077705383301</v>
      </c>
      <c r="T62" s="18">
        <v>1.1964849233627319</v>
      </c>
      <c r="U62" s="18">
        <v>1.202257513999939</v>
      </c>
      <c r="V62" s="18">
        <v>1.2020814418792725</v>
      </c>
      <c r="W62" s="18">
        <v>1.2011767625808716</v>
      </c>
      <c r="X62" s="18">
        <v>1.2016476392745972</v>
      </c>
      <c r="Y62" s="18">
        <v>1.2094942331314087</v>
      </c>
      <c r="Z62" s="18">
        <v>1.2016990184783936</v>
      </c>
      <c r="AA62" s="18">
        <v>1.2236158847808838</v>
      </c>
      <c r="AB62" s="18">
        <v>1.2169393301010132</v>
      </c>
      <c r="AC62" s="18">
        <v>1.2198269367218018</v>
      </c>
      <c r="AD62" s="18">
        <v>1.2196192741394043</v>
      </c>
      <c r="AE62" s="18">
        <v>0.36472377181053162</v>
      </c>
      <c r="AF62" s="18">
        <v>0.37589409947395325</v>
      </c>
      <c r="AG62" s="18">
        <v>0.41038897633552551</v>
      </c>
      <c r="AH62" s="18">
        <v>0.34075453877449036</v>
      </c>
      <c r="AI62" s="18">
        <v>0.37782496213912964</v>
      </c>
      <c r="AJ62" s="18">
        <v>0.42767482995986938</v>
      </c>
      <c r="AK62" s="18">
        <v>0.34102463722229004</v>
      </c>
      <c r="AL62" s="18">
        <v>0.42967343330383301</v>
      </c>
      <c r="AM62" s="18">
        <v>0.37565141916275024</v>
      </c>
      <c r="AN62" s="18">
        <v>0.45686617493629456</v>
      </c>
      <c r="AO62" s="18">
        <v>0.45475256443023682</v>
      </c>
      <c r="AP62" s="18">
        <v>0.45478701591491699</v>
      </c>
      <c r="AQ62" s="18">
        <v>0.46793338656425476</v>
      </c>
      <c r="AR62" s="18">
        <v>0.46312570571899414</v>
      </c>
      <c r="AS62" s="18">
        <v>0.46765038371086121</v>
      </c>
      <c r="AT62" s="18">
        <v>0.82937747240066528</v>
      </c>
      <c r="AU62" s="18">
        <v>0.84698915481567383</v>
      </c>
      <c r="AV62" s="18">
        <v>0.86396771669387817</v>
      </c>
      <c r="AW62" s="18">
        <v>0.86417335271835327</v>
      </c>
      <c r="AX62" s="18">
        <v>0.55923473834991455</v>
      </c>
      <c r="AY62" s="18">
        <v>0.57918131351470947</v>
      </c>
      <c r="AZ62" s="18">
        <v>0.3803812563419342</v>
      </c>
      <c r="BA62" s="18">
        <v>0.45033857226371765</v>
      </c>
      <c r="BB62" s="18">
        <v>0.37223303318023682</v>
      </c>
      <c r="BC62" s="18">
        <v>0.37107494473457336</v>
      </c>
      <c r="BD62" s="18">
        <v>0.46567407250404358</v>
      </c>
      <c r="BE62" s="18">
        <v>0.44261270761489868</v>
      </c>
      <c r="BF62" s="18">
        <v>0.73110711574554443</v>
      </c>
      <c r="BG62" s="18">
        <v>0</v>
      </c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t="s">
        <v>102</v>
      </c>
    </row>
    <row r="63" spans="1:98" x14ac:dyDescent="0.25">
      <c r="A63" s="18">
        <v>1.1243878602981567</v>
      </c>
      <c r="B63" s="18">
        <v>1.0849425792694092</v>
      </c>
      <c r="C63" s="18">
        <v>1.0824759006500244</v>
      </c>
      <c r="D63" s="18">
        <v>1.0794192552566528</v>
      </c>
      <c r="E63" s="18">
        <v>1.0779017210006714</v>
      </c>
      <c r="F63" s="18">
        <v>1.0907299518585205</v>
      </c>
      <c r="G63" s="18">
        <v>1.2080237865447998</v>
      </c>
      <c r="H63" s="18">
        <v>1.2140339612960815</v>
      </c>
      <c r="I63" s="18">
        <v>1.1855297088623047</v>
      </c>
      <c r="J63" s="18">
        <v>1.1918944120407104</v>
      </c>
      <c r="K63" s="18">
        <v>1.1773567199707031</v>
      </c>
      <c r="L63" s="18">
        <v>1.1900187730789185</v>
      </c>
      <c r="M63" s="18">
        <v>1.2097680568695068</v>
      </c>
      <c r="N63" s="18">
        <v>1.2068192958831787</v>
      </c>
      <c r="O63" s="18">
        <v>1.2069847583770752</v>
      </c>
      <c r="P63" s="18">
        <v>1.2068988084793091</v>
      </c>
      <c r="Q63" s="18">
        <v>1.2050043344497681</v>
      </c>
      <c r="R63" s="18">
        <v>1.2035708427429199</v>
      </c>
      <c r="S63" s="18">
        <v>1.2030199766159058</v>
      </c>
      <c r="T63" s="18">
        <v>1.197498083114624</v>
      </c>
      <c r="U63" s="18">
        <v>1.2032700777053833</v>
      </c>
      <c r="V63" s="18">
        <v>1.2030937671661377</v>
      </c>
      <c r="W63" s="18">
        <v>1.2021887302398682</v>
      </c>
      <c r="X63" s="18">
        <v>1.2026594877243042</v>
      </c>
      <c r="Y63" s="18">
        <v>1.2105063199996948</v>
      </c>
      <c r="Z63" s="18">
        <v>1.2027108669281006</v>
      </c>
      <c r="AA63" s="18">
        <v>1.2247592210769653</v>
      </c>
      <c r="AB63" s="18">
        <v>1.2180588245391846</v>
      </c>
      <c r="AC63" s="18">
        <v>1.2209206819534302</v>
      </c>
      <c r="AD63" s="18">
        <v>1.2207146883010864</v>
      </c>
      <c r="AE63" s="18">
        <v>0.36389544606208801</v>
      </c>
      <c r="AF63" s="18">
        <v>0.37561380863189697</v>
      </c>
      <c r="AG63" s="18">
        <v>0.41006007790565491</v>
      </c>
      <c r="AH63" s="18">
        <v>0.33929970860481262</v>
      </c>
      <c r="AI63" s="18">
        <v>0.37754854559898376</v>
      </c>
      <c r="AJ63" s="18">
        <v>0.42706137895584106</v>
      </c>
      <c r="AK63" s="18">
        <v>0.33956947922706604</v>
      </c>
      <c r="AL63" s="18">
        <v>0.42904543876647949</v>
      </c>
      <c r="AM63" s="18">
        <v>0.37537062168121338</v>
      </c>
      <c r="AN63" s="18">
        <v>0.45533424615859985</v>
      </c>
      <c r="AO63" s="18">
        <v>0.45322167873382568</v>
      </c>
      <c r="AP63" s="18">
        <v>0.45325610041618347</v>
      </c>
      <c r="AQ63" s="18">
        <v>0.46639969944953918</v>
      </c>
      <c r="AR63" s="18">
        <v>0.46158599853515625</v>
      </c>
      <c r="AS63" s="18">
        <v>0.46610948443412781</v>
      </c>
      <c r="AT63" s="18">
        <v>0.8279268741607666</v>
      </c>
      <c r="AU63" s="18">
        <v>0.84556835889816284</v>
      </c>
      <c r="AV63" s="18">
        <v>0.86256176233291626</v>
      </c>
      <c r="AW63" s="18">
        <v>0.86276710033416748</v>
      </c>
      <c r="AX63" s="18">
        <v>0.55771827697753906</v>
      </c>
      <c r="AY63" s="18">
        <v>0.57772719860076904</v>
      </c>
      <c r="AZ63" s="18">
        <v>0.37883970141410828</v>
      </c>
      <c r="BA63" s="18">
        <v>0.44880223274230957</v>
      </c>
      <c r="BB63" s="18">
        <v>0.37069213390350342</v>
      </c>
      <c r="BC63" s="18">
        <v>0.36953377723693848</v>
      </c>
      <c r="BD63" s="18">
        <v>0.46427318453788757</v>
      </c>
      <c r="BE63" s="18">
        <v>0.44109001755714417</v>
      </c>
      <c r="BF63" s="18">
        <v>0.72956669330596924</v>
      </c>
      <c r="BG63" s="18">
        <v>1.5416097594425082E-3</v>
      </c>
      <c r="BH63" s="18">
        <v>0</v>
      </c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t="s">
        <v>103</v>
      </c>
    </row>
    <row r="64" spans="1:98" x14ac:dyDescent="0.25">
      <c r="A64" s="18">
        <v>1.1246517896652222</v>
      </c>
      <c r="B64" s="18">
        <v>1.0851955413818359</v>
      </c>
      <c r="C64" s="18">
        <v>1.0827286243438721</v>
      </c>
      <c r="D64" s="18">
        <v>1.0796725749969482</v>
      </c>
      <c r="E64" s="18">
        <v>1.0781553983688354</v>
      </c>
      <c r="F64" s="18">
        <v>1.0911707878112793</v>
      </c>
      <c r="G64" s="18">
        <v>1.2082133293151855</v>
      </c>
      <c r="H64" s="18">
        <v>1.2142337560653687</v>
      </c>
      <c r="I64" s="18">
        <v>1.1858214139938354</v>
      </c>
      <c r="J64" s="18">
        <v>1.1921864748001099</v>
      </c>
      <c r="K64" s="18">
        <v>1.1776493787765503</v>
      </c>
      <c r="L64" s="18">
        <v>1.1903033256530762</v>
      </c>
      <c r="M64" s="18">
        <v>1.2101618051528931</v>
      </c>
      <c r="N64" s="18">
        <v>1.2072094678878784</v>
      </c>
      <c r="O64" s="18">
        <v>1.2073749303817749</v>
      </c>
      <c r="P64" s="18">
        <v>1.2072889804840088</v>
      </c>
      <c r="Q64" s="18">
        <v>1.2053908109664917</v>
      </c>
      <c r="R64" s="18">
        <v>1.2039544582366943</v>
      </c>
      <c r="S64" s="18">
        <v>1.2034029960632324</v>
      </c>
      <c r="T64" s="18">
        <v>1.197881817817688</v>
      </c>
      <c r="U64" s="18">
        <v>1.2036534547805786</v>
      </c>
      <c r="V64" s="18">
        <v>1.2034767866134644</v>
      </c>
      <c r="W64" s="18">
        <v>1.2025715112686157</v>
      </c>
      <c r="X64" s="18">
        <v>1.2030423879623413</v>
      </c>
      <c r="Y64" s="18">
        <v>1.2108893394470215</v>
      </c>
      <c r="Z64" s="18">
        <v>1.2030936479568481</v>
      </c>
      <c r="AA64" s="18">
        <v>1.2252362966537476</v>
      </c>
      <c r="AB64" s="18">
        <v>1.2185184955596924</v>
      </c>
      <c r="AC64" s="18">
        <v>1.2213616371154785</v>
      </c>
      <c r="AD64" s="18">
        <v>1.2211568355560303</v>
      </c>
      <c r="AE64" s="18">
        <v>0.36322519183158875</v>
      </c>
      <c r="AF64" s="18">
        <v>0.37521746754646301</v>
      </c>
      <c r="AG64" s="18">
        <v>0.40963774919509888</v>
      </c>
      <c r="AH64" s="18">
        <v>0.33840247988700867</v>
      </c>
      <c r="AI64" s="18">
        <v>0.37715426087379456</v>
      </c>
      <c r="AJ64" s="18">
        <v>0.42649358510971069</v>
      </c>
      <c r="AK64" s="18">
        <v>0.3386722207069397</v>
      </c>
      <c r="AL64" s="18">
        <v>0.42847049236297607</v>
      </c>
      <c r="AM64" s="18">
        <v>0.37497401237487793</v>
      </c>
      <c r="AN64" s="18">
        <v>0.45450273156166077</v>
      </c>
      <c r="AO64" s="18">
        <v>0.45239216089248657</v>
      </c>
      <c r="AP64" s="18">
        <v>0.45242655277252197</v>
      </c>
      <c r="AQ64" s="18">
        <v>0.46556457877159119</v>
      </c>
      <c r="AR64" s="18">
        <v>0.46073463559150696</v>
      </c>
      <c r="AS64" s="18">
        <v>0.46525272727012634</v>
      </c>
      <c r="AT64" s="18">
        <v>0.82719671726226807</v>
      </c>
      <c r="AU64" s="18">
        <v>0.84486716985702515</v>
      </c>
      <c r="AV64" s="18">
        <v>0.86187440156936646</v>
      </c>
      <c r="AW64" s="18">
        <v>0.86207950115203857</v>
      </c>
      <c r="AX64" s="18">
        <v>0.5569121241569519</v>
      </c>
      <c r="AY64" s="18">
        <v>0.57683002948760986</v>
      </c>
      <c r="AZ64" s="18">
        <v>0.37797701358795166</v>
      </c>
      <c r="BA64" s="18">
        <v>0.44792026281356812</v>
      </c>
      <c r="BB64" s="18">
        <v>0.36983552575111389</v>
      </c>
      <c r="BC64" s="18">
        <v>0.36867526173591614</v>
      </c>
      <c r="BD64" s="18">
        <v>0.46338501572608948</v>
      </c>
      <c r="BE64" s="18">
        <v>0.44019758701324463</v>
      </c>
      <c r="BF64" s="18">
        <v>0.72871243953704834</v>
      </c>
      <c r="BG64" s="18">
        <v>2.4187737144529819E-3</v>
      </c>
      <c r="BH64" s="18">
        <v>8.988854824565351E-4</v>
      </c>
      <c r="BI64" s="18">
        <v>0</v>
      </c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t="s">
        <v>104</v>
      </c>
    </row>
    <row r="65" spans="1:98" x14ac:dyDescent="0.25">
      <c r="A65" s="18">
        <v>1.4986801147460938</v>
      </c>
      <c r="B65" s="18">
        <v>1.457281231880188</v>
      </c>
      <c r="C65" s="18">
        <v>1.4547883272171021</v>
      </c>
      <c r="D65" s="18">
        <v>1.4519394636154175</v>
      </c>
      <c r="E65" s="18">
        <v>1.4505341053009033</v>
      </c>
      <c r="F65" s="18">
        <v>1.5030056238174438</v>
      </c>
      <c r="G65" s="18">
        <v>1.5617777109146118</v>
      </c>
      <c r="H65" s="18">
        <v>1.5704308748245239</v>
      </c>
      <c r="I65" s="18">
        <v>1.5654805898666382</v>
      </c>
      <c r="J65" s="18">
        <v>1.5718348026275635</v>
      </c>
      <c r="K65" s="18">
        <v>1.5576556921005249</v>
      </c>
      <c r="L65" s="18">
        <v>1.5681980848312378</v>
      </c>
      <c r="M65" s="18">
        <v>1.6119192838668823</v>
      </c>
      <c r="N65" s="18">
        <v>1.6082427501678467</v>
      </c>
      <c r="O65" s="18">
        <v>1.6084247827529907</v>
      </c>
      <c r="P65" s="18">
        <v>1.6083377599716187</v>
      </c>
      <c r="Q65" s="18">
        <v>1.6056933403015137</v>
      </c>
      <c r="R65" s="18">
        <v>1.6037025451660156</v>
      </c>
      <c r="S65" s="18">
        <v>1.6030272245407104</v>
      </c>
      <c r="T65" s="18">
        <v>1.5977091789245605</v>
      </c>
      <c r="U65" s="18">
        <v>1.603338360786438</v>
      </c>
      <c r="V65" s="18">
        <v>1.6031147241592407</v>
      </c>
      <c r="W65" s="18">
        <v>1.6021687984466553</v>
      </c>
      <c r="X65" s="18">
        <v>1.6026231050491333</v>
      </c>
      <c r="Y65" s="18">
        <v>1.6104254722595215</v>
      </c>
      <c r="Z65" s="18">
        <v>1.6026738882064819</v>
      </c>
      <c r="AA65" s="18">
        <v>1.642511248588562</v>
      </c>
      <c r="AB65" s="18">
        <v>1.6327757835388184</v>
      </c>
      <c r="AC65" s="18">
        <v>1.6321935653686523</v>
      </c>
      <c r="AD65" s="18">
        <v>1.6322058439254761</v>
      </c>
      <c r="AE65" s="18">
        <v>0.50343120098114014</v>
      </c>
      <c r="AF65" s="18">
        <v>0.62230205535888672</v>
      </c>
      <c r="AG65" s="18">
        <v>0.63799411058425903</v>
      </c>
      <c r="AH65" s="18">
        <v>0.27423733472824097</v>
      </c>
      <c r="AI65" s="18">
        <v>0.62435132265090942</v>
      </c>
      <c r="AJ65" s="18">
        <v>0.59093219041824341</v>
      </c>
      <c r="AK65" s="18">
        <v>0.27400186657905579</v>
      </c>
      <c r="AL65" s="18">
        <v>0.58892780542373657</v>
      </c>
      <c r="AM65" s="18">
        <v>0.62204301357269287</v>
      </c>
      <c r="AN65" s="18">
        <v>9.6334785223007202E-2</v>
      </c>
      <c r="AO65" s="18">
        <v>9.3327030539512634E-2</v>
      </c>
      <c r="AP65" s="18">
        <v>9.3374378979206085E-2</v>
      </c>
      <c r="AQ65" s="18">
        <v>0.10400627553462982</v>
      </c>
      <c r="AR65" s="18">
        <v>0.12583102285861969</v>
      </c>
      <c r="AS65" s="18">
        <v>0.13569386303424835</v>
      </c>
      <c r="AT65" s="18">
        <v>0.38318949937820435</v>
      </c>
      <c r="AU65" s="18">
        <v>0.40315264463424683</v>
      </c>
      <c r="AV65" s="18">
        <v>0.42197069525718689</v>
      </c>
      <c r="AW65" s="18">
        <v>0.42213734984397888</v>
      </c>
      <c r="AX65" s="18">
        <v>0.13378117978572845</v>
      </c>
      <c r="AY65" s="18">
        <v>0.35642054677009583</v>
      </c>
      <c r="AZ65" s="18">
        <v>0.14582155644893646</v>
      </c>
      <c r="BA65" s="18">
        <v>0.1812291145324707</v>
      </c>
      <c r="BB65" s="18">
        <v>0.14053040742874146</v>
      </c>
      <c r="BC65" s="18">
        <v>0.14339622855186462</v>
      </c>
      <c r="BD65" s="18">
        <v>0.33640184998512268</v>
      </c>
      <c r="BE65" s="18">
        <v>0.21180213987827301</v>
      </c>
      <c r="BF65" s="18">
        <v>0.32775062322616577</v>
      </c>
      <c r="BG65" s="18">
        <v>0.44639113545417786</v>
      </c>
      <c r="BH65" s="18">
        <v>0.44493022561073303</v>
      </c>
      <c r="BI65" s="18">
        <v>0.44418987631797791</v>
      </c>
      <c r="BJ65" s="18">
        <v>0</v>
      </c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t="s">
        <v>123</v>
      </c>
    </row>
    <row r="66" spans="1:98" x14ac:dyDescent="0.25">
      <c r="A66" s="18">
        <v>1.4818711280822754</v>
      </c>
      <c r="B66" s="18">
        <v>1.4404538869857788</v>
      </c>
      <c r="C66" s="18">
        <v>1.437961220741272</v>
      </c>
      <c r="D66" s="18">
        <v>1.4351162910461426</v>
      </c>
      <c r="E66" s="18">
        <v>1.4337131977081299</v>
      </c>
      <c r="F66" s="18">
        <v>1.4871017932891846</v>
      </c>
      <c r="G66" s="18">
        <v>1.5446934700012207</v>
      </c>
      <c r="H66" s="18">
        <v>1.5533721446990967</v>
      </c>
      <c r="I66" s="18">
        <v>1.5487475395202637</v>
      </c>
      <c r="J66" s="18">
        <v>1.5550998449325562</v>
      </c>
      <c r="K66" s="18">
        <v>1.5409306287765503</v>
      </c>
      <c r="L66" s="18">
        <v>1.5514339208602905</v>
      </c>
      <c r="M66" s="18">
        <v>1.5956650972366333</v>
      </c>
      <c r="N66" s="18">
        <v>1.59196937084198</v>
      </c>
      <c r="O66" s="18">
        <v>1.5921517610549927</v>
      </c>
      <c r="P66" s="18">
        <v>1.5920647382736206</v>
      </c>
      <c r="Q66" s="18">
        <v>1.5894006490707397</v>
      </c>
      <c r="R66" s="18">
        <v>1.5873954296112061</v>
      </c>
      <c r="S66" s="18">
        <v>1.5867170095443726</v>
      </c>
      <c r="T66" s="18">
        <v>1.5814058780670166</v>
      </c>
      <c r="U66" s="18">
        <v>1.5870298147201538</v>
      </c>
      <c r="V66" s="18">
        <v>1.5868048667907715</v>
      </c>
      <c r="W66" s="18">
        <v>1.5858581066131592</v>
      </c>
      <c r="X66" s="18">
        <v>1.586311936378479</v>
      </c>
      <c r="Y66" s="18">
        <v>1.5941110849380493</v>
      </c>
      <c r="Z66" s="18">
        <v>1.5863626003265381</v>
      </c>
      <c r="AA66" s="18">
        <v>1.6267786026000977</v>
      </c>
      <c r="AB66" s="18">
        <v>1.6169248819351196</v>
      </c>
      <c r="AC66" s="18">
        <v>1.6162174940109253</v>
      </c>
      <c r="AD66" s="18">
        <v>1.6162374019622803</v>
      </c>
      <c r="AE66" s="18">
        <v>0.48609656095504761</v>
      </c>
      <c r="AF66" s="18">
        <v>0.60502952337265015</v>
      </c>
      <c r="AG66" s="18">
        <v>0.62065768241882324</v>
      </c>
      <c r="AH66" s="18">
        <v>0.25704604387283325</v>
      </c>
      <c r="AI66" s="18">
        <v>0.60707694292068481</v>
      </c>
      <c r="AJ66" s="18">
        <v>0.5736236572265625</v>
      </c>
      <c r="AK66" s="18">
        <v>0.25681290030479431</v>
      </c>
      <c r="AL66" s="18">
        <v>0.57162898778915405</v>
      </c>
      <c r="AM66" s="18">
        <v>0.6047707200050354</v>
      </c>
      <c r="AN66" s="18">
        <v>8.5693210363388062E-2</v>
      </c>
      <c r="AO66" s="18">
        <v>8.2486569881439209E-2</v>
      </c>
      <c r="AP66" s="18">
        <v>8.2537338137626648E-2</v>
      </c>
      <c r="AQ66" s="18">
        <v>9.4675078988075256E-2</v>
      </c>
      <c r="AR66" s="18">
        <v>0.11483308672904968</v>
      </c>
      <c r="AS66" s="18">
        <v>0.12483366578817368</v>
      </c>
      <c r="AT66" s="18">
        <v>0.3967130184173584</v>
      </c>
      <c r="AU66" s="18">
        <v>0.4177727997303009</v>
      </c>
      <c r="AV66" s="18">
        <v>0.43699416518211365</v>
      </c>
      <c r="AW66" s="18">
        <v>0.43715295195579529</v>
      </c>
      <c r="AX66" s="18">
        <v>0.13814859092235565</v>
      </c>
      <c r="AY66" s="18">
        <v>0.34540373086929321</v>
      </c>
      <c r="AZ66" s="18">
        <v>0.12891538441181183</v>
      </c>
      <c r="BA66" s="18">
        <v>0.16777950525283813</v>
      </c>
      <c r="BB66" s="18">
        <v>0.12336934357881546</v>
      </c>
      <c r="BC66" s="18">
        <v>0.12623368203639984</v>
      </c>
      <c r="BD66" s="18">
        <v>0.32138144969940186</v>
      </c>
      <c r="BE66" s="18">
        <v>0.19748993217945099</v>
      </c>
      <c r="BF66" s="18">
        <v>0.33090555667877197</v>
      </c>
      <c r="BG66" s="18">
        <v>0.43368220329284668</v>
      </c>
      <c r="BH66" s="18">
        <v>0.4322085976600647</v>
      </c>
      <c r="BI66" s="18">
        <v>0.43145480751991272</v>
      </c>
      <c r="BJ66" s="18">
        <v>1.7351960763335228E-2</v>
      </c>
      <c r="BK66" s="18">
        <v>0</v>
      </c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t="s">
        <v>124</v>
      </c>
    </row>
    <row r="67" spans="1:98" x14ac:dyDescent="0.25">
      <c r="A67" s="18">
        <v>1.4991739988327026</v>
      </c>
      <c r="B67" s="18">
        <v>1.4578027725219727</v>
      </c>
      <c r="C67" s="18">
        <v>1.4553093910217285</v>
      </c>
      <c r="D67" s="18">
        <v>1.452454686164856</v>
      </c>
      <c r="E67" s="18">
        <v>1.4510462284088135</v>
      </c>
      <c r="F67" s="18">
        <v>1.5024949312210083</v>
      </c>
      <c r="G67" s="18">
        <v>1.5627366304397583</v>
      </c>
      <c r="H67" s="18">
        <v>1.5713388919830322</v>
      </c>
      <c r="I67" s="18">
        <v>1.5658671855926514</v>
      </c>
      <c r="J67" s="18">
        <v>1.5722236633300781</v>
      </c>
      <c r="K67" s="18">
        <v>1.5580313205718994</v>
      </c>
      <c r="L67" s="18">
        <v>1.5686272382736206</v>
      </c>
      <c r="M67" s="18">
        <v>1.6117435693740845</v>
      </c>
      <c r="N67" s="18">
        <v>1.6080868244171143</v>
      </c>
      <c r="O67" s="18">
        <v>1.6082683801651001</v>
      </c>
      <c r="P67" s="18">
        <v>1.6081814765930176</v>
      </c>
      <c r="Q67" s="18">
        <v>1.6055575609207153</v>
      </c>
      <c r="R67" s="18">
        <v>1.6035819053649902</v>
      </c>
      <c r="S67" s="18">
        <v>1.6029099225997925</v>
      </c>
      <c r="T67" s="18">
        <v>1.5975848436355591</v>
      </c>
      <c r="U67" s="18">
        <v>1.6032195091247559</v>
      </c>
      <c r="V67" s="18">
        <v>1.6029970645904541</v>
      </c>
      <c r="W67" s="18">
        <v>1.6020520925521851</v>
      </c>
      <c r="X67" s="18">
        <v>1.6025069952011108</v>
      </c>
      <c r="Y67" s="18">
        <v>1.6103127002716064</v>
      </c>
      <c r="Z67" s="18">
        <v>1.6025577783584595</v>
      </c>
      <c r="AA67" s="18">
        <v>1.6418485641479492</v>
      </c>
      <c r="AB67" s="18">
        <v>1.6322157382965088</v>
      </c>
      <c r="AC67" s="18">
        <v>1.6317465305328369</v>
      </c>
      <c r="AD67" s="18">
        <v>1.6317517757415771</v>
      </c>
      <c r="AE67" s="18">
        <v>0.50574004650115967</v>
      </c>
      <c r="AF67" s="18">
        <v>0.62377607822418213</v>
      </c>
      <c r="AG67" s="18">
        <v>0.63978725671768188</v>
      </c>
      <c r="AH67" s="18">
        <v>0.27707633376121521</v>
      </c>
      <c r="AI67" s="18">
        <v>0.6258319616317749</v>
      </c>
      <c r="AJ67" s="18">
        <v>0.59338599443435669</v>
      </c>
      <c r="AK67" s="18">
        <v>0.27684620022773743</v>
      </c>
      <c r="AL67" s="18">
        <v>0.59142482280731201</v>
      </c>
      <c r="AM67" s="18">
        <v>0.62351620197296143</v>
      </c>
      <c r="AN67" s="18">
        <v>0.10214440524578094</v>
      </c>
      <c r="AO67" s="18">
        <v>9.9098764359951019E-2</v>
      </c>
      <c r="AP67" s="18">
        <v>9.9146775901317596E-2</v>
      </c>
      <c r="AQ67" s="18">
        <v>0.11001066863536835</v>
      </c>
      <c r="AR67" s="18">
        <v>0.13161559402942657</v>
      </c>
      <c r="AS67" s="18">
        <v>0.14150997996330261</v>
      </c>
      <c r="AT67" s="18">
        <v>0.3854835033416748</v>
      </c>
      <c r="AU67" s="18">
        <v>0.40478283166885376</v>
      </c>
      <c r="AV67" s="18">
        <v>0.42331784963607788</v>
      </c>
      <c r="AW67" s="18">
        <v>0.42349010705947876</v>
      </c>
      <c r="AX67" s="18">
        <v>0.13928529620170593</v>
      </c>
      <c r="AY67" s="18">
        <v>0.36227169632911682</v>
      </c>
      <c r="AZ67" s="18">
        <v>0.14915148913860321</v>
      </c>
      <c r="BA67" s="18">
        <v>0.18648633360862732</v>
      </c>
      <c r="BB67" s="18">
        <v>0.14346291124820709</v>
      </c>
      <c r="BC67" s="18">
        <v>0.14632466435432434</v>
      </c>
      <c r="BD67" s="18">
        <v>0.34110346436500549</v>
      </c>
      <c r="BE67" s="18">
        <v>0.21678063273429871</v>
      </c>
      <c r="BF67" s="18">
        <v>0.3333391547203064</v>
      </c>
      <c r="BG67" s="18">
        <v>0.44392082095146179</v>
      </c>
      <c r="BH67" s="18">
        <v>0.44246646761894226</v>
      </c>
      <c r="BI67" s="18">
        <v>0.44173285365104675</v>
      </c>
      <c r="BJ67" s="18">
        <v>6.2949773855507374E-3</v>
      </c>
      <c r="BK67" s="18">
        <v>2.0264415070414543E-2</v>
      </c>
      <c r="BL67" s="18">
        <v>0</v>
      </c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t="s">
        <v>125</v>
      </c>
    </row>
    <row r="68" spans="1:98" x14ac:dyDescent="0.25">
      <c r="A68" s="18">
        <v>1.2507824897766113</v>
      </c>
      <c r="B68" s="18">
        <v>1.2097629308700562</v>
      </c>
      <c r="C68" s="18">
        <v>1.2072678804397583</v>
      </c>
      <c r="D68" s="18">
        <v>1.2043522596359253</v>
      </c>
      <c r="E68" s="18">
        <v>1.2029114961624146</v>
      </c>
      <c r="F68" s="18">
        <v>1.2470855712890625</v>
      </c>
      <c r="G68" s="18">
        <v>1.3200914859771729</v>
      </c>
      <c r="H68" s="18">
        <v>1.3279626369476318</v>
      </c>
      <c r="I68" s="18">
        <v>1.3162962198257446</v>
      </c>
      <c r="J68" s="18">
        <v>1.3226706981658936</v>
      </c>
      <c r="K68" s="18">
        <v>1.3083596229553223</v>
      </c>
      <c r="L68" s="18">
        <v>1.3194836378097534</v>
      </c>
      <c r="M68" s="18">
        <v>1.3577796220779419</v>
      </c>
      <c r="N68" s="18">
        <v>1.3542371988296509</v>
      </c>
      <c r="O68" s="18">
        <v>1.3544162511825562</v>
      </c>
      <c r="P68" s="18">
        <v>1.3543293476104736</v>
      </c>
      <c r="Q68" s="18">
        <v>1.3518266677856445</v>
      </c>
      <c r="R68" s="18">
        <v>1.3499424457550049</v>
      </c>
      <c r="S68" s="18">
        <v>1.3492908477783203</v>
      </c>
      <c r="T68" s="18">
        <v>1.3439241647720337</v>
      </c>
      <c r="U68" s="18">
        <v>1.3495904207229614</v>
      </c>
      <c r="V68" s="18">
        <v>1.3493757247924805</v>
      </c>
      <c r="W68" s="18">
        <v>1.3484363555908203</v>
      </c>
      <c r="X68" s="18">
        <v>1.3488947153091431</v>
      </c>
      <c r="Y68" s="18">
        <v>1.3567181825637817</v>
      </c>
      <c r="Z68" s="18">
        <v>1.3489457368850708</v>
      </c>
      <c r="AA68" s="18">
        <v>1.3860486745834351</v>
      </c>
      <c r="AB68" s="18">
        <v>1.376651406288147</v>
      </c>
      <c r="AC68" s="18">
        <v>1.3765343427658081</v>
      </c>
      <c r="AD68" s="18">
        <v>1.3765149116516113</v>
      </c>
      <c r="AE68" s="18">
        <v>0.31160572171211243</v>
      </c>
      <c r="AF68" s="18">
        <v>0.39810329675674438</v>
      </c>
      <c r="AG68" s="18">
        <v>0.42183578014373779</v>
      </c>
      <c r="AH68" s="18">
        <v>0.16403050720691681</v>
      </c>
      <c r="AI68" s="18">
        <v>0.40025877952575684</v>
      </c>
      <c r="AJ68" s="18">
        <v>0.39786076545715332</v>
      </c>
      <c r="AK68" s="18">
        <v>0.16417481005191803</v>
      </c>
      <c r="AL68" s="18">
        <v>0.39750620722770691</v>
      </c>
      <c r="AM68" s="18">
        <v>0.39783123135566711</v>
      </c>
      <c r="AN68" s="18">
        <v>0.25203800201416016</v>
      </c>
      <c r="AO68" s="18">
        <v>0.25013527274131775</v>
      </c>
      <c r="AP68" s="18">
        <v>0.25016626715660095</v>
      </c>
      <c r="AQ68" s="18">
        <v>0.26273828744888306</v>
      </c>
      <c r="AR68" s="18">
        <v>0.25687801837921143</v>
      </c>
      <c r="AS68" s="18">
        <v>0.26126408576965332</v>
      </c>
      <c r="AT68" s="18">
        <v>0.63716393709182739</v>
      </c>
      <c r="AU68" s="18">
        <v>0.65955328941345215</v>
      </c>
      <c r="AV68" s="18">
        <v>0.67883491516113281</v>
      </c>
      <c r="AW68" s="18">
        <v>0.67899543046951294</v>
      </c>
      <c r="AX68" s="18">
        <v>0.35699388384819031</v>
      </c>
      <c r="AY68" s="18">
        <v>0.39262968301773071</v>
      </c>
      <c r="AZ68" s="18">
        <v>0.17401412129402161</v>
      </c>
      <c r="BA68" s="18">
        <v>0.24593788385391235</v>
      </c>
      <c r="BB68" s="18">
        <v>0.16585339605808258</v>
      </c>
      <c r="BC68" s="18">
        <v>0.16467346251010895</v>
      </c>
      <c r="BD68" s="18">
        <v>0.29390600323677063</v>
      </c>
      <c r="BE68" s="18">
        <v>0.24217142164707184</v>
      </c>
      <c r="BF68" s="18">
        <v>0.52475500106811523</v>
      </c>
      <c r="BG68" s="18">
        <v>0.20640382170677185</v>
      </c>
      <c r="BH68" s="18">
        <v>0.20486253499984741</v>
      </c>
      <c r="BI68" s="18">
        <v>0.20400327444076538</v>
      </c>
      <c r="BJ68" s="18">
        <v>0.2570018470287323</v>
      </c>
      <c r="BK68" s="18">
        <v>0.24185322225093842</v>
      </c>
      <c r="BL68" s="18">
        <v>0.25603145360946655</v>
      </c>
      <c r="BM68" s="18">
        <v>0</v>
      </c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t="s">
        <v>44</v>
      </c>
    </row>
    <row r="69" spans="1:98" x14ac:dyDescent="0.25">
      <c r="A69" s="18">
        <v>1.2656552791595459</v>
      </c>
      <c r="B69" s="18">
        <v>1.2247449159622192</v>
      </c>
      <c r="C69" s="18">
        <v>1.22225022315979</v>
      </c>
      <c r="D69" s="18">
        <v>1.2193197011947632</v>
      </c>
      <c r="E69" s="18">
        <v>1.2178709506988525</v>
      </c>
      <c r="F69" s="18">
        <v>1.2587522268295288</v>
      </c>
      <c r="G69" s="18">
        <v>1.3362234830856323</v>
      </c>
      <c r="H69" s="18">
        <v>1.3439522981643677</v>
      </c>
      <c r="I69" s="18">
        <v>1.3308112621307373</v>
      </c>
      <c r="J69" s="18">
        <v>1.3371890783309937</v>
      </c>
      <c r="K69" s="18">
        <v>1.3228467702865601</v>
      </c>
      <c r="L69" s="18">
        <v>1.3341233730316162</v>
      </c>
      <c r="M69" s="18">
        <v>1.3705258369445801</v>
      </c>
      <c r="N69" s="18">
        <v>1.367048978805542</v>
      </c>
      <c r="O69" s="18">
        <v>1.3672266006469727</v>
      </c>
      <c r="P69" s="18">
        <v>1.3671398162841797</v>
      </c>
      <c r="Q69" s="18">
        <v>1.3647044897079468</v>
      </c>
      <c r="R69" s="18">
        <v>1.3628699779510498</v>
      </c>
      <c r="S69" s="18">
        <v>1.3622292280197144</v>
      </c>
      <c r="T69" s="18">
        <v>1.3568416833877563</v>
      </c>
      <c r="U69" s="18">
        <v>1.3625234365463257</v>
      </c>
      <c r="V69" s="18">
        <v>1.362312912940979</v>
      </c>
      <c r="W69" s="18">
        <v>1.3613768815994263</v>
      </c>
      <c r="X69" s="18">
        <v>1.3618369102478027</v>
      </c>
      <c r="Y69" s="18">
        <v>1.3696678876876831</v>
      </c>
      <c r="Z69" s="18">
        <v>1.3618879318237305</v>
      </c>
      <c r="AA69" s="18">
        <v>1.3971543312072754</v>
      </c>
      <c r="AB69" s="18">
        <v>1.3881123065948486</v>
      </c>
      <c r="AC69" s="18">
        <v>1.3883782625198364</v>
      </c>
      <c r="AD69" s="18">
        <v>1.3883352279663086</v>
      </c>
      <c r="AE69" s="18">
        <v>0.33288529515266418</v>
      </c>
      <c r="AF69" s="18">
        <v>0.41750437021255493</v>
      </c>
      <c r="AG69" s="18">
        <v>0.44180020689964294</v>
      </c>
      <c r="AH69" s="18">
        <v>0.18122687935829163</v>
      </c>
      <c r="AI69" s="18">
        <v>0.41966268420219421</v>
      </c>
      <c r="AJ69" s="18">
        <v>0.41894921660423279</v>
      </c>
      <c r="AK69" s="18">
        <v>0.18134696781635284</v>
      </c>
      <c r="AL69" s="18">
        <v>0.41863983869552612</v>
      </c>
      <c r="AM69" s="18">
        <v>0.41723194718360901</v>
      </c>
      <c r="AN69" s="18">
        <v>0.25109252333641052</v>
      </c>
      <c r="AO69" s="18">
        <v>0.2489582747220993</v>
      </c>
      <c r="AP69" s="18">
        <v>0.24899294972419739</v>
      </c>
      <c r="AQ69" s="18">
        <v>0.2622285783290863</v>
      </c>
      <c r="AR69" s="18">
        <v>0.25836604833602905</v>
      </c>
      <c r="AS69" s="18">
        <v>0.26347804069519043</v>
      </c>
      <c r="AT69" s="18">
        <v>0.63016867637634277</v>
      </c>
      <c r="AU69" s="18">
        <v>0.65122920274734497</v>
      </c>
      <c r="AV69" s="18">
        <v>0.66995525360107422</v>
      </c>
      <c r="AW69" s="18">
        <v>0.67012691497802734</v>
      </c>
      <c r="AX69" s="18">
        <v>0.35394352674484253</v>
      </c>
      <c r="AY69" s="18">
        <v>0.40553823113441467</v>
      </c>
      <c r="AZ69" s="18">
        <v>0.17761021852493286</v>
      </c>
      <c r="BA69" s="18">
        <v>0.25248932838439941</v>
      </c>
      <c r="BB69" s="18">
        <v>0.16844514012336731</v>
      </c>
      <c r="BC69" s="18">
        <v>0.16760765016078949</v>
      </c>
      <c r="BD69" s="18">
        <v>0.3102247416973114</v>
      </c>
      <c r="BE69" s="18">
        <v>0.25144761800765991</v>
      </c>
      <c r="BF69" s="18">
        <v>0.52634084224700928</v>
      </c>
      <c r="BG69" s="18">
        <v>0.20580261945724487</v>
      </c>
      <c r="BH69" s="18">
        <v>0.20427301526069641</v>
      </c>
      <c r="BI69" s="18">
        <v>0.20344619452953339</v>
      </c>
      <c r="BJ69" s="18">
        <v>0.24808460474014282</v>
      </c>
      <c r="BK69" s="18">
        <v>0.23366384208202362</v>
      </c>
      <c r="BL69" s="18">
        <v>0.24663835763931274</v>
      </c>
      <c r="BM69" s="18">
        <v>2.1454166620969772E-2</v>
      </c>
      <c r="BN69" s="18">
        <v>0</v>
      </c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t="s">
        <v>45</v>
      </c>
    </row>
    <row r="70" spans="1:98" x14ac:dyDescent="0.25">
      <c r="A70" s="18">
        <v>1.2693727016448975</v>
      </c>
      <c r="B70" s="18">
        <v>1.2284331321716309</v>
      </c>
      <c r="C70" s="18">
        <v>1.2259383201599121</v>
      </c>
      <c r="D70" s="18">
        <v>1.2230116128921509</v>
      </c>
      <c r="E70" s="18">
        <v>1.2215650081634521</v>
      </c>
      <c r="F70" s="18">
        <v>1.2631685733795166</v>
      </c>
      <c r="G70" s="18">
        <v>1.3395863771438599</v>
      </c>
      <c r="H70" s="18">
        <v>1.3473584651947021</v>
      </c>
      <c r="I70" s="18">
        <v>1.3346209526062012</v>
      </c>
      <c r="J70" s="18">
        <v>1.3409980535507202</v>
      </c>
      <c r="K70" s="18">
        <v>1.3266633749008179</v>
      </c>
      <c r="L70" s="18">
        <v>1.3379017114639282</v>
      </c>
      <c r="M70" s="18">
        <v>1.374735951423645</v>
      </c>
      <c r="N70" s="18">
        <v>1.3712455034255981</v>
      </c>
      <c r="O70" s="18">
        <v>1.3714234828948975</v>
      </c>
      <c r="P70" s="18">
        <v>1.3713365793228149</v>
      </c>
      <c r="Q70" s="18">
        <v>1.3688874244689941</v>
      </c>
      <c r="R70" s="18">
        <v>1.3670425415039063</v>
      </c>
      <c r="S70" s="18">
        <v>1.3663995265960693</v>
      </c>
      <c r="T70" s="18">
        <v>1.3610162734985352</v>
      </c>
      <c r="U70" s="18">
        <v>1.3666948080062866</v>
      </c>
      <c r="V70" s="18">
        <v>1.3664834499359131</v>
      </c>
      <c r="W70" s="18">
        <v>1.365546703338623</v>
      </c>
      <c r="X70" s="18">
        <v>1.3660063743591309</v>
      </c>
      <c r="Y70" s="18">
        <v>1.3738358020782471</v>
      </c>
      <c r="Z70" s="18">
        <v>1.3660573959350586</v>
      </c>
      <c r="AA70" s="18">
        <v>1.4016714096069336</v>
      </c>
      <c r="AB70" s="18">
        <v>1.3925673961639404</v>
      </c>
      <c r="AC70" s="18">
        <v>1.3927639722824097</v>
      </c>
      <c r="AD70" s="18">
        <v>1.3927253484725952</v>
      </c>
      <c r="AE70" s="18">
        <v>0.33328533172607422</v>
      </c>
      <c r="AF70" s="18">
        <v>0.41953140497207642</v>
      </c>
      <c r="AG70" s="18">
        <v>0.44349420070648193</v>
      </c>
      <c r="AH70" s="18">
        <v>0.17788843810558319</v>
      </c>
      <c r="AI70" s="18">
        <v>0.42168831825256348</v>
      </c>
      <c r="AJ70" s="18">
        <v>0.41965001821517944</v>
      </c>
      <c r="AK70" s="18">
        <v>0.17800046503543854</v>
      </c>
      <c r="AL70" s="18">
        <v>0.41927772760391235</v>
      </c>
      <c r="AM70" s="18">
        <v>0.41925916075706482</v>
      </c>
      <c r="AN70" s="18">
        <v>0.24559742212295532</v>
      </c>
      <c r="AO70" s="18">
        <v>0.2434670627117157</v>
      </c>
      <c r="AP70" s="18">
        <v>0.24350166320800781</v>
      </c>
      <c r="AQ70" s="18">
        <v>0.25672814249992371</v>
      </c>
      <c r="AR70" s="18">
        <v>0.25286826491355896</v>
      </c>
      <c r="AS70" s="18">
        <v>0.2579929530620575</v>
      </c>
      <c r="AT70" s="18">
        <v>0.62504929304122925</v>
      </c>
      <c r="AU70" s="18">
        <v>0.64625799655914307</v>
      </c>
      <c r="AV70" s="18">
        <v>0.6650545597076416</v>
      </c>
      <c r="AW70" s="18">
        <v>0.66522479057312012</v>
      </c>
      <c r="AX70" s="18">
        <v>0.34852039813995361</v>
      </c>
      <c r="AY70" s="18">
        <v>0.40103146433830261</v>
      </c>
      <c r="AZ70" s="18">
        <v>0.17218604683876038</v>
      </c>
      <c r="BA70" s="18">
        <v>0.24722215533256531</v>
      </c>
      <c r="BB70" s="18">
        <v>0.16298459470272064</v>
      </c>
      <c r="BC70" s="18">
        <v>0.16215948760509491</v>
      </c>
      <c r="BD70" s="18">
        <v>0.30652812123298645</v>
      </c>
      <c r="BE70" s="18">
        <v>0.24644701182842255</v>
      </c>
      <c r="BF70" s="18">
        <v>0.52083891630172729</v>
      </c>
      <c r="BG70" s="18">
        <v>0.21128949522972107</v>
      </c>
      <c r="BH70" s="18">
        <v>0.20975948870182037</v>
      </c>
      <c r="BI70" s="18">
        <v>0.20893186330795288</v>
      </c>
      <c r="BJ70" s="18">
        <v>0.24313585460186005</v>
      </c>
      <c r="BK70" s="18">
        <v>0.22862210869789124</v>
      </c>
      <c r="BL70" s="18">
        <v>0.24175156652927399</v>
      </c>
      <c r="BM70" s="18">
        <v>2.183251827955246E-2</v>
      </c>
      <c r="BN70" s="18">
        <v>5.5053695105016232E-3</v>
      </c>
      <c r="BO70" s="18">
        <v>0</v>
      </c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t="s">
        <v>46</v>
      </c>
    </row>
    <row r="71" spans="1:98" x14ac:dyDescent="0.25">
      <c r="A71" s="18">
        <v>1.2734252214431763</v>
      </c>
      <c r="B71" s="18">
        <v>1.2324086427688599</v>
      </c>
      <c r="C71" s="18">
        <v>1.229913592338562</v>
      </c>
      <c r="D71" s="18">
        <v>1.2269976139068604</v>
      </c>
      <c r="E71" s="18">
        <v>1.2255566120147705</v>
      </c>
      <c r="F71" s="18">
        <v>1.2692210674285889</v>
      </c>
      <c r="G71" s="18">
        <v>1.3426963090896606</v>
      </c>
      <c r="H71" s="18">
        <v>1.3505804538726807</v>
      </c>
      <c r="I71" s="18">
        <v>1.3389214277267456</v>
      </c>
      <c r="J71" s="18">
        <v>1.3452961444854736</v>
      </c>
      <c r="K71" s="18">
        <v>1.33098304271698</v>
      </c>
      <c r="L71" s="18">
        <v>1.3421163558959961</v>
      </c>
      <c r="M71" s="18">
        <v>1.3801676034927368</v>
      </c>
      <c r="N71" s="18">
        <v>1.3766379356384277</v>
      </c>
      <c r="O71" s="18">
        <v>1.3768167495727539</v>
      </c>
      <c r="P71" s="18">
        <v>1.3767298460006714</v>
      </c>
      <c r="Q71" s="18">
        <v>1.3742400407791138</v>
      </c>
      <c r="R71" s="18">
        <v>1.3723651170730591</v>
      </c>
      <c r="S71" s="18">
        <v>1.3717154264450073</v>
      </c>
      <c r="T71" s="18">
        <v>1.3663448095321655</v>
      </c>
      <c r="U71" s="18">
        <v>1.372014045715332</v>
      </c>
      <c r="V71" s="18">
        <v>1.3718001842498779</v>
      </c>
      <c r="W71" s="18">
        <v>1.3708614110946655</v>
      </c>
      <c r="X71" s="18">
        <v>1.3713201284408569</v>
      </c>
      <c r="Y71" s="18">
        <v>1.3791450262069702</v>
      </c>
      <c r="Z71" s="18">
        <v>1.3713710308074951</v>
      </c>
      <c r="AA71" s="18">
        <v>1.4080291986465454</v>
      </c>
      <c r="AB71" s="18">
        <v>1.3987336158752441</v>
      </c>
      <c r="AC71" s="18">
        <v>1.3987181186676025</v>
      </c>
      <c r="AD71" s="18">
        <v>1.3986927270889282</v>
      </c>
      <c r="AE71" s="18">
        <v>0.32984441518783569</v>
      </c>
      <c r="AF71" s="18">
        <v>0.41955596208572388</v>
      </c>
      <c r="AG71" s="18">
        <v>0.4427524209022522</v>
      </c>
      <c r="AH71" s="18">
        <v>0.16789709031581879</v>
      </c>
      <c r="AI71" s="18">
        <v>0.42170843482017517</v>
      </c>
      <c r="AJ71" s="18">
        <v>0.4167734682559967</v>
      </c>
      <c r="AK71" s="18">
        <v>0.16799716651439667</v>
      </c>
      <c r="AL71" s="18">
        <v>0.41627013683319092</v>
      </c>
      <c r="AM71" s="18">
        <v>0.41928425431251526</v>
      </c>
      <c r="AN71" s="18">
        <v>0.2351105660200119</v>
      </c>
      <c r="AO71" s="18">
        <v>0.23303940892219543</v>
      </c>
      <c r="AP71" s="18">
        <v>0.23307305574417114</v>
      </c>
      <c r="AQ71" s="18">
        <v>0.24613790214061737</v>
      </c>
      <c r="AR71" s="18">
        <v>0.24183197319507599</v>
      </c>
      <c r="AS71" s="18">
        <v>0.24682365357875824</v>
      </c>
      <c r="AT71" s="18">
        <v>0.61669701337814331</v>
      </c>
      <c r="AU71" s="18">
        <v>0.63848525285720825</v>
      </c>
      <c r="AV71" s="18">
        <v>0.65754020214080811</v>
      </c>
      <c r="AW71" s="18">
        <v>0.65770518779754639</v>
      </c>
      <c r="AX71" s="18">
        <v>0.33868506550788879</v>
      </c>
      <c r="AY71" s="18">
        <v>0.38957571983337402</v>
      </c>
      <c r="AZ71" s="18">
        <v>0.16074174642562866</v>
      </c>
      <c r="BA71" s="18">
        <v>0.23553061485290527</v>
      </c>
      <c r="BB71" s="18">
        <v>0.15167772769927979</v>
      </c>
      <c r="BC71" s="18">
        <v>0.15079861879348755</v>
      </c>
      <c r="BD71" s="18">
        <v>0.29597264528274536</v>
      </c>
      <c r="BE71" s="18">
        <v>0.23470836877822876</v>
      </c>
      <c r="BF71" s="18">
        <v>0.50985723733901978</v>
      </c>
      <c r="BG71" s="18">
        <v>0.22179785370826721</v>
      </c>
      <c r="BH71" s="18">
        <v>0.22026368975639343</v>
      </c>
      <c r="BI71" s="18">
        <v>0.21942770481109619</v>
      </c>
      <c r="BJ71" s="18">
        <v>0.23557974398136139</v>
      </c>
      <c r="BK71" s="18">
        <v>0.22071385383605957</v>
      </c>
      <c r="BL71" s="18">
        <v>0.23443037271499634</v>
      </c>
      <c r="BM71" s="18">
        <v>2.2648649290204048E-2</v>
      </c>
      <c r="BN71" s="18">
        <v>1.6963191330432892E-2</v>
      </c>
      <c r="BO71" s="18">
        <v>1.1749074794352055E-2</v>
      </c>
      <c r="BP71" s="18">
        <v>0</v>
      </c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t="s">
        <v>47</v>
      </c>
    </row>
    <row r="72" spans="1:98" x14ac:dyDescent="0.25">
      <c r="A72" s="18">
        <v>1.285662055015564</v>
      </c>
      <c r="B72" s="18">
        <v>1.2446801662445068</v>
      </c>
      <c r="C72" s="18">
        <v>1.242185115814209</v>
      </c>
      <c r="D72" s="18">
        <v>1.2392643690109253</v>
      </c>
      <c r="E72" s="18">
        <v>1.2378207445144653</v>
      </c>
      <c r="F72" s="18">
        <v>1.2802891731262207</v>
      </c>
      <c r="G72" s="18">
        <v>1.3553181886672974</v>
      </c>
      <c r="H72" s="18">
        <v>1.3631616830825806</v>
      </c>
      <c r="I72" s="18">
        <v>1.3510411977767944</v>
      </c>
      <c r="J72" s="18">
        <v>1.357417106628418</v>
      </c>
      <c r="K72" s="18">
        <v>1.3430932760238647</v>
      </c>
      <c r="L72" s="18">
        <v>1.3542776107788086</v>
      </c>
      <c r="M72" s="18">
        <v>1.3916556835174561</v>
      </c>
      <c r="N72" s="18">
        <v>1.3881505727767944</v>
      </c>
      <c r="O72" s="18">
        <v>1.3883289098739624</v>
      </c>
      <c r="P72" s="18">
        <v>1.3882420063018799</v>
      </c>
      <c r="Q72" s="18">
        <v>1.3857775926589966</v>
      </c>
      <c r="R72" s="18">
        <v>1.3839212656021118</v>
      </c>
      <c r="S72" s="18">
        <v>1.3832756280899048</v>
      </c>
      <c r="T72" s="18">
        <v>1.3778971433639526</v>
      </c>
      <c r="U72" s="18">
        <v>1.3835722208023071</v>
      </c>
      <c r="V72" s="18">
        <v>1.3833599090576172</v>
      </c>
      <c r="W72" s="18">
        <v>1.3824223279953003</v>
      </c>
      <c r="X72" s="18">
        <v>1.3828816413879395</v>
      </c>
      <c r="Y72" s="18">
        <v>1.390709400177002</v>
      </c>
      <c r="Z72" s="18">
        <v>1.3829326629638672</v>
      </c>
      <c r="AA72" s="18">
        <v>1.4188708066940308</v>
      </c>
      <c r="AB72" s="18">
        <v>1.4097194671630859</v>
      </c>
      <c r="AC72" s="18">
        <v>1.4098570346832275</v>
      </c>
      <c r="AD72" s="18">
        <v>1.4098223447799683</v>
      </c>
      <c r="AE72" s="18">
        <v>0.34274128079414368</v>
      </c>
      <c r="AF72" s="18">
        <v>0.43279528617858887</v>
      </c>
      <c r="AG72" s="18">
        <v>0.45601212978363037</v>
      </c>
      <c r="AH72" s="18">
        <v>0.17586259543895721</v>
      </c>
      <c r="AI72" s="18">
        <v>0.43494805693626404</v>
      </c>
      <c r="AJ72" s="18">
        <v>0.42979568243026733</v>
      </c>
      <c r="AK72" s="18">
        <v>0.17594170570373535</v>
      </c>
      <c r="AL72" s="18">
        <v>0.42926305532455444</v>
      </c>
      <c r="AM72" s="18">
        <v>0.43252351880073547</v>
      </c>
      <c r="AN72" s="18">
        <v>0.22980095446109772</v>
      </c>
      <c r="AO72" s="18">
        <v>0.22759290039539337</v>
      </c>
      <c r="AP72" s="18">
        <v>0.22762872278690338</v>
      </c>
      <c r="AQ72" s="18">
        <v>0.24107056856155396</v>
      </c>
      <c r="AR72" s="18">
        <v>0.23802721500396729</v>
      </c>
      <c r="AS72" s="18">
        <v>0.24346970021724701</v>
      </c>
      <c r="AT72" s="18">
        <v>0.60777777433395386</v>
      </c>
      <c r="AU72" s="18">
        <v>0.62891221046447754</v>
      </c>
      <c r="AV72" s="18">
        <v>0.6477019190788269</v>
      </c>
      <c r="AW72" s="18">
        <v>0.64787214994430542</v>
      </c>
      <c r="AX72" s="18">
        <v>0.33197829127311707</v>
      </c>
      <c r="AY72" s="18">
        <v>0.39329773187637329</v>
      </c>
      <c r="AZ72" s="18">
        <v>0.15870077908039093</v>
      </c>
      <c r="BA72" s="18">
        <v>0.23510211706161499</v>
      </c>
      <c r="BB72" s="18">
        <v>0.14902287721633911</v>
      </c>
      <c r="BC72" s="18">
        <v>0.14838363230228424</v>
      </c>
      <c r="BD72" s="18">
        <v>0.3026023805141449</v>
      </c>
      <c r="BE72" s="18">
        <v>0.23619265854358673</v>
      </c>
      <c r="BF72" s="18">
        <v>0.5057598352432251</v>
      </c>
      <c r="BG72" s="18">
        <v>0.22741785645484924</v>
      </c>
      <c r="BH72" s="18">
        <v>0.2258940190076828</v>
      </c>
      <c r="BI72" s="18">
        <v>0.22507704794406891</v>
      </c>
      <c r="BJ72" s="18">
        <v>0.22578538954257965</v>
      </c>
      <c r="BK72" s="18">
        <v>0.21129842102527618</v>
      </c>
      <c r="BL72" s="18">
        <v>0.22439992427825928</v>
      </c>
      <c r="BM72" s="18">
        <v>3.5323776304721832E-2</v>
      </c>
      <c r="BN72" s="18">
        <v>2.2393114864826202E-2</v>
      </c>
      <c r="BO72" s="18">
        <v>1.735261082649231E-2</v>
      </c>
      <c r="BP72" s="18">
        <v>1.3260230422019958E-2</v>
      </c>
      <c r="BQ72" s="18">
        <v>0</v>
      </c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t="s">
        <v>48</v>
      </c>
    </row>
    <row r="73" spans="1:98" x14ac:dyDescent="0.25">
      <c r="A73" s="18">
        <v>1.2906029224395752</v>
      </c>
      <c r="B73" s="18">
        <v>1.2496002912521362</v>
      </c>
      <c r="C73" s="18">
        <v>1.2471052408218384</v>
      </c>
      <c r="D73" s="18">
        <v>1.2441873550415039</v>
      </c>
      <c r="E73" s="18">
        <v>1.2427453994750977</v>
      </c>
      <c r="F73" s="18">
        <v>1.2857067584991455</v>
      </c>
      <c r="G73" s="18">
        <v>1.3599896430969238</v>
      </c>
      <c r="H73" s="18">
        <v>1.3678663969039917</v>
      </c>
      <c r="I73" s="18">
        <v>1.3560483455657959</v>
      </c>
      <c r="J73" s="18">
        <v>1.3624235391616821</v>
      </c>
      <c r="K73" s="18">
        <v>1.3481054306030273</v>
      </c>
      <c r="L73" s="18">
        <v>1.3592619895935059</v>
      </c>
      <c r="M73" s="18">
        <v>1.3969403505325317</v>
      </c>
      <c r="N73" s="18">
        <v>1.3934264183044434</v>
      </c>
      <c r="O73" s="18">
        <v>1.3936048746109009</v>
      </c>
      <c r="P73" s="18">
        <v>1.3935179710388184</v>
      </c>
      <c r="Q73" s="18">
        <v>1.3910442590713501</v>
      </c>
      <c r="R73" s="18">
        <v>1.3891810178756714</v>
      </c>
      <c r="S73" s="18">
        <v>1.3885339498519897</v>
      </c>
      <c r="T73" s="18">
        <v>1.3831583261489868</v>
      </c>
      <c r="U73" s="18">
        <v>1.3888312578201294</v>
      </c>
      <c r="V73" s="18">
        <v>1.3886183500289917</v>
      </c>
      <c r="W73" s="18">
        <v>1.3876804113388062</v>
      </c>
      <c r="X73" s="18">
        <v>1.3881393671035767</v>
      </c>
      <c r="Y73" s="18">
        <v>1.3959661722183228</v>
      </c>
      <c r="Z73" s="18">
        <v>1.3881903886795044</v>
      </c>
      <c r="AA73" s="18">
        <v>1.4243484735488892</v>
      </c>
      <c r="AB73" s="18">
        <v>1.415160059928894</v>
      </c>
      <c r="AC73" s="18">
        <v>1.4152547121047974</v>
      </c>
      <c r="AD73" s="18">
        <v>1.4152227640151978</v>
      </c>
      <c r="AE73" s="18">
        <v>0.34501692652702332</v>
      </c>
      <c r="AF73" s="18">
        <v>0.4364684522151947</v>
      </c>
      <c r="AG73" s="18">
        <v>0.45939072966575623</v>
      </c>
      <c r="AH73" s="18">
        <v>0.17440477013587952</v>
      </c>
      <c r="AI73" s="18">
        <v>0.43861919641494751</v>
      </c>
      <c r="AJ73" s="18">
        <v>0.43229106068611145</v>
      </c>
      <c r="AK73" s="18">
        <v>0.17447289824485779</v>
      </c>
      <c r="AL73" s="18">
        <v>0.43169993162155151</v>
      </c>
      <c r="AM73" s="18">
        <v>0.43619692325592041</v>
      </c>
      <c r="AN73" s="18">
        <v>0.22417423129081726</v>
      </c>
      <c r="AO73" s="18">
        <v>0.22195079922676086</v>
      </c>
      <c r="AP73" s="18">
        <v>0.22198686003684998</v>
      </c>
      <c r="AQ73" s="18">
        <v>0.23547127842903137</v>
      </c>
      <c r="AR73" s="18">
        <v>0.23261332511901855</v>
      </c>
      <c r="AS73" s="18">
        <v>0.2381322979927063</v>
      </c>
      <c r="AT73" s="18">
        <v>0.60201221704483032</v>
      </c>
      <c r="AU73" s="18">
        <v>0.62320297956466675</v>
      </c>
      <c r="AV73" s="18">
        <v>0.64202535152435303</v>
      </c>
      <c r="AW73" s="18">
        <v>0.64219486713409424</v>
      </c>
      <c r="AX73" s="18">
        <v>0.32621848583221436</v>
      </c>
      <c r="AY73" s="18">
        <v>0.38984310626983643</v>
      </c>
      <c r="AZ73" s="18">
        <v>0.15367430448532104</v>
      </c>
      <c r="BA73" s="18">
        <v>0.230414018034935</v>
      </c>
      <c r="BB73" s="18">
        <v>0.14387166500091553</v>
      </c>
      <c r="BC73" s="18">
        <v>0.14328432083129883</v>
      </c>
      <c r="BD73" s="18">
        <v>0.30037930607795715</v>
      </c>
      <c r="BE73" s="18">
        <v>0.23204886913299561</v>
      </c>
      <c r="BF73" s="18">
        <v>0.50026774406433105</v>
      </c>
      <c r="BG73" s="18">
        <v>0.2331414669752121</v>
      </c>
      <c r="BH73" s="18">
        <v>0.23161856830120087</v>
      </c>
      <c r="BI73" s="18">
        <v>0.23080310225486755</v>
      </c>
      <c r="BJ73" s="18">
        <v>0.22009049355983734</v>
      </c>
      <c r="BK73" s="18">
        <v>0.20556122064590454</v>
      </c>
      <c r="BL73" s="18">
        <v>0.21873718500137329</v>
      </c>
      <c r="BM73" s="18">
        <v>3.990555927157402E-2</v>
      </c>
      <c r="BN73" s="18">
        <v>2.8171783313155174E-2</v>
      </c>
      <c r="BO73" s="18">
        <v>2.3061217740178108E-2</v>
      </c>
      <c r="BP73" s="18">
        <v>1.7305700108408928E-2</v>
      </c>
      <c r="BQ73" s="18">
        <v>5.7971766218543053E-3</v>
      </c>
      <c r="BR73" s="18">
        <v>0</v>
      </c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t="s">
        <v>49</v>
      </c>
    </row>
    <row r="74" spans="1:98" x14ac:dyDescent="0.25">
      <c r="A74" s="18">
        <v>1.2912359237670898</v>
      </c>
      <c r="B74" s="18">
        <v>1.2498139142990112</v>
      </c>
      <c r="C74" s="18">
        <v>1.2473213672637939</v>
      </c>
      <c r="D74" s="18">
        <v>1.2444771528244019</v>
      </c>
      <c r="E74" s="18">
        <v>1.2430744171142578</v>
      </c>
      <c r="F74" s="18">
        <v>1.2995609045028687</v>
      </c>
      <c r="G74" s="18">
        <v>1.3545585870742798</v>
      </c>
      <c r="H74" s="18">
        <v>1.3631219863891602</v>
      </c>
      <c r="I74" s="18">
        <v>1.3581706285476685</v>
      </c>
      <c r="J74" s="18">
        <v>1.3645209074020386</v>
      </c>
      <c r="K74" s="18">
        <v>1.3503634929656982</v>
      </c>
      <c r="L74" s="18">
        <v>1.3608260154724121</v>
      </c>
      <c r="M74" s="18">
        <v>1.4064388275146484</v>
      </c>
      <c r="N74" s="18">
        <v>1.4026662111282349</v>
      </c>
      <c r="O74" s="18">
        <v>1.4028502702713013</v>
      </c>
      <c r="P74" s="18">
        <v>1.4027632474899292</v>
      </c>
      <c r="Q74" s="18">
        <v>1.4000215530395508</v>
      </c>
      <c r="R74" s="18">
        <v>1.3979604244232178</v>
      </c>
      <c r="S74" s="18">
        <v>1.3972700834274292</v>
      </c>
      <c r="T74" s="18">
        <v>1.3919861316680908</v>
      </c>
      <c r="U74" s="18">
        <v>1.3975887298583984</v>
      </c>
      <c r="V74" s="18">
        <v>1.3973592519760132</v>
      </c>
      <c r="W74" s="18">
        <v>1.3964093923568726</v>
      </c>
      <c r="X74" s="18">
        <v>1.3968609571456909</v>
      </c>
      <c r="Y74" s="18">
        <v>1.4046465158462524</v>
      </c>
      <c r="Z74" s="18">
        <v>1.39691162109375</v>
      </c>
      <c r="AA74" s="18">
        <v>1.4401248693466187</v>
      </c>
      <c r="AB74" s="18">
        <v>1.4296221733093262</v>
      </c>
      <c r="AC74" s="18">
        <v>1.4282634258270264</v>
      </c>
      <c r="AD74" s="18">
        <v>1.4283215999603271</v>
      </c>
      <c r="AE74" s="18">
        <v>0.30832192301750183</v>
      </c>
      <c r="AF74" s="18">
        <v>0.41742038726806641</v>
      </c>
      <c r="AG74" s="18">
        <v>0.43558728694915771</v>
      </c>
      <c r="AH74" s="18">
        <v>0.10776393860578537</v>
      </c>
      <c r="AI74" s="18">
        <v>0.41950970888137817</v>
      </c>
      <c r="AJ74" s="18">
        <v>0.39694494009017944</v>
      </c>
      <c r="AK74" s="18">
        <v>0.10776506364345551</v>
      </c>
      <c r="AL74" s="18">
        <v>0.39564153552055359</v>
      </c>
      <c r="AM74" s="18">
        <v>0.4171563982963562</v>
      </c>
      <c r="AN74" s="18">
        <v>0.18130388855934143</v>
      </c>
      <c r="AO74" s="18">
        <v>0.17989636957645416</v>
      </c>
      <c r="AP74" s="18">
        <v>0.17991937696933746</v>
      </c>
      <c r="AQ74" s="18">
        <v>0.19098569452762604</v>
      </c>
      <c r="AR74" s="18">
        <v>0.18198253214359283</v>
      </c>
      <c r="AS74" s="18">
        <v>0.18536001443862915</v>
      </c>
      <c r="AT74" s="18">
        <v>0.57614892721176147</v>
      </c>
      <c r="AU74" s="18">
        <v>0.60204476118087769</v>
      </c>
      <c r="AV74" s="18">
        <v>0.62284612655639648</v>
      </c>
      <c r="AW74" s="18">
        <v>0.62297260761260986</v>
      </c>
      <c r="AX74" s="18">
        <v>0.28886941075325012</v>
      </c>
      <c r="AY74" s="18">
        <v>0.31862613558769226</v>
      </c>
      <c r="AZ74" s="18">
        <v>9.7587279975414276E-2</v>
      </c>
      <c r="BA74" s="18">
        <v>0.16691440343856812</v>
      </c>
      <c r="BB74" s="18">
        <v>9.1133669018745422E-2</v>
      </c>
      <c r="BC74" s="18">
        <v>8.9443877339363098E-2</v>
      </c>
      <c r="BD74" s="18">
        <v>0.2296997606754303</v>
      </c>
      <c r="BE74" s="18">
        <v>0.16375346481800079</v>
      </c>
      <c r="BF74" s="18">
        <v>0.44849750399589539</v>
      </c>
      <c r="BG74" s="18">
        <v>0.2840934693813324</v>
      </c>
      <c r="BH74" s="18">
        <v>0.28255316615104675</v>
      </c>
      <c r="BI74" s="18">
        <v>0.28167924284934998</v>
      </c>
      <c r="BJ74" s="18">
        <v>0.20751695334911346</v>
      </c>
      <c r="BK74" s="18">
        <v>0.19064083695411682</v>
      </c>
      <c r="BL74" s="18">
        <v>0.20824606716632843</v>
      </c>
      <c r="BM74" s="18">
        <v>7.9082846641540527E-2</v>
      </c>
      <c r="BN74" s="18">
        <v>8.7865404784679413E-2</v>
      </c>
      <c r="BO74" s="18">
        <v>8.3013929426670074E-2</v>
      </c>
      <c r="BP74" s="18">
        <v>7.135164737701416E-2</v>
      </c>
      <c r="BQ74" s="18">
        <v>7.4773885309696198E-2</v>
      </c>
      <c r="BR74" s="18">
        <v>7.167421281337738E-2</v>
      </c>
      <c r="BS74" s="18">
        <v>0</v>
      </c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t="s">
        <v>50</v>
      </c>
    </row>
    <row r="75" spans="1:98" x14ac:dyDescent="0.25">
      <c r="A75" s="18">
        <v>1.2917253971099854</v>
      </c>
      <c r="B75" s="18">
        <v>1.2503056526184082</v>
      </c>
      <c r="C75" s="18">
        <v>1.2478129863739014</v>
      </c>
      <c r="D75" s="18">
        <v>1.2449682950973511</v>
      </c>
      <c r="E75" s="18">
        <v>1.2435653209686279</v>
      </c>
      <c r="F75" s="18">
        <v>1.2999594211578369</v>
      </c>
      <c r="G75" s="18">
        <v>1.3550848960876465</v>
      </c>
      <c r="H75" s="18">
        <v>1.3636444807052612</v>
      </c>
      <c r="I75" s="18">
        <v>1.3586512804031372</v>
      </c>
      <c r="J75" s="18">
        <v>1.3650017976760864</v>
      </c>
      <c r="K75" s="18">
        <v>1.3508431911468506</v>
      </c>
      <c r="L75" s="18">
        <v>1.3613102436065674</v>
      </c>
      <c r="M75" s="18">
        <v>1.4068701267242432</v>
      </c>
      <c r="N75" s="18">
        <v>1.4030994176864624</v>
      </c>
      <c r="O75" s="18">
        <v>1.4032833576202393</v>
      </c>
      <c r="P75" s="18">
        <v>1.4031963348388672</v>
      </c>
      <c r="Q75" s="18">
        <v>1.400456428527832</v>
      </c>
      <c r="R75" s="18">
        <v>1.3983968496322632</v>
      </c>
      <c r="S75" s="18">
        <v>1.3977067470550537</v>
      </c>
      <c r="T75" s="18">
        <v>1.392422080039978</v>
      </c>
      <c r="U75" s="18">
        <v>1.3980251550674438</v>
      </c>
      <c r="V75" s="18">
        <v>1.3977957963943481</v>
      </c>
      <c r="W75" s="18">
        <v>1.3968460559844971</v>
      </c>
      <c r="X75" s="18">
        <v>1.397297739982605</v>
      </c>
      <c r="Y75" s="18">
        <v>1.4050836563110352</v>
      </c>
      <c r="Z75" s="18">
        <v>1.3973482847213745</v>
      </c>
      <c r="AA75" s="18">
        <v>1.4405101537704468</v>
      </c>
      <c r="AB75" s="18">
        <v>1.430017352104187</v>
      </c>
      <c r="AC75" s="18">
        <v>1.4286694526672363</v>
      </c>
      <c r="AD75" s="18">
        <v>1.4287270307540894</v>
      </c>
      <c r="AE75" s="18">
        <v>0.30896306037902832</v>
      </c>
      <c r="AF75" s="18">
        <v>0.41799741983413696</v>
      </c>
      <c r="AG75" s="18">
        <v>0.43618729710578918</v>
      </c>
      <c r="AH75" s="18">
        <v>0.10838138312101364</v>
      </c>
      <c r="AI75" s="18">
        <v>0.42008715867996216</v>
      </c>
      <c r="AJ75" s="18">
        <v>0.39758580923080444</v>
      </c>
      <c r="AK75" s="18">
        <v>0.10838170349597931</v>
      </c>
      <c r="AL75" s="18">
        <v>0.39628443121910095</v>
      </c>
      <c r="AM75" s="18">
        <v>0.41773337125778198</v>
      </c>
      <c r="AN75" s="18">
        <v>0.18106226623058319</v>
      </c>
      <c r="AO75" s="18">
        <v>0.17964425683021545</v>
      </c>
      <c r="AP75" s="18">
        <v>0.17966744303703308</v>
      </c>
      <c r="AQ75" s="18">
        <v>0.19076842069625854</v>
      </c>
      <c r="AR75" s="18">
        <v>0.18184433877468109</v>
      </c>
      <c r="AS75" s="18">
        <v>0.18525539338588715</v>
      </c>
      <c r="AT75" s="18">
        <v>0.57580035924911499</v>
      </c>
      <c r="AU75" s="18">
        <v>0.60165828466415405</v>
      </c>
      <c r="AV75" s="18">
        <v>0.62244492769241333</v>
      </c>
      <c r="AW75" s="18">
        <v>0.62257176637649536</v>
      </c>
      <c r="AX75" s="18">
        <v>0.28859961032867432</v>
      </c>
      <c r="AY75" s="18">
        <v>0.31899145245552063</v>
      </c>
      <c r="AZ75" s="18">
        <v>9.7477205097675323E-2</v>
      </c>
      <c r="BA75" s="18">
        <v>0.16700339317321777</v>
      </c>
      <c r="BB75" s="18">
        <v>9.0955115854740143E-2</v>
      </c>
      <c r="BC75" s="18">
        <v>8.9281842112541199E-2</v>
      </c>
      <c r="BD75" s="18">
        <v>0.23021948337554932</v>
      </c>
      <c r="BE75" s="18">
        <v>0.16397459805011749</v>
      </c>
      <c r="BF75" s="18">
        <v>0.44842427968978882</v>
      </c>
      <c r="BG75" s="18">
        <v>0.28408131003379822</v>
      </c>
      <c r="BH75" s="18">
        <v>0.28254082798957825</v>
      </c>
      <c r="BI75" s="18">
        <v>0.28166744112968445</v>
      </c>
      <c r="BJ75" s="18">
        <v>0.20701539516448975</v>
      </c>
      <c r="BK75" s="18">
        <v>0.19014827907085419</v>
      </c>
      <c r="BL75" s="18">
        <v>0.20773161947727203</v>
      </c>
      <c r="BM75" s="18">
        <v>7.8966997563838959E-2</v>
      </c>
      <c r="BN75" s="18">
        <v>8.7599769234657288E-2</v>
      </c>
      <c r="BO75" s="18">
        <v>8.2729950547218323E-2</v>
      </c>
      <c r="BP75" s="18">
        <v>7.1056917309761047E-2</v>
      </c>
      <c r="BQ75" s="18">
        <v>7.4379324913024902E-2</v>
      </c>
      <c r="BR75" s="18">
        <v>7.1244761347770691E-2</v>
      </c>
      <c r="BS75" s="18">
        <v>6.6445849370211363E-4</v>
      </c>
      <c r="BT75" s="18">
        <v>0</v>
      </c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t="s">
        <v>51</v>
      </c>
    </row>
    <row r="76" spans="1:98" x14ac:dyDescent="0.25">
      <c r="A76" s="18">
        <v>1.2907702922821045</v>
      </c>
      <c r="B76" s="18">
        <v>1.249350905418396</v>
      </c>
      <c r="C76" s="18">
        <v>1.2468583583831787</v>
      </c>
      <c r="D76" s="18">
        <v>1.2440134286880493</v>
      </c>
      <c r="E76" s="18">
        <v>1.2426104545593262</v>
      </c>
      <c r="F76" s="18">
        <v>1.2990041971206665</v>
      </c>
      <c r="G76" s="18">
        <v>1.3541408777236938</v>
      </c>
      <c r="H76" s="18">
        <v>1.3626989126205444</v>
      </c>
      <c r="I76" s="18">
        <v>1.3576946258544922</v>
      </c>
      <c r="J76" s="18">
        <v>1.3640451431274414</v>
      </c>
      <c r="K76" s="18">
        <v>1.349886417388916</v>
      </c>
      <c r="L76" s="18">
        <v>1.3603540658950806</v>
      </c>
      <c r="M76" s="18">
        <v>1.4059113264083862</v>
      </c>
      <c r="N76" s="18">
        <v>1.4021403789520264</v>
      </c>
      <c r="O76" s="18">
        <v>1.4023244380950928</v>
      </c>
      <c r="P76" s="18">
        <v>1.4022374153137207</v>
      </c>
      <c r="Q76" s="18">
        <v>1.399497389793396</v>
      </c>
      <c r="R76" s="18">
        <v>1.3974376916885376</v>
      </c>
      <c r="S76" s="18">
        <v>1.3967475891113281</v>
      </c>
      <c r="T76" s="18">
        <v>1.3914629220962524</v>
      </c>
      <c r="U76" s="18">
        <v>1.3970659971237183</v>
      </c>
      <c r="V76" s="18">
        <v>1.3968367576599121</v>
      </c>
      <c r="W76" s="18">
        <v>1.3958868980407715</v>
      </c>
      <c r="X76" s="18">
        <v>1.3963385820388794</v>
      </c>
      <c r="Y76" s="18">
        <v>1.4041244983673096</v>
      </c>
      <c r="Z76" s="18">
        <v>1.3963891267776489</v>
      </c>
      <c r="AA76" s="18">
        <v>1.4395574331283569</v>
      </c>
      <c r="AB76" s="18">
        <v>1.4290627241134644</v>
      </c>
      <c r="AC76" s="18">
        <v>1.4277130365371704</v>
      </c>
      <c r="AD76" s="18">
        <v>1.427770733833313</v>
      </c>
      <c r="AE76" s="18">
        <v>0.30815577507019043</v>
      </c>
      <c r="AF76" s="18">
        <v>0.41708597540855408</v>
      </c>
      <c r="AG76" s="18">
        <v>0.43530076742172241</v>
      </c>
      <c r="AH76" s="18">
        <v>0.10804872959852219</v>
      </c>
      <c r="AI76" s="18">
        <v>0.4191761314868927</v>
      </c>
      <c r="AJ76" s="18">
        <v>0.39677754044532776</v>
      </c>
      <c r="AK76" s="18">
        <v>0.10805197060108185</v>
      </c>
      <c r="AL76" s="18">
        <v>0.39548230171203613</v>
      </c>
      <c r="AM76" s="18">
        <v>0.41682186722755432</v>
      </c>
      <c r="AN76" s="18">
        <v>0.1819586306810379</v>
      </c>
      <c r="AO76" s="18">
        <v>0.18054628372192383</v>
      </c>
      <c r="AP76" s="18">
        <v>0.1805693656206131</v>
      </c>
      <c r="AQ76" s="18">
        <v>0.19165079295635223</v>
      </c>
      <c r="AR76" s="18">
        <v>0.18267367780208588</v>
      </c>
      <c r="AS76" s="18">
        <v>0.18605892360210419</v>
      </c>
      <c r="AT76" s="18">
        <v>0.576743483543396</v>
      </c>
      <c r="AU76" s="18">
        <v>0.60261118412017822</v>
      </c>
      <c r="AV76" s="18">
        <v>0.62340050935745239</v>
      </c>
      <c r="AW76" s="18">
        <v>0.62352728843688965</v>
      </c>
      <c r="AX76" s="18">
        <v>0.28951078653335571</v>
      </c>
      <c r="AY76" s="18">
        <v>0.31923219561576843</v>
      </c>
      <c r="AZ76" s="18">
        <v>9.8284877836704254E-2</v>
      </c>
      <c r="BA76" s="18">
        <v>0.16762217879295349</v>
      </c>
      <c r="BB76" s="18">
        <v>9.1812670230865479E-2</v>
      </c>
      <c r="BC76" s="18">
        <v>9.0128093957901001E-2</v>
      </c>
      <c r="BD76" s="18">
        <v>0.23016026616096497</v>
      </c>
      <c r="BE76" s="18">
        <v>0.1644316166639328</v>
      </c>
      <c r="BF76" s="18">
        <v>0.44920206069946289</v>
      </c>
      <c r="BG76" s="18">
        <v>0.28338196873664856</v>
      </c>
      <c r="BH76" s="18">
        <v>0.28184163570404053</v>
      </c>
      <c r="BI76" s="18">
        <v>0.28096774220466614</v>
      </c>
      <c r="BJ76" s="18">
        <v>0.20796793699264526</v>
      </c>
      <c r="BK76" s="18">
        <v>0.19110295176506042</v>
      </c>
      <c r="BL76" s="18">
        <v>0.20868031680583954</v>
      </c>
      <c r="BM76" s="18">
        <v>7.8379392623901367E-2</v>
      </c>
      <c r="BN76" s="18">
        <v>8.7206512689590454E-2</v>
      </c>
      <c r="BO76" s="18">
        <v>8.2363590598106384E-2</v>
      </c>
      <c r="BP76" s="18">
        <v>7.0706874132156372E-2</v>
      </c>
      <c r="BQ76" s="18">
        <v>7.4191868305206299E-2</v>
      </c>
      <c r="BR76" s="18">
        <v>7.1121044456958771E-2</v>
      </c>
      <c r="BS76" s="18">
        <v>7.1154074976220727E-4</v>
      </c>
      <c r="BT76" s="18">
        <v>9.5927313668653369E-4</v>
      </c>
      <c r="BU76" s="18">
        <v>0</v>
      </c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t="s">
        <v>52</v>
      </c>
    </row>
    <row r="77" spans="1:98" x14ac:dyDescent="0.25">
      <c r="A77" s="18">
        <v>1.2905105352401733</v>
      </c>
      <c r="B77" s="18">
        <v>1.2490924596786499</v>
      </c>
      <c r="C77" s="18">
        <v>1.2465999126434326</v>
      </c>
      <c r="D77" s="18">
        <v>1.2437547445297241</v>
      </c>
      <c r="E77" s="18">
        <v>1.2423516511917114</v>
      </c>
      <c r="F77" s="18">
        <v>1.2986993789672852</v>
      </c>
      <c r="G77" s="18">
        <v>1.353905200958252</v>
      </c>
      <c r="H77" s="18">
        <v>1.3624604940414429</v>
      </c>
      <c r="I77" s="18">
        <v>1.3574296236038208</v>
      </c>
      <c r="J77" s="18">
        <v>1.3637802600860596</v>
      </c>
      <c r="K77" s="18">
        <v>1.3496209383010864</v>
      </c>
      <c r="L77" s="18">
        <v>1.3600912094116211</v>
      </c>
      <c r="M77" s="18">
        <v>1.405620813369751</v>
      </c>
      <c r="N77" s="18">
        <v>1.4018508195877075</v>
      </c>
      <c r="O77" s="18">
        <v>1.4020347595214844</v>
      </c>
      <c r="P77" s="18">
        <v>1.4019477367401123</v>
      </c>
      <c r="Q77" s="18">
        <v>1.399208664894104</v>
      </c>
      <c r="R77" s="18">
        <v>1.3971495628356934</v>
      </c>
      <c r="S77" s="18">
        <v>1.3964595794677734</v>
      </c>
      <c r="T77" s="18">
        <v>1.3911746740341187</v>
      </c>
      <c r="U77" s="18">
        <v>1.3967779874801636</v>
      </c>
      <c r="V77" s="18">
        <v>1.3965487480163574</v>
      </c>
      <c r="W77" s="18">
        <v>1.3955990076065063</v>
      </c>
      <c r="X77" s="18">
        <v>1.3960506916046143</v>
      </c>
      <c r="Y77" s="18">
        <v>1.403836727142334</v>
      </c>
      <c r="Z77" s="18">
        <v>1.3961012363433838</v>
      </c>
      <c r="AA77" s="18">
        <v>1.4392473697662354</v>
      </c>
      <c r="AB77" s="18">
        <v>1.4287565946578979</v>
      </c>
      <c r="AC77" s="18">
        <v>1.4274114370346069</v>
      </c>
      <c r="AD77" s="18">
        <v>1.4274687767028809</v>
      </c>
      <c r="AE77" s="18">
        <v>0.30804932117462158</v>
      </c>
      <c r="AF77" s="18">
        <v>0.41689279675483704</v>
      </c>
      <c r="AG77" s="18">
        <v>0.43513205647468567</v>
      </c>
      <c r="AH77" s="18">
        <v>0.10818103700876236</v>
      </c>
      <c r="AI77" s="18">
        <v>0.41898337006568909</v>
      </c>
      <c r="AJ77" s="18">
        <v>0.39667031168937683</v>
      </c>
      <c r="AK77" s="18">
        <v>0.10818541795015335</v>
      </c>
      <c r="AL77" s="18">
        <v>0.39537930488586426</v>
      </c>
      <c r="AM77" s="18">
        <v>0.41662865877151489</v>
      </c>
      <c r="AN77" s="18">
        <v>0.1823103278875351</v>
      </c>
      <c r="AO77" s="18">
        <v>0.18089579045772552</v>
      </c>
      <c r="AP77" s="18">
        <v>0.18091891705989838</v>
      </c>
      <c r="AQ77" s="18">
        <v>0.1920071542263031</v>
      </c>
      <c r="AR77" s="18">
        <v>0.18304122984409332</v>
      </c>
      <c r="AS77" s="18">
        <v>0.18642951548099518</v>
      </c>
      <c r="AT77" s="18">
        <v>0.57706677913665771</v>
      </c>
      <c r="AU77" s="18">
        <v>0.60292088985443115</v>
      </c>
      <c r="AV77" s="18">
        <v>0.62370437383651733</v>
      </c>
      <c r="AW77" s="18">
        <v>0.62383127212524414</v>
      </c>
      <c r="AX77" s="18">
        <v>0.28985628485679626</v>
      </c>
      <c r="AY77" s="18">
        <v>0.31953969597816467</v>
      </c>
      <c r="AZ77" s="18">
        <v>9.8655007779598236E-2</v>
      </c>
      <c r="BA77" s="18">
        <v>0.16799148917198181</v>
      </c>
      <c r="BB77" s="18">
        <v>9.2175215482711792E-2</v>
      </c>
      <c r="BC77" s="18">
        <v>9.0492852032184601E-2</v>
      </c>
      <c r="BD77" s="18">
        <v>0.23038686811923981</v>
      </c>
      <c r="BE77" s="18">
        <v>0.16478142142295837</v>
      </c>
      <c r="BF77" s="18">
        <v>0.44957461953163147</v>
      </c>
      <c r="BG77" s="18">
        <v>0.28300842642784119</v>
      </c>
      <c r="BH77" s="18">
        <v>0.28146812319755554</v>
      </c>
      <c r="BI77" s="18">
        <v>0.28059419989585876</v>
      </c>
      <c r="BJ77" s="18">
        <v>0.2082209587097168</v>
      </c>
      <c r="BK77" s="18">
        <v>0.19136156141757965</v>
      </c>
      <c r="BL77" s="18">
        <v>0.20892494916915894</v>
      </c>
      <c r="BM77" s="18">
        <v>7.801344245672226E-2</v>
      </c>
      <c r="BN77" s="18">
        <v>8.6868897080421448E-2</v>
      </c>
      <c r="BO77" s="18">
        <v>8.2031115889549255E-2</v>
      </c>
      <c r="BP77" s="18">
        <v>7.037779688835144E-2</v>
      </c>
      <c r="BQ77" s="18">
        <v>7.3899239301681519E-2</v>
      </c>
      <c r="BR77" s="18">
        <v>7.0844888687133789E-2</v>
      </c>
      <c r="BS77" s="18">
        <v>1.0850919643417001E-3</v>
      </c>
      <c r="BT77" s="18">
        <v>1.2665024260058999E-3</v>
      </c>
      <c r="BU77" s="18">
        <v>3.7391818477772176E-4</v>
      </c>
      <c r="BV77" s="18">
        <v>0</v>
      </c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t="s">
        <v>53</v>
      </c>
    </row>
    <row r="78" spans="1:98" x14ac:dyDescent="0.25">
      <c r="A78" s="18">
        <v>1.2895913124084473</v>
      </c>
      <c r="B78" s="18">
        <v>1.248205304145813</v>
      </c>
      <c r="C78" s="18">
        <v>1.2457121610641479</v>
      </c>
      <c r="D78" s="18">
        <v>1.2428600788116455</v>
      </c>
      <c r="E78" s="18">
        <v>1.2414532899856567</v>
      </c>
      <c r="F78" s="18">
        <v>1.2966229915618896</v>
      </c>
      <c r="G78" s="18">
        <v>1.3535361289978027</v>
      </c>
      <c r="H78" s="18">
        <v>1.3620305061340332</v>
      </c>
      <c r="I78" s="18">
        <v>1.3563859462738037</v>
      </c>
      <c r="J78" s="18">
        <v>1.3627394437789917</v>
      </c>
      <c r="K78" s="18">
        <v>1.3485643863677979</v>
      </c>
      <c r="L78" s="18">
        <v>1.3590973615646362</v>
      </c>
      <c r="M78" s="18">
        <v>1.4039336442947388</v>
      </c>
      <c r="N78" s="18">
        <v>1.4001858234405518</v>
      </c>
      <c r="O78" s="18">
        <v>1.40036940574646</v>
      </c>
      <c r="P78" s="18">
        <v>1.4002823829650879</v>
      </c>
      <c r="Q78" s="18">
        <v>1.3975663185119629</v>
      </c>
      <c r="R78" s="18">
        <v>1.3955243825912476</v>
      </c>
      <c r="S78" s="18">
        <v>1.3948380947113037</v>
      </c>
      <c r="T78" s="18">
        <v>1.3895446062088013</v>
      </c>
      <c r="U78" s="18">
        <v>1.3951547145843506</v>
      </c>
      <c r="V78" s="18">
        <v>1.3949267864227295</v>
      </c>
      <c r="W78" s="18">
        <v>1.3939779996871948</v>
      </c>
      <c r="X78" s="18">
        <v>1.39443039894104</v>
      </c>
      <c r="Y78" s="18">
        <v>1.4022208452224731</v>
      </c>
      <c r="Z78" s="18">
        <v>1.3944810628890991</v>
      </c>
      <c r="AA78" s="18">
        <v>1.437019944190979</v>
      </c>
      <c r="AB78" s="18">
        <v>1.4266413450241089</v>
      </c>
      <c r="AC78" s="18">
        <v>1.4254215955734253</v>
      </c>
      <c r="AD78" s="18">
        <v>1.4254710674285889</v>
      </c>
      <c r="AE78" s="18">
        <v>0.31021592020988464</v>
      </c>
      <c r="AF78" s="18">
        <v>0.41745221614837646</v>
      </c>
      <c r="AG78" s="18">
        <v>0.43616637587547302</v>
      </c>
      <c r="AH78" s="18">
        <v>0.11359670758247375</v>
      </c>
      <c r="AI78" s="18">
        <v>0.41955092549324036</v>
      </c>
      <c r="AJ78" s="18">
        <v>0.39880988001823425</v>
      </c>
      <c r="AK78" s="18">
        <v>0.11361204087734222</v>
      </c>
      <c r="AL78" s="18">
        <v>0.3975900411605835</v>
      </c>
      <c r="AM78" s="18">
        <v>0.41718706488609314</v>
      </c>
      <c r="AN78" s="18">
        <v>0.18603208661079407</v>
      </c>
      <c r="AO78" s="18">
        <v>0.18452991545200348</v>
      </c>
      <c r="AP78" s="18">
        <v>0.18455444276332855</v>
      </c>
      <c r="AQ78" s="18">
        <v>0.19592392444610596</v>
      </c>
      <c r="AR78" s="18">
        <v>0.18755020201206207</v>
      </c>
      <c r="AS78" s="18">
        <v>0.19116315245628357</v>
      </c>
      <c r="AT78" s="18">
        <v>0.57973486185073853</v>
      </c>
      <c r="AU78" s="18">
        <v>0.60518193244934082</v>
      </c>
      <c r="AV78" s="18">
        <v>0.62579882144927979</v>
      </c>
      <c r="AW78" s="18">
        <v>0.62592959403991699</v>
      </c>
      <c r="AX78" s="18">
        <v>0.29330587387084961</v>
      </c>
      <c r="AY78" s="18">
        <v>0.32597038149833679</v>
      </c>
      <c r="AZ78" s="18">
        <v>0.10339408367872238</v>
      </c>
      <c r="BA78" s="18">
        <v>0.17376464605331421</v>
      </c>
      <c r="BB78" s="18">
        <v>9.6454255282878876E-2</v>
      </c>
      <c r="BC78" s="18">
        <v>9.4891868531703949E-2</v>
      </c>
      <c r="BD78" s="18">
        <v>0.2365439236164093</v>
      </c>
      <c r="BE78" s="18">
        <v>0.17100302875041962</v>
      </c>
      <c r="BF78" s="18">
        <v>0.45448285341262817</v>
      </c>
      <c r="BG78" s="18">
        <v>0.2776397168636322</v>
      </c>
      <c r="BH78" s="18">
        <v>0.27609869837760925</v>
      </c>
      <c r="BI78" s="18">
        <v>0.27522754669189453</v>
      </c>
      <c r="BJ78" s="18">
        <v>0.20910075306892395</v>
      </c>
      <c r="BK78" s="18">
        <v>0.19238036870956421</v>
      </c>
      <c r="BL78" s="18">
        <v>0.20961335301399231</v>
      </c>
      <c r="BM78" s="18">
        <v>7.2173386812210083E-2</v>
      </c>
      <c r="BN78" s="18">
        <v>8.0545395612716675E-2</v>
      </c>
      <c r="BO78" s="18">
        <v>7.5673311948776245E-2</v>
      </c>
      <c r="BP78" s="18">
        <v>6.4002193510532379E-2</v>
      </c>
      <c r="BQ78" s="18">
        <v>6.7477039992809296E-2</v>
      </c>
      <c r="BR78" s="18">
        <v>6.4463935792446136E-2</v>
      </c>
      <c r="BS78" s="18">
        <v>7.3601240292191505E-3</v>
      </c>
      <c r="BT78" s="18">
        <v>7.0567443035542965E-3</v>
      </c>
      <c r="BU78" s="18">
        <v>6.7390142939984798E-3</v>
      </c>
      <c r="BV78" s="18">
        <v>6.4315842464566231E-3</v>
      </c>
      <c r="BW78" s="18">
        <v>0</v>
      </c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t="s">
        <v>54</v>
      </c>
    </row>
    <row r="79" spans="1:98" x14ac:dyDescent="0.25">
      <c r="A79" s="18">
        <v>1.276360034942627</v>
      </c>
      <c r="B79" s="18">
        <v>1.2350056171417236</v>
      </c>
      <c r="C79" s="18">
        <v>1.2325118780136108</v>
      </c>
      <c r="D79" s="18">
        <v>1.2296533584594727</v>
      </c>
      <c r="E79" s="18">
        <v>1.2282429933547974</v>
      </c>
      <c r="F79" s="18">
        <v>1.2825127840042114</v>
      </c>
      <c r="G79" s="18">
        <v>1.3408689498901367</v>
      </c>
      <c r="H79" s="18">
        <v>1.3492960929870605</v>
      </c>
      <c r="I79" s="18">
        <v>1.3430382013320923</v>
      </c>
      <c r="J79" s="18">
        <v>1.3493943214416504</v>
      </c>
      <c r="K79" s="18">
        <v>1.335205078125</v>
      </c>
      <c r="L79" s="18">
        <v>1.3457950353622437</v>
      </c>
      <c r="M79" s="18">
        <v>1.3900686502456665</v>
      </c>
      <c r="N79" s="18">
        <v>1.3863363265991211</v>
      </c>
      <c r="O79" s="18">
        <v>1.3865195512771606</v>
      </c>
      <c r="P79" s="18">
        <v>1.3864325284957886</v>
      </c>
      <c r="Q79" s="18">
        <v>1.3837330341339111</v>
      </c>
      <c r="R79" s="18">
        <v>1.38170325756073</v>
      </c>
      <c r="S79" s="18">
        <v>1.3810197114944458</v>
      </c>
      <c r="T79" s="18">
        <v>1.3757201433181763</v>
      </c>
      <c r="U79" s="18">
        <v>1.3813349008560181</v>
      </c>
      <c r="V79" s="18">
        <v>1.3811080455780029</v>
      </c>
      <c r="W79" s="18">
        <v>1.3801599740982056</v>
      </c>
      <c r="X79" s="18">
        <v>1.380612850189209</v>
      </c>
      <c r="Y79" s="18">
        <v>1.3884063959121704</v>
      </c>
      <c r="Z79" s="18">
        <v>1.3806635141372681</v>
      </c>
      <c r="AA79" s="18">
        <v>1.4228271245956421</v>
      </c>
      <c r="AB79" s="18">
        <v>1.4125081300735474</v>
      </c>
      <c r="AC79" s="18">
        <v>1.4113602638244629</v>
      </c>
      <c r="AD79" s="18">
        <v>1.4114052057266235</v>
      </c>
      <c r="AE79" s="18">
        <v>0.30159890651702881</v>
      </c>
      <c r="AF79" s="18">
        <v>0.4060598611831665</v>
      </c>
      <c r="AG79" s="18">
        <v>0.42547574639320374</v>
      </c>
      <c r="AH79" s="18">
        <v>0.11464785039424896</v>
      </c>
      <c r="AI79" s="18">
        <v>0.40816926956176758</v>
      </c>
      <c r="AJ79" s="18">
        <v>0.39006504416465759</v>
      </c>
      <c r="AK79" s="18">
        <v>0.11470746248960495</v>
      </c>
      <c r="AL79" s="18">
        <v>0.3889840841293335</v>
      </c>
      <c r="AM79" s="18">
        <v>0.40579336881637573</v>
      </c>
      <c r="AN79" s="18">
        <v>0.20052053034305573</v>
      </c>
      <c r="AO79" s="18">
        <v>0.19903156161308289</v>
      </c>
      <c r="AP79" s="18">
        <v>0.19905591011047363</v>
      </c>
      <c r="AQ79" s="18">
        <v>0.2103695273399353</v>
      </c>
      <c r="AR79" s="18">
        <v>0.20172666013240814</v>
      </c>
      <c r="AS79" s="18">
        <v>0.20517335832118988</v>
      </c>
      <c r="AT79" s="18">
        <v>0.59413450956344604</v>
      </c>
      <c r="AU79" s="18">
        <v>0.61942201852798462</v>
      </c>
      <c r="AV79" s="18">
        <v>0.63995587825775146</v>
      </c>
      <c r="AW79" s="18">
        <v>0.64008873701095581</v>
      </c>
      <c r="AX79" s="18">
        <v>0.30782458186149597</v>
      </c>
      <c r="AY79" s="18">
        <v>0.33414524793624878</v>
      </c>
      <c r="AZ79" s="18">
        <v>0.11739347130060196</v>
      </c>
      <c r="BA79" s="18">
        <v>0.18623007833957672</v>
      </c>
      <c r="BB79" s="18">
        <v>0.11074666678905487</v>
      </c>
      <c r="BC79" s="18">
        <v>0.10912098735570908</v>
      </c>
      <c r="BD79" s="18">
        <v>0.24087631702423096</v>
      </c>
      <c r="BE79" s="18">
        <v>0.18183779716491699</v>
      </c>
      <c r="BF79" s="18">
        <v>0.4683329164981842</v>
      </c>
      <c r="BG79" s="18">
        <v>0.26443713903427124</v>
      </c>
      <c r="BH79" s="18">
        <v>0.26289752125740051</v>
      </c>
      <c r="BI79" s="18">
        <v>0.26202160120010376</v>
      </c>
      <c r="BJ79" s="18">
        <v>0.22248898446559906</v>
      </c>
      <c r="BK79" s="18">
        <v>0.20589669048786163</v>
      </c>
      <c r="BL79" s="18">
        <v>0.22283247113227844</v>
      </c>
      <c r="BM79" s="18">
        <v>6.033996120095253E-2</v>
      </c>
      <c r="BN79" s="18">
        <v>7.1396596729755402E-2</v>
      </c>
      <c r="BO79" s="18">
        <v>6.6982172429561615E-2</v>
      </c>
      <c r="BP79" s="18">
        <v>5.5745068937540054E-2</v>
      </c>
      <c r="BQ79" s="18">
        <v>6.1751898378133774E-2</v>
      </c>
      <c r="BR79" s="18">
        <v>5.9863101691007614E-2</v>
      </c>
      <c r="BS79" s="18">
        <v>1.9835427403450012E-2</v>
      </c>
      <c r="BT79" s="18">
        <v>1.9919468089938164E-2</v>
      </c>
      <c r="BU79" s="18">
        <v>1.9131043925881386E-2</v>
      </c>
      <c r="BV79" s="18">
        <v>1.8758663907647133E-2</v>
      </c>
      <c r="BW79" s="18">
        <v>1.4519734308123589E-2</v>
      </c>
      <c r="BX79" s="18">
        <v>0</v>
      </c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t="s">
        <v>55</v>
      </c>
    </row>
    <row r="80" spans="1:98" x14ac:dyDescent="0.25">
      <c r="A80" s="18">
        <v>1.2751767635345459</v>
      </c>
      <c r="B80" s="18">
        <v>1.2338308095932007</v>
      </c>
      <c r="C80" s="18">
        <v>1.2313370704650879</v>
      </c>
      <c r="D80" s="18">
        <v>1.2284767627716064</v>
      </c>
      <c r="E80" s="18">
        <v>1.2270655632019043</v>
      </c>
      <c r="F80" s="18">
        <v>1.2810554504394531</v>
      </c>
      <c r="G80" s="18">
        <v>1.3398267030715942</v>
      </c>
      <c r="H80" s="18">
        <v>1.3482377529144287</v>
      </c>
      <c r="I80" s="18">
        <v>1.3418233394622803</v>
      </c>
      <c r="J80" s="18">
        <v>1.3481800556182861</v>
      </c>
      <c r="K80" s="18">
        <v>1.3339871168136597</v>
      </c>
      <c r="L80" s="18">
        <v>1.3445924520492554</v>
      </c>
      <c r="M80" s="18">
        <v>1.388698935508728</v>
      </c>
      <c r="N80" s="18">
        <v>1.3849718570709229</v>
      </c>
      <c r="O80" s="18">
        <v>1.3851549625396729</v>
      </c>
      <c r="P80" s="18">
        <v>1.3850679397583008</v>
      </c>
      <c r="Q80" s="18">
        <v>1.3823738098144531</v>
      </c>
      <c r="R80" s="18">
        <v>1.3803479671478271</v>
      </c>
      <c r="S80" s="18">
        <v>1.3796652555465698</v>
      </c>
      <c r="T80" s="18">
        <v>1.3743637800216675</v>
      </c>
      <c r="U80" s="18">
        <v>1.3799800872802734</v>
      </c>
      <c r="V80" s="18">
        <v>1.379753589630127</v>
      </c>
      <c r="W80" s="18">
        <v>1.3788057565689087</v>
      </c>
      <c r="X80" s="18">
        <v>1.3792587518692017</v>
      </c>
      <c r="Y80" s="18">
        <v>1.3870532512664795</v>
      </c>
      <c r="Z80" s="18">
        <v>1.3793094158172607</v>
      </c>
      <c r="AA80" s="18">
        <v>1.4213359355926514</v>
      </c>
      <c r="AB80" s="18">
        <v>1.4110414981842041</v>
      </c>
      <c r="AC80" s="18">
        <v>1.4099215269088745</v>
      </c>
      <c r="AD80" s="18">
        <v>1.4099646806716919</v>
      </c>
      <c r="AE80" s="18">
        <v>0.30137842893600464</v>
      </c>
      <c r="AF80" s="18">
        <v>0.40531295537948608</v>
      </c>
      <c r="AG80" s="18">
        <v>0.42486783862113953</v>
      </c>
      <c r="AH80" s="18">
        <v>0.11583317071199417</v>
      </c>
      <c r="AI80" s="18">
        <v>0.4074244499206543</v>
      </c>
      <c r="AJ80" s="18">
        <v>0.38981282711029053</v>
      </c>
      <c r="AK80" s="18">
        <v>0.11589750647544861</v>
      </c>
      <c r="AL80" s="18">
        <v>0.38875558972358704</v>
      </c>
      <c r="AM80" s="18">
        <v>0.40504619479179382</v>
      </c>
      <c r="AN80" s="18">
        <v>0.20231109857559204</v>
      </c>
      <c r="AO80" s="18">
        <v>0.20080934464931488</v>
      </c>
      <c r="AP80" s="18">
        <v>0.20083388686180115</v>
      </c>
      <c r="AQ80" s="18">
        <v>0.21218743920326233</v>
      </c>
      <c r="AR80" s="18">
        <v>0.20361946523189545</v>
      </c>
      <c r="AS80" s="18">
        <v>0.20709012448787689</v>
      </c>
      <c r="AT80" s="18">
        <v>0.59573376178741455</v>
      </c>
      <c r="AU80" s="18">
        <v>0.62093997001647949</v>
      </c>
      <c r="AV80" s="18">
        <v>0.64143890142440796</v>
      </c>
      <c r="AW80" s="18">
        <v>0.64157253503799438</v>
      </c>
      <c r="AX80" s="18">
        <v>0.30956929922103882</v>
      </c>
      <c r="AY80" s="18">
        <v>0.33592161536216736</v>
      </c>
      <c r="AZ80" s="18">
        <v>0.11930843442678452</v>
      </c>
      <c r="BA80" s="18">
        <v>0.18820486962795258</v>
      </c>
      <c r="BB80" s="18">
        <v>0.11261332780122757</v>
      </c>
      <c r="BC80" s="18">
        <v>0.11100099235773087</v>
      </c>
      <c r="BD80" s="18">
        <v>0.24234126508235931</v>
      </c>
      <c r="BE80" s="18">
        <v>0.18377374112606049</v>
      </c>
      <c r="BF80" s="18">
        <v>0.47026848793029785</v>
      </c>
      <c r="BG80" s="18">
        <v>0.2624657154083252</v>
      </c>
      <c r="BH80" s="18">
        <v>0.26092603802680969</v>
      </c>
      <c r="BI80" s="18">
        <v>0.2600502073764801</v>
      </c>
      <c r="BJ80" s="18">
        <v>0.22374413907527924</v>
      </c>
      <c r="BK80" s="18">
        <v>0.20718798041343689</v>
      </c>
      <c r="BL80" s="18">
        <v>0.22404420375823975</v>
      </c>
      <c r="BM80" s="18">
        <v>5.8399245142936707E-2</v>
      </c>
      <c r="BN80" s="18">
        <v>6.963665783405304E-2</v>
      </c>
      <c r="BO80" s="18">
        <v>6.5267890691757202E-2</v>
      </c>
      <c r="BP80" s="18">
        <v>5.4091107100248337E-2</v>
      </c>
      <c r="BQ80" s="18">
        <v>6.0350097715854645E-2</v>
      </c>
      <c r="BR80" s="18">
        <v>5.8594383299350739E-2</v>
      </c>
      <c r="BS80" s="18">
        <v>2.1774705499410629E-2</v>
      </c>
      <c r="BT80" s="18">
        <v>2.184591069817543E-2</v>
      </c>
      <c r="BU80" s="18">
        <v>2.1068576723337173E-2</v>
      </c>
      <c r="BV80" s="18">
        <v>2.0695611834526062E-2</v>
      </c>
      <c r="BW80" s="18">
        <v>1.6279742121696472E-2</v>
      </c>
      <c r="BX80" s="18">
        <v>1.9750739447772503E-3</v>
      </c>
      <c r="BY80" s="18">
        <v>0</v>
      </c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t="s">
        <v>56</v>
      </c>
    </row>
    <row r="81" spans="1:98" x14ac:dyDescent="0.25">
      <c r="A81" s="18">
        <v>1.2227725982666016</v>
      </c>
      <c r="B81" s="18">
        <v>1.1813907623291016</v>
      </c>
      <c r="C81" s="18">
        <v>1.178897500038147</v>
      </c>
      <c r="D81" s="18">
        <v>1.1760444641113281</v>
      </c>
      <c r="E81" s="18">
        <v>1.1746371984481812</v>
      </c>
      <c r="F81" s="18">
        <v>1.2308957576751709</v>
      </c>
      <c r="G81" s="18">
        <v>1.2870303392410278</v>
      </c>
      <c r="H81" s="18">
        <v>1.2954646348953247</v>
      </c>
      <c r="I81" s="18">
        <v>1.2895685434341431</v>
      </c>
      <c r="J81" s="18">
        <v>1.295921802520752</v>
      </c>
      <c r="K81" s="18">
        <v>1.2817486524581909</v>
      </c>
      <c r="L81" s="18">
        <v>1.29227614402771</v>
      </c>
      <c r="M81" s="18">
        <v>1.3375623226165771</v>
      </c>
      <c r="N81" s="18">
        <v>1.3337866067886353</v>
      </c>
      <c r="O81" s="18">
        <v>1.3339706659317017</v>
      </c>
      <c r="P81" s="18">
        <v>1.3338837623596191</v>
      </c>
      <c r="Q81" s="18">
        <v>1.3311395645141602</v>
      </c>
      <c r="R81" s="18">
        <v>1.3290774822235107</v>
      </c>
      <c r="S81" s="18">
        <v>1.3283869028091431</v>
      </c>
      <c r="T81" s="18">
        <v>1.3231033086776733</v>
      </c>
      <c r="U81" s="18">
        <v>1.3287055492401123</v>
      </c>
      <c r="V81" s="18">
        <v>1.3284760713577271</v>
      </c>
      <c r="W81" s="18">
        <v>1.3275260925292969</v>
      </c>
      <c r="X81" s="18">
        <v>1.3279776573181152</v>
      </c>
      <c r="Y81" s="18">
        <v>1.3357632160186768</v>
      </c>
      <c r="Z81" s="18">
        <v>1.3280283212661743</v>
      </c>
      <c r="AA81" s="18">
        <v>1.3716182708740234</v>
      </c>
      <c r="AB81" s="18">
        <v>1.3609915971755981</v>
      </c>
      <c r="AC81" s="18">
        <v>1.3595237731933594</v>
      </c>
      <c r="AD81" s="18">
        <v>1.3595879077911377</v>
      </c>
      <c r="AE81" s="18">
        <v>0.2537330687046051</v>
      </c>
      <c r="AF81" s="18">
        <v>0.35299146175384521</v>
      </c>
      <c r="AG81" s="18">
        <v>0.37329661846160889</v>
      </c>
      <c r="AH81" s="18">
        <v>0.10675081610679626</v>
      </c>
      <c r="AI81" s="18">
        <v>0.3551115095615387</v>
      </c>
      <c r="AJ81" s="18">
        <v>0.34154713153839111</v>
      </c>
      <c r="AK81" s="18">
        <v>0.10696511715650558</v>
      </c>
      <c r="AL81" s="18">
        <v>0.34077417850494385</v>
      </c>
      <c r="AM81" s="18">
        <v>0.35272368788719177</v>
      </c>
      <c r="AN81" s="18">
        <v>0.24720300734043121</v>
      </c>
      <c r="AO81" s="18">
        <v>0.24608589708805084</v>
      </c>
      <c r="AP81" s="18">
        <v>0.24610438942909241</v>
      </c>
      <c r="AQ81" s="18">
        <v>0.2561250627040863</v>
      </c>
      <c r="AR81" s="18">
        <v>0.2444474995136261</v>
      </c>
      <c r="AS81" s="18">
        <v>0.2464396059513092</v>
      </c>
      <c r="AT81" s="18">
        <v>0.64416950941085815</v>
      </c>
      <c r="AU81" s="18">
        <v>0.67062497138977051</v>
      </c>
      <c r="AV81" s="18">
        <v>0.69157034158706665</v>
      </c>
      <c r="AW81" s="18">
        <v>0.69169396162033081</v>
      </c>
      <c r="AX81" s="18">
        <v>0.35524091124534607</v>
      </c>
      <c r="AY81" s="18">
        <v>0.34342670440673828</v>
      </c>
      <c r="AZ81" s="18">
        <v>0.1603924036026001</v>
      </c>
      <c r="BA81" s="18">
        <v>0.21848306059837341</v>
      </c>
      <c r="BB81" s="18">
        <v>0.15615352988243103</v>
      </c>
      <c r="BC81" s="18">
        <v>0.1540423184633255</v>
      </c>
      <c r="BD81" s="18">
        <v>0.2366969883441925</v>
      </c>
      <c r="BE81" s="18">
        <v>0.20647925138473511</v>
      </c>
      <c r="BF81" s="18">
        <v>0.50652486085891724</v>
      </c>
      <c r="BG81" s="18">
        <v>0.23779788613319397</v>
      </c>
      <c r="BH81" s="18">
        <v>0.23629973828792572</v>
      </c>
      <c r="BI81" s="18">
        <v>0.23540149629116058</v>
      </c>
      <c r="BJ81" s="18">
        <v>0.27592206001281738</v>
      </c>
      <c r="BK81" s="18">
        <v>0.25918543338775635</v>
      </c>
      <c r="BL81" s="18">
        <v>0.27641588449478149</v>
      </c>
      <c r="BM81" s="18">
        <v>6.4996786415576935E-2</v>
      </c>
      <c r="BN81" s="18">
        <v>8.5771583020687103E-2</v>
      </c>
      <c r="BO81" s="18">
        <v>8.442717045545578E-2</v>
      </c>
      <c r="BP81" s="18">
        <v>7.8288085758686066E-2</v>
      </c>
      <c r="BQ81" s="18">
        <v>9.0432167053222656E-2</v>
      </c>
      <c r="BR81" s="18">
        <v>9.1999329626560211E-2</v>
      </c>
      <c r="BS81" s="18">
        <v>6.8883650004863739E-2</v>
      </c>
      <c r="BT81" s="18">
        <v>6.9323770701885223E-2</v>
      </c>
      <c r="BU81" s="18">
        <v>6.8364530801773071E-2</v>
      </c>
      <c r="BV81" s="18">
        <v>6.8079434335231781E-2</v>
      </c>
      <c r="BW81" s="18">
        <v>6.6821485757827759E-2</v>
      </c>
      <c r="BX81" s="18">
        <v>5.3840581327676773E-2</v>
      </c>
      <c r="BY81" s="18">
        <v>5.2838411182165146E-2</v>
      </c>
      <c r="BZ81" s="18">
        <v>0</v>
      </c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t="s">
        <v>57</v>
      </c>
    </row>
    <row r="82" spans="1:98" x14ac:dyDescent="0.25">
      <c r="A82" s="18">
        <v>1.2221307754516602</v>
      </c>
      <c r="B82" s="18">
        <v>1.1807581186294556</v>
      </c>
      <c r="C82" s="18">
        <v>1.1782647371292114</v>
      </c>
      <c r="D82" s="18">
        <v>1.1754096746444702</v>
      </c>
      <c r="E82" s="18">
        <v>1.1740013360977173</v>
      </c>
      <c r="F82" s="18">
        <v>1.2299407720565796</v>
      </c>
      <c r="G82" s="18">
        <v>1.2865421772003174</v>
      </c>
      <c r="H82" s="18">
        <v>1.2949590682983398</v>
      </c>
      <c r="I82" s="18">
        <v>1.2888920307159424</v>
      </c>
      <c r="J82" s="18">
        <v>1.2952460050582886</v>
      </c>
      <c r="K82" s="18">
        <v>1.2810685634613037</v>
      </c>
      <c r="L82" s="18">
        <v>1.2916133403778076</v>
      </c>
      <c r="M82" s="18">
        <v>1.3367111682891846</v>
      </c>
      <c r="N82" s="18">
        <v>1.3329414129257202</v>
      </c>
      <c r="O82" s="18">
        <v>1.3331253528594971</v>
      </c>
      <c r="P82" s="18">
        <v>1.333038330078125</v>
      </c>
      <c r="Q82" s="18">
        <v>1.3303004503250122</v>
      </c>
      <c r="R82" s="18">
        <v>1.3282428979873657</v>
      </c>
      <c r="S82" s="18">
        <v>1.3275532722473145</v>
      </c>
      <c r="T82" s="18">
        <v>1.3222674131393433</v>
      </c>
      <c r="U82" s="18">
        <v>1.3278714418411255</v>
      </c>
      <c r="V82" s="18">
        <v>1.3276423215866089</v>
      </c>
      <c r="W82" s="18">
        <v>1.3266927003860474</v>
      </c>
      <c r="X82" s="18">
        <v>1.3271445035934448</v>
      </c>
      <c r="Y82" s="18">
        <v>1.3349311351776123</v>
      </c>
      <c r="Z82" s="18">
        <v>1.3271950483322144</v>
      </c>
      <c r="AA82" s="18">
        <v>1.3706250190734863</v>
      </c>
      <c r="AB82" s="18">
        <v>1.3600274324417114</v>
      </c>
      <c r="AC82" s="18">
        <v>1.3585925102233887</v>
      </c>
      <c r="AD82" s="18">
        <v>1.3586546182632446</v>
      </c>
      <c r="AE82" s="18">
        <v>0.25419044494628906</v>
      </c>
      <c r="AF82" s="18">
        <v>0.35284262895584106</v>
      </c>
      <c r="AG82" s="18">
        <v>0.37329855561256409</v>
      </c>
      <c r="AH82" s="18">
        <v>0.10851948708295822</v>
      </c>
      <c r="AI82" s="18">
        <v>0.35496476292610168</v>
      </c>
      <c r="AJ82" s="18">
        <v>0.34193217754364014</v>
      </c>
      <c r="AK82" s="18">
        <v>0.10873454064130783</v>
      </c>
      <c r="AL82" s="18">
        <v>0.34118369221687317</v>
      </c>
      <c r="AM82" s="18">
        <v>0.35257458686828613</v>
      </c>
      <c r="AN82" s="18">
        <v>0.24840520322322845</v>
      </c>
      <c r="AO82" s="18">
        <v>0.2472708523273468</v>
      </c>
      <c r="AP82" s="18">
        <v>0.24728961288928986</v>
      </c>
      <c r="AQ82" s="18">
        <v>0.25736969709396362</v>
      </c>
      <c r="AR82" s="18">
        <v>0.24579952657222748</v>
      </c>
      <c r="AS82" s="18">
        <v>0.24783757328987122</v>
      </c>
      <c r="AT82" s="18">
        <v>0.64522778987884521</v>
      </c>
      <c r="AU82" s="18">
        <v>0.67159324884414673</v>
      </c>
      <c r="AV82" s="18">
        <v>0.69250154495239258</v>
      </c>
      <c r="AW82" s="18">
        <v>0.69262599945068359</v>
      </c>
      <c r="AX82" s="18">
        <v>0.35643118619918823</v>
      </c>
      <c r="AY82" s="18">
        <v>0.34521976113319397</v>
      </c>
      <c r="AZ82" s="18">
        <v>0.16168893873691559</v>
      </c>
      <c r="BA82" s="18">
        <v>0.22007733583450317</v>
      </c>
      <c r="BB82" s="18">
        <v>0.15736056864261627</v>
      </c>
      <c r="BC82" s="18">
        <v>0.15526586771011353</v>
      </c>
      <c r="BD82" s="18">
        <v>0.23844254016876221</v>
      </c>
      <c r="BE82" s="18">
        <v>0.20817795395851135</v>
      </c>
      <c r="BF82" s="18">
        <v>0.50804591178894043</v>
      </c>
      <c r="BG82" s="18">
        <v>0.23602597415447235</v>
      </c>
      <c r="BH82" s="18">
        <v>0.23452739417552948</v>
      </c>
      <c r="BI82" s="18">
        <v>0.23362921178340912</v>
      </c>
      <c r="BJ82" s="18">
        <v>0.27658909559249878</v>
      </c>
      <c r="BK82" s="18">
        <v>0.25988113880157471</v>
      </c>
      <c r="BL82" s="18">
        <v>0.27704492211341858</v>
      </c>
      <c r="BM82" s="18">
        <v>6.3745230436325073E-2</v>
      </c>
      <c r="BN82" s="18">
        <v>8.4612689912319183E-2</v>
      </c>
      <c r="BO82" s="18">
        <v>8.3357162773609161E-2</v>
      </c>
      <c r="BP82" s="18">
        <v>7.7405445277690887E-2</v>
      </c>
      <c r="BQ82" s="18">
        <v>8.9648328721523285E-2</v>
      </c>
      <c r="BR82" s="18">
        <v>9.1315761208534241E-2</v>
      </c>
      <c r="BS82" s="18">
        <v>6.9730386137962341E-2</v>
      </c>
      <c r="BT82" s="18">
        <v>7.0159047842025757E-2</v>
      </c>
      <c r="BU82" s="18">
        <v>6.9200240075588226E-2</v>
      </c>
      <c r="BV82" s="18">
        <v>6.8909622728824615E-2</v>
      </c>
      <c r="BW82" s="18">
        <v>6.7500799894332886E-2</v>
      </c>
      <c r="BX82" s="18">
        <v>5.4342303425073624E-2</v>
      </c>
      <c r="BY82" s="18">
        <v>5.328572541475296E-2</v>
      </c>
      <c r="BZ82" s="18">
        <v>1.7933135386556387E-3</v>
      </c>
      <c r="CA82" s="18">
        <v>0</v>
      </c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t="s">
        <v>58</v>
      </c>
    </row>
    <row r="83" spans="1:98" x14ac:dyDescent="0.25">
      <c r="A83" s="18">
        <v>1.3070787191390991</v>
      </c>
      <c r="B83" s="18">
        <v>1.2656735181808472</v>
      </c>
      <c r="C83" s="18">
        <v>1.2631806135177612</v>
      </c>
      <c r="D83" s="18">
        <v>1.2603327035903931</v>
      </c>
      <c r="E83" s="18">
        <v>1.2589281797409058</v>
      </c>
      <c r="F83" s="18">
        <v>1.3145045042037964</v>
      </c>
      <c r="G83" s="18">
        <v>1.370638370513916</v>
      </c>
      <c r="H83" s="18">
        <v>1.3791815042495728</v>
      </c>
      <c r="I83" s="18">
        <v>1.373943567276001</v>
      </c>
      <c r="J83" s="18">
        <v>1.3802955150604248</v>
      </c>
      <c r="K83" s="18">
        <v>1.3661288022994995</v>
      </c>
      <c r="L83" s="18">
        <v>1.3766276836395264</v>
      </c>
      <c r="M83" s="18">
        <v>1.4217485189437866</v>
      </c>
      <c r="N83" s="18">
        <v>1.4179947376251221</v>
      </c>
      <c r="O83" s="18">
        <v>1.4181784391403198</v>
      </c>
      <c r="P83" s="18">
        <v>1.4180914163589478</v>
      </c>
      <c r="Q83" s="18">
        <v>1.4153690338134766</v>
      </c>
      <c r="R83" s="18">
        <v>1.4133222103118896</v>
      </c>
      <c r="S83" s="18">
        <v>1.4126348495483398</v>
      </c>
      <c r="T83" s="18">
        <v>1.407343864440918</v>
      </c>
      <c r="U83" s="18">
        <v>1.4129519462585449</v>
      </c>
      <c r="V83" s="18">
        <v>1.4127236604690552</v>
      </c>
      <c r="W83" s="18">
        <v>1.4117746353149414</v>
      </c>
      <c r="X83" s="18">
        <v>1.4122267961502075</v>
      </c>
      <c r="Y83" s="18">
        <v>1.4200160503387451</v>
      </c>
      <c r="Z83" s="18">
        <v>1.4122774600982666</v>
      </c>
      <c r="AA83" s="18">
        <v>1.4549082517623901</v>
      </c>
      <c r="AB83" s="18">
        <v>1.4445255994796753</v>
      </c>
      <c r="AC83" s="18">
        <v>1.4432942867279053</v>
      </c>
      <c r="AD83" s="18">
        <v>1.4433448314666748</v>
      </c>
      <c r="AE83" s="18">
        <v>0.32401487231254578</v>
      </c>
      <c r="AF83" s="18">
        <v>0.43363469839096069</v>
      </c>
      <c r="AG83" s="18">
        <v>0.45174884796142578</v>
      </c>
      <c r="AH83" s="18">
        <v>0.11845052987337112</v>
      </c>
      <c r="AI83" s="18">
        <v>0.43572384119033813</v>
      </c>
      <c r="AJ83" s="18">
        <v>0.41263818740844727</v>
      </c>
      <c r="AK83" s="18">
        <v>0.11841375380754471</v>
      </c>
      <c r="AL83" s="18">
        <v>0.41128680109977722</v>
      </c>
      <c r="AM83" s="18">
        <v>0.43337070941925049</v>
      </c>
      <c r="AN83" s="18">
        <v>0.16889484226703644</v>
      </c>
      <c r="AO83" s="18">
        <v>0.16730785369873047</v>
      </c>
      <c r="AP83" s="18">
        <v>0.1673336923122406</v>
      </c>
      <c r="AQ83" s="18">
        <v>0.17899130284786224</v>
      </c>
      <c r="AR83" s="18">
        <v>0.17149049043655396</v>
      </c>
      <c r="AS83" s="18">
        <v>0.17552727460861206</v>
      </c>
      <c r="AT83" s="18">
        <v>0.56190288066864014</v>
      </c>
      <c r="AU83" s="18">
        <v>0.58729434013366699</v>
      </c>
      <c r="AV83" s="18">
        <v>0.60791337490081787</v>
      </c>
      <c r="AW83" s="18">
        <v>0.60804396867752075</v>
      </c>
      <c r="AX83" s="18">
        <v>0.27587971091270447</v>
      </c>
      <c r="AY83" s="18">
        <v>0.31991630792617798</v>
      </c>
      <c r="AZ83" s="18">
        <v>8.8064864277839661E-2</v>
      </c>
      <c r="BA83" s="18">
        <v>0.16137696802616119</v>
      </c>
      <c r="BB83" s="18">
        <v>8.0268487334251404E-2</v>
      </c>
      <c r="BC83" s="18">
        <v>7.8928224742412567E-2</v>
      </c>
      <c r="BD83" s="18">
        <v>0.23605278134346008</v>
      </c>
      <c r="BE83" s="18">
        <v>0.16148519515991211</v>
      </c>
      <c r="BF83" s="18">
        <v>0.43903234601020813</v>
      </c>
      <c r="BG83" s="18">
        <v>0.29231640696525574</v>
      </c>
      <c r="BH83" s="18">
        <v>0.29077485203742981</v>
      </c>
      <c r="BI83" s="18">
        <v>0.28991225361824036</v>
      </c>
      <c r="BJ83" s="18">
        <v>0.19160996377468109</v>
      </c>
      <c r="BK83" s="18">
        <v>0.17480659484863281</v>
      </c>
      <c r="BL83" s="18">
        <v>0.19224840402603149</v>
      </c>
      <c r="BM83" s="18">
        <v>8.5967801511287689E-2</v>
      </c>
      <c r="BN83" s="18">
        <v>9.1116368770599365E-2</v>
      </c>
      <c r="BO83" s="18">
        <v>8.5871532559394836E-2</v>
      </c>
      <c r="BP83" s="18">
        <v>7.4162371456623077E-2</v>
      </c>
      <c r="BQ83" s="18">
        <v>7.4712574481964111E-2</v>
      </c>
      <c r="BR83" s="18">
        <v>7.0607490837574005E-2</v>
      </c>
      <c r="BS83" s="18">
        <v>1.6214752569794655E-2</v>
      </c>
      <c r="BT83" s="18">
        <v>1.564398966729641E-2</v>
      </c>
      <c r="BU83" s="18">
        <v>1.6566270962357521E-2</v>
      </c>
      <c r="BV83" s="18">
        <v>1.6777245327830315E-2</v>
      </c>
      <c r="BW83" s="18">
        <v>1.7888432368636131E-2</v>
      </c>
      <c r="BX83" s="18">
        <v>3.2234054058790207E-2</v>
      </c>
      <c r="BY83" s="18">
        <v>3.3865172415971756E-2</v>
      </c>
      <c r="BZ83" s="18">
        <v>8.4414824843406677E-2</v>
      </c>
      <c r="CA83" s="18">
        <v>8.5160516202449799E-2</v>
      </c>
      <c r="CB83" s="18">
        <v>0</v>
      </c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t="s">
        <v>65</v>
      </c>
    </row>
    <row r="84" spans="1:98" x14ac:dyDescent="0.25">
      <c r="A84" s="18">
        <v>1.2963480949401855</v>
      </c>
      <c r="B84" s="18">
        <v>1.2549030780792236</v>
      </c>
      <c r="C84" s="18">
        <v>1.2524110078811646</v>
      </c>
      <c r="D84" s="18">
        <v>1.2495719194412231</v>
      </c>
      <c r="E84" s="18">
        <v>1.2481720447540283</v>
      </c>
      <c r="F84" s="18">
        <v>1.3054518699645996</v>
      </c>
      <c r="G84" s="18">
        <v>1.3592467308044434</v>
      </c>
      <c r="H84" s="18">
        <v>1.3678584098815918</v>
      </c>
      <c r="I84" s="18">
        <v>1.363372802734375</v>
      </c>
      <c r="J84" s="18">
        <v>1.3697208166122437</v>
      </c>
      <c r="K84" s="18">
        <v>1.3555750846862793</v>
      </c>
      <c r="L84" s="18">
        <v>1.3659918308258057</v>
      </c>
      <c r="M84" s="18">
        <v>1.4120837450027466</v>
      </c>
      <c r="N84" s="18">
        <v>1.4082967042922974</v>
      </c>
      <c r="O84" s="18">
        <v>1.4084810018539429</v>
      </c>
      <c r="P84" s="18">
        <v>1.4083940982818604</v>
      </c>
      <c r="Q84" s="18">
        <v>1.4056371450424194</v>
      </c>
      <c r="R84" s="18">
        <v>1.4035648107528687</v>
      </c>
      <c r="S84" s="18">
        <v>1.4028720855712891</v>
      </c>
      <c r="T84" s="18">
        <v>1.3975937366485596</v>
      </c>
      <c r="U84" s="18">
        <v>1.4031918048858643</v>
      </c>
      <c r="V84" s="18">
        <v>1.4029613733291626</v>
      </c>
      <c r="W84" s="18">
        <v>1.4020109176635742</v>
      </c>
      <c r="X84" s="18">
        <v>1.4024621248245239</v>
      </c>
      <c r="Y84" s="18">
        <v>1.4102447032928467</v>
      </c>
      <c r="Z84" s="18">
        <v>1.4025126695632935</v>
      </c>
      <c r="AA84" s="18">
        <v>1.4461044073104858</v>
      </c>
      <c r="AB84" s="18">
        <v>1.435535192489624</v>
      </c>
      <c r="AC84" s="18">
        <v>1.4341001510620117</v>
      </c>
      <c r="AD84" s="18">
        <v>1.4341630935668945</v>
      </c>
      <c r="AE84" s="18">
        <v>0.31075626611709595</v>
      </c>
      <c r="AF84" s="18">
        <v>0.42138805985450745</v>
      </c>
      <c r="AG84" s="18">
        <v>0.43911704421043396</v>
      </c>
      <c r="AH84" s="18">
        <v>0.10592731833457947</v>
      </c>
      <c r="AI84" s="18">
        <v>0.42346969246864319</v>
      </c>
      <c r="AJ84" s="18">
        <v>0.39937388896942139</v>
      </c>
      <c r="AK84" s="18">
        <v>0.1059064194560051</v>
      </c>
      <c r="AL84" s="18">
        <v>0.39799416065216064</v>
      </c>
      <c r="AM84" s="18">
        <v>0.42112499475479126</v>
      </c>
      <c r="AN84" s="18">
        <v>0.17465679347515106</v>
      </c>
      <c r="AO84" s="18">
        <v>0.17328581213951111</v>
      </c>
      <c r="AP84" s="18">
        <v>0.17330820858478546</v>
      </c>
      <c r="AQ84" s="18">
        <v>0.18426193296909332</v>
      </c>
      <c r="AR84" s="18">
        <v>0.17508909106254578</v>
      </c>
      <c r="AS84" s="18">
        <v>0.17842778563499451</v>
      </c>
      <c r="AT84" s="18">
        <v>0.56996244192123413</v>
      </c>
      <c r="AU84" s="18">
        <v>0.59609115123748779</v>
      </c>
      <c r="AV84" s="18">
        <v>0.61699330806732178</v>
      </c>
      <c r="AW84" s="18">
        <v>0.61711740493774414</v>
      </c>
      <c r="AX84" s="18">
        <v>0.28231805562973022</v>
      </c>
      <c r="AY84" s="18">
        <v>0.31317096948623657</v>
      </c>
      <c r="AZ84" s="18">
        <v>9.0662069618701935E-2</v>
      </c>
      <c r="BA84" s="18">
        <v>0.160124272108078</v>
      </c>
      <c r="BB84" s="18">
        <v>8.4320887923240662E-2</v>
      </c>
      <c r="BC84" s="18">
        <v>8.2596428692340851E-2</v>
      </c>
      <c r="BD84" s="18">
        <v>0.22588978707790375</v>
      </c>
      <c r="BE84" s="18">
        <v>0.15742410719394684</v>
      </c>
      <c r="BF84" s="18">
        <v>0.44154602289199829</v>
      </c>
      <c r="BG84" s="18">
        <v>0.29101386666297913</v>
      </c>
      <c r="BH84" s="18">
        <v>0.28947338461875916</v>
      </c>
      <c r="BI84" s="18">
        <v>0.28859999775886536</v>
      </c>
      <c r="BJ84" s="18">
        <v>0.2026088535785675</v>
      </c>
      <c r="BK84" s="18">
        <v>0.1856376975774765</v>
      </c>
      <c r="BL84" s="18">
        <v>0.20348994433879852</v>
      </c>
      <c r="BM84" s="18">
        <v>8.5821658372879028E-2</v>
      </c>
      <c r="BN84" s="18">
        <v>9.4040840864181519E-2</v>
      </c>
      <c r="BO84" s="18">
        <v>8.9096017181873322E-2</v>
      </c>
      <c r="BP84" s="18">
        <v>7.7383466064929962E-2</v>
      </c>
      <c r="BQ84" s="18">
        <v>8.0131977796554565E-2</v>
      </c>
      <c r="BR84" s="18">
        <v>7.6740652322769165E-2</v>
      </c>
      <c r="BS84" s="18">
        <v>6.9546648301184177E-3</v>
      </c>
      <c r="BT84" s="18">
        <v>6.9325719960033894E-3</v>
      </c>
      <c r="BU84" s="18">
        <v>7.6622865162789822E-3</v>
      </c>
      <c r="BV84" s="18">
        <v>8.0358386039733887E-3</v>
      </c>
      <c r="BW84" s="18">
        <v>1.3684813864529133E-2</v>
      </c>
      <c r="BX84" s="18">
        <v>2.6787901297211647E-2</v>
      </c>
      <c r="BY84" s="18">
        <v>2.8729042038321495E-2</v>
      </c>
      <c r="BZ84" s="18">
        <v>7.458031177520752E-2</v>
      </c>
      <c r="CA84" s="18">
        <v>7.5511857867240906E-2</v>
      </c>
      <c r="CB84" s="18">
        <v>1.3507685624063015E-2</v>
      </c>
      <c r="CC84" s="18">
        <v>0</v>
      </c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t="s">
        <v>66</v>
      </c>
    </row>
    <row r="85" spans="1:98" x14ac:dyDescent="0.25">
      <c r="A85" s="18">
        <v>1.2994585037231445</v>
      </c>
      <c r="B85" s="18">
        <v>1.2580133676528931</v>
      </c>
      <c r="C85" s="18">
        <v>1.2555211782455444</v>
      </c>
      <c r="D85" s="18">
        <v>1.2526822090148926</v>
      </c>
      <c r="E85" s="18">
        <v>1.2512823343276978</v>
      </c>
      <c r="F85" s="18">
        <v>1.3085161447525024</v>
      </c>
      <c r="G85" s="18">
        <v>1.3623428344726563</v>
      </c>
      <c r="H85" s="18">
        <v>1.3709571361541748</v>
      </c>
      <c r="I85" s="18">
        <v>1.3664833307266235</v>
      </c>
      <c r="J85" s="18">
        <v>1.3728313446044922</v>
      </c>
      <c r="K85" s="18">
        <v>1.3586856126785278</v>
      </c>
      <c r="L85" s="18">
        <v>1.3691023588180542</v>
      </c>
      <c r="M85" s="18">
        <v>1.4151756763458252</v>
      </c>
      <c r="N85" s="18">
        <v>1.4113898277282715</v>
      </c>
      <c r="O85" s="18">
        <v>1.411574125289917</v>
      </c>
      <c r="P85" s="18">
        <v>1.4114871025085449</v>
      </c>
      <c r="Q85" s="18">
        <v>1.4087314605712891</v>
      </c>
      <c r="R85" s="18">
        <v>1.4066599607467651</v>
      </c>
      <c r="S85" s="18">
        <v>1.4059673547744751</v>
      </c>
      <c r="T85" s="18">
        <v>1.400688648223877</v>
      </c>
      <c r="U85" s="18">
        <v>1.4062870740890503</v>
      </c>
      <c r="V85" s="18">
        <v>1.4060567617416382</v>
      </c>
      <c r="W85" s="18">
        <v>1.4051063060760498</v>
      </c>
      <c r="X85" s="18">
        <v>1.4055575132369995</v>
      </c>
      <c r="Y85" s="18">
        <v>1.4133403301239014</v>
      </c>
      <c r="Z85" s="18">
        <v>1.405608057975769</v>
      </c>
      <c r="AA85" s="18">
        <v>1.4491548538208008</v>
      </c>
      <c r="AB85" s="18">
        <v>1.438596248626709</v>
      </c>
      <c r="AC85" s="18">
        <v>1.4371718168258667</v>
      </c>
      <c r="AD85" s="18">
        <v>1.4372342824935913</v>
      </c>
      <c r="AE85" s="18">
        <v>0.31353190541267395</v>
      </c>
      <c r="AF85" s="18">
        <v>0.42442095279693604</v>
      </c>
      <c r="AG85" s="18">
        <v>0.44209006428718567</v>
      </c>
      <c r="AH85" s="18">
        <v>0.10744348168373108</v>
      </c>
      <c r="AI85" s="18">
        <v>0.42650163173675537</v>
      </c>
      <c r="AJ85" s="18">
        <v>0.40214440226554871</v>
      </c>
      <c r="AK85" s="18">
        <v>0.10741365700960159</v>
      </c>
      <c r="AL85" s="18">
        <v>0.40074810385704041</v>
      </c>
      <c r="AM85" s="18">
        <v>0.42415803670883179</v>
      </c>
      <c r="AN85" s="18">
        <v>0.17183130979537964</v>
      </c>
      <c r="AO85" s="18">
        <v>0.1704375296831131</v>
      </c>
      <c r="AP85" s="18">
        <v>0.1704602837562561</v>
      </c>
      <c r="AQ85" s="18">
        <v>0.18149249255657196</v>
      </c>
      <c r="AR85" s="18">
        <v>0.1725248247385025</v>
      </c>
      <c r="AS85" s="18">
        <v>0.17596189677715302</v>
      </c>
      <c r="AT85" s="18">
        <v>0.56695282459259033</v>
      </c>
      <c r="AU85" s="18">
        <v>0.59303438663482666</v>
      </c>
      <c r="AV85" s="18">
        <v>0.6139218807220459</v>
      </c>
      <c r="AW85" s="18">
        <v>0.61404621601104736</v>
      </c>
      <c r="AX85" s="18">
        <v>0.27943846583366394</v>
      </c>
      <c r="AY85" s="18">
        <v>0.31268194317817688</v>
      </c>
      <c r="AZ85" s="18">
        <v>8.8180042803287506E-2</v>
      </c>
      <c r="BA85" s="18">
        <v>0.15834708511829376</v>
      </c>
      <c r="BB85" s="18">
        <v>8.1638634204864502E-2</v>
      </c>
      <c r="BC85" s="18">
        <v>7.9959467053413391E-2</v>
      </c>
      <c r="BD85" s="18">
        <v>0.22642192244529724</v>
      </c>
      <c r="BE85" s="18">
        <v>0.15623223781585693</v>
      </c>
      <c r="BF85" s="18">
        <v>0.43917450308799744</v>
      </c>
      <c r="BG85" s="18">
        <v>0.29312160611152649</v>
      </c>
      <c r="BH85" s="18">
        <v>0.29158070683479309</v>
      </c>
      <c r="BI85" s="18">
        <v>0.29070901870727539</v>
      </c>
      <c r="BJ85" s="18">
        <v>0.19950540363788605</v>
      </c>
      <c r="BK85" s="18">
        <v>0.18253083527088165</v>
      </c>
      <c r="BL85" s="18">
        <v>0.20039449632167816</v>
      </c>
      <c r="BM85" s="18">
        <v>8.7613508105278015E-2</v>
      </c>
      <c r="BN85" s="18">
        <v>9.5233045518398285E-2</v>
      </c>
      <c r="BO85" s="18">
        <v>9.0214774012565613E-2</v>
      </c>
      <c r="BP85" s="18">
        <v>7.847711443901062E-2</v>
      </c>
      <c r="BQ85" s="18">
        <v>8.0733485519886017E-2</v>
      </c>
      <c r="BR85" s="18">
        <v>7.7161401510238647E-2</v>
      </c>
      <c r="BS85" s="18">
        <v>9.4986585900187492E-3</v>
      </c>
      <c r="BT85" s="18">
        <v>9.3228090554475784E-3</v>
      </c>
      <c r="BU85" s="18">
        <v>1.0174221359193325E-2</v>
      </c>
      <c r="BV85" s="18">
        <v>1.0536609217524529E-2</v>
      </c>
      <c r="BW85" s="18">
        <v>1.5496624633669853E-2</v>
      </c>
      <c r="BX85" s="18">
        <v>2.9216421768069267E-2</v>
      </c>
      <c r="BY85" s="18">
        <v>3.1128387898206711E-2</v>
      </c>
      <c r="BZ85" s="18">
        <v>7.7658094465732574E-2</v>
      </c>
      <c r="CA85" s="18">
        <v>7.857997715473175E-2</v>
      </c>
      <c r="CB85" s="18">
        <v>1.12299844622612E-2</v>
      </c>
      <c r="CC85" s="18">
        <v>3.1106160022318363E-3</v>
      </c>
      <c r="CD85" s="18">
        <v>0</v>
      </c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t="s">
        <v>67</v>
      </c>
    </row>
    <row r="86" spans="1:98" x14ac:dyDescent="0.25">
      <c r="A86" s="18">
        <v>1.306532621383667</v>
      </c>
      <c r="B86" s="18">
        <v>1.2651214599609375</v>
      </c>
      <c r="C86" s="18">
        <v>1.2626286745071411</v>
      </c>
      <c r="D86" s="18">
        <v>1.259782075881958</v>
      </c>
      <c r="E86" s="18">
        <v>1.2583781480789185</v>
      </c>
      <c r="F86" s="18">
        <v>1.3141880035400391</v>
      </c>
      <c r="G86" s="18">
        <v>1.3699914216995239</v>
      </c>
      <c r="H86" s="18">
        <v>1.3785454034805298</v>
      </c>
      <c r="I86" s="18">
        <v>1.3734209537506104</v>
      </c>
      <c r="J86" s="18">
        <v>1.3797723054885864</v>
      </c>
      <c r="K86" s="18">
        <v>1.3656085729598999</v>
      </c>
      <c r="L86" s="18">
        <v>1.3760956525802612</v>
      </c>
      <c r="M86" s="18">
        <v>1.4213520288467407</v>
      </c>
      <c r="N86" s="18">
        <v>1.4175938367843628</v>
      </c>
      <c r="O86" s="18">
        <v>1.4177775382995605</v>
      </c>
      <c r="P86" s="18">
        <v>1.417690634727478</v>
      </c>
      <c r="Q86" s="18">
        <v>1.4149636030197144</v>
      </c>
      <c r="R86" s="18">
        <v>1.4129133224487305</v>
      </c>
      <c r="S86" s="18">
        <v>1.4122252464294434</v>
      </c>
      <c r="T86" s="18">
        <v>1.4069359302520752</v>
      </c>
      <c r="U86" s="18">
        <v>1.4125427007675171</v>
      </c>
      <c r="V86" s="18">
        <v>1.4123140573501587</v>
      </c>
      <c r="W86" s="18">
        <v>1.4113647937774658</v>
      </c>
      <c r="X86" s="18">
        <v>1.4118168354034424</v>
      </c>
      <c r="Y86" s="18">
        <v>1.4196052551269531</v>
      </c>
      <c r="Z86" s="18">
        <v>1.4118674993515015</v>
      </c>
      <c r="AA86" s="18">
        <v>1.454623818397522</v>
      </c>
      <c r="AB86" s="18">
        <v>1.4442174434661865</v>
      </c>
      <c r="AC86" s="18">
        <v>1.4429599046707153</v>
      </c>
      <c r="AD86" s="18">
        <v>1.443011999130249</v>
      </c>
      <c r="AE86" s="18">
        <v>0.32298716902732849</v>
      </c>
      <c r="AF86" s="18">
        <v>0.43283739686012268</v>
      </c>
      <c r="AG86" s="18">
        <v>0.45087683200836182</v>
      </c>
      <c r="AH86" s="18">
        <v>0.11713362485170364</v>
      </c>
      <c r="AI86" s="18">
        <v>0.43492519855499268</v>
      </c>
      <c r="AJ86" s="18">
        <v>0.41160917282104492</v>
      </c>
      <c r="AK86" s="18">
        <v>0.11709631979465485</v>
      </c>
      <c r="AL86" s="18">
        <v>0.41024836897850037</v>
      </c>
      <c r="AM86" s="18">
        <v>0.4325735867023468</v>
      </c>
      <c r="AN86" s="18">
        <v>0.16877724230289459</v>
      </c>
      <c r="AO86" s="18">
        <v>0.1672138124704361</v>
      </c>
      <c r="AP86" s="18">
        <v>0.16723927855491638</v>
      </c>
      <c r="AQ86" s="18">
        <v>0.17882254719734192</v>
      </c>
      <c r="AR86" s="18">
        <v>0.17114661633968353</v>
      </c>
      <c r="AS86" s="18">
        <v>0.17511579394340515</v>
      </c>
      <c r="AT86" s="18">
        <v>0.56207990646362305</v>
      </c>
      <c r="AU86" s="18">
        <v>0.58756399154663086</v>
      </c>
      <c r="AV86" s="18">
        <v>0.60821992158889771</v>
      </c>
      <c r="AW86" s="18">
        <v>0.60834968090057373</v>
      </c>
      <c r="AX86" s="18">
        <v>0.27585381269454956</v>
      </c>
      <c r="AY86" s="18">
        <v>0.31877169013023376</v>
      </c>
      <c r="AZ86" s="18">
        <v>8.7582245469093323E-2</v>
      </c>
      <c r="BA86" s="18">
        <v>0.1605953723192215</v>
      </c>
      <c r="BB86" s="18">
        <v>7.99216628074646E-2</v>
      </c>
      <c r="BC86" s="18">
        <v>7.8540824353694916E-2</v>
      </c>
      <c r="BD86" s="18">
        <v>0.23475100100040436</v>
      </c>
      <c r="BE86" s="18">
        <v>0.1604953408241272</v>
      </c>
      <c r="BF86" s="18">
        <v>0.43860945105552673</v>
      </c>
      <c r="BG86" s="18">
        <v>0.29280921816825867</v>
      </c>
      <c r="BH86" s="18">
        <v>0.29126763343811035</v>
      </c>
      <c r="BI86" s="18">
        <v>0.29040396213531494</v>
      </c>
      <c r="BJ86" s="18">
        <v>0.19217261672019958</v>
      </c>
      <c r="BK86" s="18">
        <v>0.17534102499485016</v>
      </c>
      <c r="BL86" s="18">
        <v>0.19284996390342712</v>
      </c>
      <c r="BM86" s="18">
        <v>8.6503587663173676E-2</v>
      </c>
      <c r="BN86" s="18">
        <v>9.1920234262943268E-2</v>
      </c>
      <c r="BO86" s="18">
        <v>8.6695551872253418E-2</v>
      </c>
      <c r="BP86" s="18">
        <v>7.4974760413169861E-2</v>
      </c>
      <c r="BQ86" s="18">
        <v>7.569759339094162E-2</v>
      </c>
      <c r="BR86" s="18">
        <v>7.1641169488430023E-2</v>
      </c>
      <c r="BS86" s="18">
        <v>1.5460984781384468E-2</v>
      </c>
      <c r="BT86" s="18">
        <v>1.491578109562397E-2</v>
      </c>
      <c r="BU86" s="18">
        <v>1.5854459255933762E-2</v>
      </c>
      <c r="BV86" s="18">
        <v>1.608627662062645E-2</v>
      </c>
      <c r="BW86" s="18">
        <v>1.7655134201049805E-2</v>
      </c>
      <c r="BX86" s="18">
        <v>3.2102406024932861E-2</v>
      </c>
      <c r="BY86" s="18">
        <v>3.377692773938179E-2</v>
      </c>
      <c r="BZ86" s="18">
        <v>8.3937421441078186E-2</v>
      </c>
      <c r="CA86" s="18">
        <v>8.4707044064998627E-2</v>
      </c>
      <c r="CB86" s="18">
        <v>1.3291633222252131E-3</v>
      </c>
      <c r="CC86" s="18">
        <v>1.2355821207165718E-2</v>
      </c>
      <c r="CD86" s="18">
        <v>9.9794846028089523E-3</v>
      </c>
      <c r="CE86" s="18">
        <v>0</v>
      </c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t="s">
        <v>68</v>
      </c>
    </row>
    <row r="87" spans="1:98" x14ac:dyDescent="0.25">
      <c r="A87" s="18">
        <v>1.1074216365814209</v>
      </c>
      <c r="B87" s="18">
        <v>1.0664558410644531</v>
      </c>
      <c r="C87" s="18">
        <v>1.0639609098434448</v>
      </c>
      <c r="D87" s="18">
        <v>1.0610373020172119</v>
      </c>
      <c r="E87" s="18">
        <v>1.0595922470092773</v>
      </c>
      <c r="F87" s="18">
        <v>1.1053513288497925</v>
      </c>
      <c r="G87" s="18">
        <v>1.1779235601425171</v>
      </c>
      <c r="H87" s="18">
        <v>1.1855934858322144</v>
      </c>
      <c r="I87" s="18">
        <v>1.172816276550293</v>
      </c>
      <c r="J87" s="18">
        <v>1.1791915893554688</v>
      </c>
      <c r="K87" s="18">
        <v>1.1648738384246826</v>
      </c>
      <c r="L87" s="18">
        <v>1.1760357618331909</v>
      </c>
      <c r="M87" s="18">
        <v>1.2148618698120117</v>
      </c>
      <c r="N87" s="18">
        <v>1.2112679481506348</v>
      </c>
      <c r="O87" s="18">
        <v>1.211448073387146</v>
      </c>
      <c r="P87" s="18">
        <v>1.2113611698150635</v>
      </c>
      <c r="Q87" s="18">
        <v>1.2088078260421753</v>
      </c>
      <c r="R87" s="18">
        <v>1.2068878412246704</v>
      </c>
      <c r="S87" s="18">
        <v>1.206228494644165</v>
      </c>
      <c r="T87" s="18">
        <v>1.2008771896362305</v>
      </c>
      <c r="U87" s="18">
        <v>1.2065317630767822</v>
      </c>
      <c r="V87" s="18">
        <v>1.2063142061233521</v>
      </c>
      <c r="W87" s="18">
        <v>1.20537269115448</v>
      </c>
      <c r="X87" s="18">
        <v>1.2058297395706177</v>
      </c>
      <c r="Y87" s="18">
        <v>1.2136471271514893</v>
      </c>
      <c r="Z87" s="18">
        <v>1.2058806419372559</v>
      </c>
      <c r="AA87" s="18">
        <v>1.2450788021087646</v>
      </c>
      <c r="AB87" s="18">
        <v>1.2351593971252441</v>
      </c>
      <c r="AC87" s="18">
        <v>1.2345370054244995</v>
      </c>
      <c r="AD87" s="18">
        <v>1.2345467805862427</v>
      </c>
      <c r="AE87" s="18">
        <v>0.22496905922889709</v>
      </c>
      <c r="AF87" s="18">
        <v>0.27190932631492615</v>
      </c>
      <c r="AG87" s="18">
        <v>0.30103763937950134</v>
      </c>
      <c r="AH87" s="18">
        <v>0.21390938758850098</v>
      </c>
      <c r="AI87" s="18">
        <v>0.27404969930648804</v>
      </c>
      <c r="AJ87" s="18">
        <v>0.29835391044616699</v>
      </c>
      <c r="AK87" s="18">
        <v>0.21423093974590302</v>
      </c>
      <c r="AL87" s="18">
        <v>0.29945525527000427</v>
      </c>
      <c r="AM87" s="18">
        <v>0.27163952589035034</v>
      </c>
      <c r="AN87" s="18">
        <v>0.37761923670768738</v>
      </c>
      <c r="AO87" s="18">
        <v>0.37638485431671143</v>
      </c>
      <c r="AP87" s="18">
        <v>0.37640532851219177</v>
      </c>
      <c r="AQ87" s="18">
        <v>0.38677316904067993</v>
      </c>
      <c r="AR87" s="18">
        <v>0.37527948617935181</v>
      </c>
      <c r="AS87" s="18">
        <v>0.3771374523639679</v>
      </c>
      <c r="AT87" s="18">
        <v>0.77279478311538696</v>
      </c>
      <c r="AU87" s="18">
        <v>0.79769337177276611</v>
      </c>
      <c r="AV87" s="18">
        <v>0.81788694858551025</v>
      </c>
      <c r="AW87" s="18">
        <v>0.81802868843078613</v>
      </c>
      <c r="AX87" s="18">
        <v>0.4855254590511322</v>
      </c>
      <c r="AY87" s="18">
        <v>0.44779786467552185</v>
      </c>
      <c r="AZ87" s="18">
        <v>0.29121136665344238</v>
      </c>
      <c r="BA87" s="18">
        <v>0.34655120968818665</v>
      </c>
      <c r="BB87" s="18">
        <v>0.28665706515312195</v>
      </c>
      <c r="BC87" s="18">
        <v>0.28462940454483032</v>
      </c>
      <c r="BD87" s="18">
        <v>0.32884079217910767</v>
      </c>
      <c r="BE87" s="18">
        <v>0.33060058951377869</v>
      </c>
      <c r="BF87" s="18">
        <v>0.63570576906204224</v>
      </c>
      <c r="BG87" s="18">
        <v>0.14751812815666199</v>
      </c>
      <c r="BH87" s="18">
        <v>0.1463923305273056</v>
      </c>
      <c r="BI87" s="18">
        <v>0.14559510350227356</v>
      </c>
      <c r="BJ87" s="18">
        <v>0.39766249060630798</v>
      </c>
      <c r="BK87" s="18">
        <v>0.38176551461219788</v>
      </c>
      <c r="BL87" s="18">
        <v>0.39722305536270142</v>
      </c>
      <c r="BM87" s="18">
        <v>0.14351530373096466</v>
      </c>
      <c r="BN87" s="18">
        <v>0.15842840075492859</v>
      </c>
      <c r="BO87" s="18">
        <v>0.16200214624404907</v>
      </c>
      <c r="BP87" s="18">
        <v>0.16612032055854797</v>
      </c>
      <c r="BQ87" s="18">
        <v>0.17824666202068329</v>
      </c>
      <c r="BR87" s="18">
        <v>0.18323205411434174</v>
      </c>
      <c r="BS87" s="18">
        <v>0.19694243371486664</v>
      </c>
      <c r="BT87" s="18">
        <v>0.19725552201271057</v>
      </c>
      <c r="BU87" s="18">
        <v>0.1963246762752533</v>
      </c>
      <c r="BV87" s="18">
        <v>0.19599060714244843</v>
      </c>
      <c r="BW87" s="18">
        <v>0.19308976829051971</v>
      </c>
      <c r="BX87" s="18">
        <v>0.17866489291191101</v>
      </c>
      <c r="BY87" s="18">
        <v>0.17706102132797241</v>
      </c>
      <c r="BZ87" s="18">
        <v>0.13084760308265686</v>
      </c>
      <c r="CA87" s="18">
        <v>0.12952691316604614</v>
      </c>
      <c r="CB87" s="18">
        <v>0.2108987420797348</v>
      </c>
      <c r="CC87" s="18">
        <v>0.20334470272064209</v>
      </c>
      <c r="CD87" s="18">
        <v>0.2062823474407196</v>
      </c>
      <c r="CE87" s="18">
        <v>0.21073989570140839</v>
      </c>
      <c r="CF87" s="18">
        <v>0</v>
      </c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t="s">
        <v>77</v>
      </c>
    </row>
    <row r="88" spans="1:98" x14ac:dyDescent="0.25">
      <c r="A88" s="18">
        <v>1.0890430212020874</v>
      </c>
      <c r="B88" s="18">
        <v>1.0479059219360352</v>
      </c>
      <c r="C88" s="18">
        <v>1.0454107522964478</v>
      </c>
      <c r="D88" s="18">
        <v>1.0425125360488892</v>
      </c>
      <c r="E88" s="18">
        <v>1.0410810708999634</v>
      </c>
      <c r="F88" s="18">
        <v>1.0922195911407471</v>
      </c>
      <c r="G88" s="18">
        <v>1.1574757099151611</v>
      </c>
      <c r="H88" s="18">
        <v>1.1653780937194824</v>
      </c>
      <c r="I88" s="18">
        <v>1.1550079584121704</v>
      </c>
      <c r="J88" s="18">
        <v>1.1613761186599731</v>
      </c>
      <c r="K88" s="18">
        <v>1.1471130847930908</v>
      </c>
      <c r="L88" s="18">
        <v>1.158023476600647</v>
      </c>
      <c r="M88" s="18">
        <v>1.1999053955078125</v>
      </c>
      <c r="N88" s="18">
        <v>1.1962076425552368</v>
      </c>
      <c r="O88" s="18">
        <v>1.1963900327682495</v>
      </c>
      <c r="P88" s="18">
        <v>1.196303129196167</v>
      </c>
      <c r="Q88" s="18">
        <v>1.193642258644104</v>
      </c>
      <c r="R88" s="18">
        <v>1.1916431188583374</v>
      </c>
      <c r="S88" s="18">
        <v>1.1909664869308472</v>
      </c>
      <c r="T88" s="18">
        <v>1.1856516599655151</v>
      </c>
      <c r="U88" s="18">
        <v>1.191278338432312</v>
      </c>
      <c r="V88" s="18">
        <v>1.191054105758667</v>
      </c>
      <c r="W88" s="18">
        <v>1.1901078224182129</v>
      </c>
      <c r="X88" s="18">
        <v>1.1905618906021118</v>
      </c>
      <c r="Y88" s="18">
        <v>1.1983630657196045</v>
      </c>
      <c r="Z88" s="18">
        <v>1.1906126737594604</v>
      </c>
      <c r="AA88" s="18">
        <v>1.2327322959899902</v>
      </c>
      <c r="AB88" s="18">
        <v>1.222253680229187</v>
      </c>
      <c r="AC88" s="18">
        <v>1.22101891040802</v>
      </c>
      <c r="AD88" s="18">
        <v>1.2210663557052612</v>
      </c>
      <c r="AE88" s="18">
        <v>0.19710002839565277</v>
      </c>
      <c r="AF88" s="18">
        <v>0.24460798501968384</v>
      </c>
      <c r="AG88" s="18">
        <v>0.27306130528450012</v>
      </c>
      <c r="AH88" s="18">
        <v>0.2094997763633728</v>
      </c>
      <c r="AI88" s="18">
        <v>0.24675753712654114</v>
      </c>
      <c r="AJ88" s="18">
        <v>0.26957720518112183</v>
      </c>
      <c r="AK88" s="18">
        <v>0.20983730256557465</v>
      </c>
      <c r="AL88" s="18">
        <v>0.27070650458335876</v>
      </c>
      <c r="AM88" s="18">
        <v>0.24433696269989014</v>
      </c>
      <c r="AN88" s="18">
        <v>0.38572168350219727</v>
      </c>
      <c r="AO88" s="18">
        <v>0.38471823930740356</v>
      </c>
      <c r="AP88" s="18">
        <v>0.38473504781723022</v>
      </c>
      <c r="AQ88" s="18">
        <v>0.39428260922431946</v>
      </c>
      <c r="AR88" s="18">
        <v>0.38122639060020447</v>
      </c>
      <c r="AS88" s="18">
        <v>0.38234469294548035</v>
      </c>
      <c r="AT88" s="18">
        <v>0.78317642211914063</v>
      </c>
      <c r="AU88" s="18">
        <v>0.80943912267684937</v>
      </c>
      <c r="AV88" s="18">
        <v>0.83018571138381958</v>
      </c>
      <c r="AW88" s="18">
        <v>0.83031481504440308</v>
      </c>
      <c r="AX88" s="18">
        <v>0.49378117918968201</v>
      </c>
      <c r="AY88" s="18">
        <v>0.43819317221641541</v>
      </c>
      <c r="AZ88" s="18">
        <v>0.29823324084281921</v>
      </c>
      <c r="BA88" s="18">
        <v>0.34830999374389648</v>
      </c>
      <c r="BB88" s="18">
        <v>0.29474058747291565</v>
      </c>
      <c r="BC88" s="18">
        <v>0.29252874851226807</v>
      </c>
      <c r="BD88" s="18">
        <v>0.31728911399841309</v>
      </c>
      <c r="BE88" s="18">
        <v>0.32986739277839661</v>
      </c>
      <c r="BF88" s="18">
        <v>0.63752186298370361</v>
      </c>
      <c r="BG88" s="18">
        <v>0.17122119665145874</v>
      </c>
      <c r="BH88" s="18">
        <v>0.17020958662033081</v>
      </c>
      <c r="BI88" s="18">
        <v>0.16945919394493103</v>
      </c>
      <c r="BJ88" s="18">
        <v>0.41206634044647217</v>
      </c>
      <c r="BK88" s="18">
        <v>0.39576172828674316</v>
      </c>
      <c r="BL88" s="18">
        <v>0.41201305389404297</v>
      </c>
      <c r="BM88" s="18">
        <v>0.16262856125831604</v>
      </c>
      <c r="BN88" s="18">
        <v>0.17940117418766022</v>
      </c>
      <c r="BO88" s="18">
        <v>0.18245846033096313</v>
      </c>
      <c r="BP88" s="18">
        <v>0.18522213399410248</v>
      </c>
      <c r="BQ88" s="18">
        <v>0.19789405167102814</v>
      </c>
      <c r="BR88" s="18">
        <v>0.20251847803592682</v>
      </c>
      <c r="BS88" s="18">
        <v>0.20739440619945526</v>
      </c>
      <c r="BT88" s="18">
        <v>0.2077823281288147</v>
      </c>
      <c r="BU88" s="18">
        <v>0.20682896673679352</v>
      </c>
      <c r="BV88" s="18">
        <v>0.20652018487453461</v>
      </c>
      <c r="BW88" s="18">
        <v>0.20440895855426788</v>
      </c>
      <c r="BX88" s="18">
        <v>0.19034959375858307</v>
      </c>
      <c r="BY88" s="18">
        <v>0.18892680108547211</v>
      </c>
      <c r="BZ88" s="18">
        <v>0.13900740444660187</v>
      </c>
      <c r="CA88" s="18">
        <v>0.13796259462833405</v>
      </c>
      <c r="CB88" s="18">
        <v>0.22228735685348511</v>
      </c>
      <c r="CC88" s="18">
        <v>0.21338577568531036</v>
      </c>
      <c r="CD88" s="18">
        <v>0.2164304256439209</v>
      </c>
      <c r="CE88" s="18">
        <v>0.2219683825969696</v>
      </c>
      <c r="CF88" s="18">
        <v>2.8813164681196213E-2</v>
      </c>
      <c r="CG88" s="18">
        <v>0</v>
      </c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t="s">
        <v>78</v>
      </c>
    </row>
    <row r="89" spans="1:98" x14ac:dyDescent="0.25">
      <c r="A89" s="18">
        <v>1.0890330076217651</v>
      </c>
      <c r="B89" s="18">
        <v>1.0478960275650024</v>
      </c>
      <c r="C89" s="18">
        <v>1.045400857925415</v>
      </c>
      <c r="D89" s="18">
        <v>1.0425026416778564</v>
      </c>
      <c r="E89" s="18">
        <v>1.0410711765289307</v>
      </c>
      <c r="F89" s="18">
        <v>1.0922050476074219</v>
      </c>
      <c r="G89" s="18">
        <v>1.1574678421020508</v>
      </c>
      <c r="H89" s="18">
        <v>1.165369987487793</v>
      </c>
      <c r="I89" s="18">
        <v>1.1549973487854004</v>
      </c>
      <c r="J89" s="18">
        <v>1.1613655090332031</v>
      </c>
      <c r="K89" s="18">
        <v>1.1471024751663208</v>
      </c>
      <c r="L89" s="18">
        <v>1.1580131053924561</v>
      </c>
      <c r="M89" s="18">
        <v>1.1998924016952515</v>
      </c>
      <c r="N89" s="18">
        <v>1.1961946487426758</v>
      </c>
      <c r="O89" s="18">
        <v>1.1963770389556885</v>
      </c>
      <c r="P89" s="18">
        <v>1.1962900161743164</v>
      </c>
      <c r="Q89" s="18">
        <v>1.1936293840408325</v>
      </c>
      <c r="R89" s="18">
        <v>1.1916302442550659</v>
      </c>
      <c r="S89" s="18">
        <v>1.1909536123275757</v>
      </c>
      <c r="T89" s="18">
        <v>1.1856387853622437</v>
      </c>
      <c r="U89" s="18">
        <v>1.1912654638290405</v>
      </c>
      <c r="V89" s="18">
        <v>1.1910412311553955</v>
      </c>
      <c r="W89" s="18">
        <v>1.1900949478149414</v>
      </c>
      <c r="X89" s="18">
        <v>1.1905491352081299</v>
      </c>
      <c r="Y89" s="18">
        <v>1.1983503103256226</v>
      </c>
      <c r="Z89" s="18">
        <v>1.190599799156189</v>
      </c>
      <c r="AA89" s="18">
        <v>1.2327172756195068</v>
      </c>
      <c r="AB89" s="18">
        <v>1.2222388982772827</v>
      </c>
      <c r="AC89" s="18">
        <v>1.2210046052932739</v>
      </c>
      <c r="AD89" s="18">
        <v>1.2210521697998047</v>
      </c>
      <c r="AE89" s="18">
        <v>0.19711621105670929</v>
      </c>
      <c r="AF89" s="18">
        <v>0.24461081624031067</v>
      </c>
      <c r="AG89" s="18">
        <v>0.27306628227233887</v>
      </c>
      <c r="AH89" s="18">
        <v>0.20952221751213074</v>
      </c>
      <c r="AI89" s="18">
        <v>0.24676035344600677</v>
      </c>
      <c r="AJ89" s="18">
        <v>0.26958906650543213</v>
      </c>
      <c r="AK89" s="18">
        <v>0.20985974371433258</v>
      </c>
      <c r="AL89" s="18">
        <v>0.27071872353553772</v>
      </c>
      <c r="AM89" s="18">
        <v>0.24433979392051697</v>
      </c>
      <c r="AN89" s="18">
        <v>0.3857387900352478</v>
      </c>
      <c r="AO89" s="18">
        <v>0.38473522663116455</v>
      </c>
      <c r="AP89" s="18">
        <v>0.38475203514099121</v>
      </c>
      <c r="AQ89" s="18">
        <v>0.39430007338523865</v>
      </c>
      <c r="AR89" s="18">
        <v>0.38124474883079529</v>
      </c>
      <c r="AS89" s="18">
        <v>0.38236346840858459</v>
      </c>
      <c r="AT89" s="18">
        <v>0.78319239616394043</v>
      </c>
      <c r="AU89" s="18">
        <v>0.80945420265197754</v>
      </c>
      <c r="AV89" s="18">
        <v>0.83020037412643433</v>
      </c>
      <c r="AW89" s="18">
        <v>0.83032947778701782</v>
      </c>
      <c r="AX89" s="18">
        <v>0.49379834532737732</v>
      </c>
      <c r="AY89" s="18">
        <v>0.43821701407432556</v>
      </c>
      <c r="AZ89" s="18">
        <v>0.29825082421302795</v>
      </c>
      <c r="BA89" s="18">
        <v>0.34833037853240967</v>
      </c>
      <c r="BB89" s="18">
        <v>0.29475751519203186</v>
      </c>
      <c r="BC89" s="18">
        <v>0.29254579544067383</v>
      </c>
      <c r="BD89" s="18">
        <v>0.31731313467025757</v>
      </c>
      <c r="BE89" s="18">
        <v>0.32988879084587097</v>
      </c>
      <c r="BF89" s="18">
        <v>0.6375424861907959</v>
      </c>
      <c r="BG89" s="18">
        <v>0.17120069265365601</v>
      </c>
      <c r="BH89" s="18">
        <v>0.17018915712833405</v>
      </c>
      <c r="BI89" s="18">
        <v>0.16943880915641785</v>
      </c>
      <c r="BJ89" s="18">
        <v>0.41207906603813171</v>
      </c>
      <c r="BK89" s="18">
        <v>0.39577475190162659</v>
      </c>
      <c r="BL89" s="18">
        <v>0.41202545166015625</v>
      </c>
      <c r="BM89" s="18">
        <v>0.16263607144355774</v>
      </c>
      <c r="BN89" s="18">
        <v>0.17940685153007507</v>
      </c>
      <c r="BO89" s="18">
        <v>0.18246473371982574</v>
      </c>
      <c r="BP89" s="18">
        <v>0.18522985279560089</v>
      </c>
      <c r="BQ89" s="18">
        <v>0.19790129363536835</v>
      </c>
      <c r="BR89" s="18">
        <v>0.20252612233161926</v>
      </c>
      <c r="BS89" s="18">
        <v>0.20740944147109985</v>
      </c>
      <c r="BT89" s="18">
        <v>0.20779731869697571</v>
      </c>
      <c r="BU89" s="18">
        <v>0.20684397220611572</v>
      </c>
      <c r="BV89" s="18">
        <v>0.20653517544269562</v>
      </c>
      <c r="BW89" s="18">
        <v>0.20442336797714233</v>
      </c>
      <c r="BX89" s="18">
        <v>0.19036364555358887</v>
      </c>
      <c r="BY89" s="18">
        <v>0.18894070386886597</v>
      </c>
      <c r="BZ89" s="18">
        <v>0.13902334868907928</v>
      </c>
      <c r="CA89" s="18">
        <v>0.13797833025455475</v>
      </c>
      <c r="CB89" s="18">
        <v>0.22230182588100433</v>
      </c>
      <c r="CC89" s="18">
        <v>0.21340112388134003</v>
      </c>
      <c r="CD89" s="18">
        <v>0.21644571423530579</v>
      </c>
      <c r="CE89" s="18">
        <v>0.22198297083377838</v>
      </c>
      <c r="CF89" s="18">
        <v>2.8802437707781792E-2</v>
      </c>
      <c r="CG89" s="18">
        <v>2.4126264179358259E-5</v>
      </c>
      <c r="CH89" s="18">
        <v>0</v>
      </c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t="s">
        <v>79</v>
      </c>
    </row>
    <row r="90" spans="1:98" x14ac:dyDescent="0.25">
      <c r="A90" s="18">
        <v>1.0895688533782959</v>
      </c>
      <c r="B90" s="18">
        <v>1.0484287738800049</v>
      </c>
      <c r="C90" s="18">
        <v>1.0459336042404175</v>
      </c>
      <c r="D90" s="18">
        <v>1.0430358648300171</v>
      </c>
      <c r="E90" s="18">
        <v>1.04160475730896</v>
      </c>
      <c r="F90" s="18">
        <v>1.0928192138671875</v>
      </c>
      <c r="G90" s="18">
        <v>1.1579598188400269</v>
      </c>
      <c r="H90" s="18">
        <v>1.1658673286437988</v>
      </c>
      <c r="I90" s="18">
        <v>1.1555435657501221</v>
      </c>
      <c r="J90" s="18">
        <v>1.1619114875793457</v>
      </c>
      <c r="K90" s="18">
        <v>1.1476495265960693</v>
      </c>
      <c r="L90" s="18">
        <v>1.1585555076599121</v>
      </c>
      <c r="M90" s="18">
        <v>1.2004833221435547</v>
      </c>
      <c r="N90" s="18">
        <v>1.1967841386795044</v>
      </c>
      <c r="O90" s="18">
        <v>1.1969666481018066</v>
      </c>
      <c r="P90" s="18">
        <v>1.1968796253204346</v>
      </c>
      <c r="Q90" s="18">
        <v>1.1942174434661865</v>
      </c>
      <c r="R90" s="18">
        <v>1.192217230796814</v>
      </c>
      <c r="S90" s="18">
        <v>1.1915403604507446</v>
      </c>
      <c r="T90" s="18">
        <v>1.1862261295318604</v>
      </c>
      <c r="U90" s="18">
        <v>1.191852331161499</v>
      </c>
      <c r="V90" s="18">
        <v>1.1916279792785645</v>
      </c>
      <c r="W90" s="18">
        <v>1.1906816959381104</v>
      </c>
      <c r="X90" s="18">
        <v>1.1911357641220093</v>
      </c>
      <c r="Y90" s="18">
        <v>1.1989367008209229</v>
      </c>
      <c r="Z90" s="18">
        <v>1.1911865472793579</v>
      </c>
      <c r="AA90" s="18">
        <v>1.2333396673202515</v>
      </c>
      <c r="AB90" s="18">
        <v>1.2228553295135498</v>
      </c>
      <c r="AC90" s="18">
        <v>1.2216140031814575</v>
      </c>
      <c r="AD90" s="18">
        <v>1.2216619253158569</v>
      </c>
      <c r="AE90" s="18">
        <v>0.19694498181343079</v>
      </c>
      <c r="AF90" s="18">
        <v>0.24485242366790771</v>
      </c>
      <c r="AG90" s="18">
        <v>0.27324986457824707</v>
      </c>
      <c r="AH90" s="18">
        <v>0.20884610712528229</v>
      </c>
      <c r="AI90" s="18">
        <v>0.24700252711772919</v>
      </c>
      <c r="AJ90" s="18">
        <v>0.26956644654273987</v>
      </c>
      <c r="AK90" s="18">
        <v>0.20918360352516174</v>
      </c>
      <c r="AL90" s="18">
        <v>0.27068424224853516</v>
      </c>
      <c r="AM90" s="18">
        <v>0.24458132684230804</v>
      </c>
      <c r="AN90" s="18">
        <v>0.38508990406990051</v>
      </c>
      <c r="AO90" s="18">
        <v>0.38408803939819336</v>
      </c>
      <c r="AP90" s="18">
        <v>0.38410481810569763</v>
      </c>
      <c r="AQ90" s="18">
        <v>0.39364689588546753</v>
      </c>
      <c r="AR90" s="18">
        <v>0.38058233261108398</v>
      </c>
      <c r="AS90" s="18">
        <v>0.38169726729393005</v>
      </c>
      <c r="AT90" s="18">
        <v>0.78255796432495117</v>
      </c>
      <c r="AU90" s="18">
        <v>0.80883288383483887</v>
      </c>
      <c r="AV90" s="18">
        <v>0.82958483695983887</v>
      </c>
      <c r="AW90" s="18">
        <v>0.82971382141113281</v>
      </c>
      <c r="AX90" s="18">
        <v>0.49314895272254944</v>
      </c>
      <c r="AY90" s="18">
        <v>0.43757337331771851</v>
      </c>
      <c r="AZ90" s="18">
        <v>0.29759657382965088</v>
      </c>
      <c r="BA90" s="18">
        <v>0.34765297174453735</v>
      </c>
      <c r="BB90" s="18">
        <v>0.29411080479621887</v>
      </c>
      <c r="BC90" s="18">
        <v>0.29189780354499817</v>
      </c>
      <c r="BD90" s="18">
        <v>0.31668439507484436</v>
      </c>
      <c r="BE90" s="18">
        <v>0.32920897006988525</v>
      </c>
      <c r="BF90" s="18">
        <v>0.63686418533325195</v>
      </c>
      <c r="BG90" s="18">
        <v>0.1715492308139801</v>
      </c>
      <c r="BH90" s="18">
        <v>0.17053371667861938</v>
      </c>
      <c r="BI90" s="18">
        <v>0.16978165507316589</v>
      </c>
      <c r="BJ90" s="18">
        <v>0.41149458289146423</v>
      </c>
      <c r="BK90" s="18">
        <v>0.39518523216247559</v>
      </c>
      <c r="BL90" s="18">
        <v>0.41144633293151855</v>
      </c>
      <c r="BM90" s="18">
        <v>0.16215114295482635</v>
      </c>
      <c r="BN90" s="18">
        <v>0.17896069586277008</v>
      </c>
      <c r="BO90" s="18">
        <v>0.18200570344924927</v>
      </c>
      <c r="BP90" s="18">
        <v>0.18474052846431732</v>
      </c>
      <c r="BQ90" s="18">
        <v>0.19742168486118317</v>
      </c>
      <c r="BR90" s="18">
        <v>0.20203813910484314</v>
      </c>
      <c r="BS90" s="18">
        <v>0.20678842067718506</v>
      </c>
      <c r="BT90" s="18">
        <v>0.20717701315879822</v>
      </c>
      <c r="BU90" s="18">
        <v>0.20622351765632629</v>
      </c>
      <c r="BV90" s="18">
        <v>0.20591500401496887</v>
      </c>
      <c r="BW90" s="18">
        <v>0.20381172001361847</v>
      </c>
      <c r="BX90" s="18">
        <v>0.1897575855255127</v>
      </c>
      <c r="BY90" s="18">
        <v>0.18833689391613007</v>
      </c>
      <c r="BZ90" s="18">
        <v>0.13838964700698853</v>
      </c>
      <c r="CA90" s="18">
        <v>0.13734728097915649</v>
      </c>
      <c r="CB90" s="18">
        <v>0.22168932855129242</v>
      </c>
      <c r="CC90" s="18">
        <v>0.21277552843093872</v>
      </c>
      <c r="CD90" s="18">
        <v>0.21582090854644775</v>
      </c>
      <c r="CE90" s="18">
        <v>0.22136877477169037</v>
      </c>
      <c r="CF90" s="18">
        <v>2.8797417879104614E-2</v>
      </c>
      <c r="CG90" s="18">
        <v>6.5851886756718159E-4</v>
      </c>
      <c r="CH90" s="18">
        <v>6.798299727961421E-4</v>
      </c>
      <c r="CI90" s="18">
        <v>0</v>
      </c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t="s">
        <v>80</v>
      </c>
    </row>
    <row r="91" spans="1:98" x14ac:dyDescent="0.25">
      <c r="A91" s="18">
        <v>1.0869475603103638</v>
      </c>
      <c r="B91" s="18">
        <v>1.0458017587661743</v>
      </c>
      <c r="C91" s="18">
        <v>1.0433064699172974</v>
      </c>
      <c r="D91" s="18">
        <v>1.0404096841812134</v>
      </c>
      <c r="E91" s="18">
        <v>1.0389790534973145</v>
      </c>
      <c r="F91" s="18">
        <v>1.0904340744018555</v>
      </c>
      <c r="G91" s="18">
        <v>1.1552733182907104</v>
      </c>
      <c r="H91" s="18">
        <v>1.1631869077682495</v>
      </c>
      <c r="I91" s="18">
        <v>1.1529428958892822</v>
      </c>
      <c r="J91" s="18">
        <v>1.1593104600906372</v>
      </c>
      <c r="K91" s="18">
        <v>1.1450507640838623</v>
      </c>
      <c r="L91" s="18">
        <v>1.1559470891952515</v>
      </c>
      <c r="M91" s="18">
        <v>1.1980050802230835</v>
      </c>
      <c r="N91" s="18">
        <v>1.1943010091781616</v>
      </c>
      <c r="O91" s="18">
        <v>1.1944836378097534</v>
      </c>
      <c r="P91" s="18">
        <v>1.1943966150283813</v>
      </c>
      <c r="Q91" s="18">
        <v>1.1917294263839722</v>
      </c>
      <c r="R91" s="18">
        <v>1.1897255182266235</v>
      </c>
      <c r="S91" s="18">
        <v>1.1890478134155273</v>
      </c>
      <c r="T91" s="18">
        <v>1.1837352514266968</v>
      </c>
      <c r="U91" s="18">
        <v>1.1893601417541504</v>
      </c>
      <c r="V91" s="18">
        <v>1.1891355514526367</v>
      </c>
      <c r="W91" s="18">
        <v>1.1881890296936035</v>
      </c>
      <c r="X91" s="18">
        <v>1.1886429786682129</v>
      </c>
      <c r="Y91" s="18">
        <v>1.1964430809020996</v>
      </c>
      <c r="Z91" s="18">
        <v>1.188693642616272</v>
      </c>
      <c r="AA91" s="18">
        <v>1.230994701385498</v>
      </c>
      <c r="AB91" s="18">
        <v>1.2204803228378296</v>
      </c>
      <c r="AC91" s="18">
        <v>1.2192069292068481</v>
      </c>
      <c r="AD91" s="18">
        <v>1.2192567586898804</v>
      </c>
      <c r="AE91" s="18">
        <v>0.19518664479255676</v>
      </c>
      <c r="AF91" s="18">
        <v>0.24220071732997894</v>
      </c>
      <c r="AG91" s="18">
        <v>0.27067047357559204</v>
      </c>
      <c r="AH91" s="18">
        <v>0.21019729971885681</v>
      </c>
      <c r="AI91" s="18">
        <v>0.24435019493103027</v>
      </c>
      <c r="AJ91" s="18">
        <v>0.26738715171813965</v>
      </c>
      <c r="AK91" s="18">
        <v>0.21053586900234222</v>
      </c>
      <c r="AL91" s="18">
        <v>0.26853427290916443</v>
      </c>
      <c r="AM91" s="18">
        <v>0.24192969501018524</v>
      </c>
      <c r="AN91" s="18">
        <v>0.38726916909217834</v>
      </c>
      <c r="AO91" s="18">
        <v>0.38628113269805908</v>
      </c>
      <c r="AP91" s="18">
        <v>0.38629767298698425</v>
      </c>
      <c r="AQ91" s="18">
        <v>0.39578917622566223</v>
      </c>
      <c r="AR91" s="18">
        <v>0.38262951374053955</v>
      </c>
      <c r="AS91" s="18">
        <v>0.38369631767272949</v>
      </c>
      <c r="AT91" s="18">
        <v>0.78483784198760986</v>
      </c>
      <c r="AU91" s="18">
        <v>0.81118607521057129</v>
      </c>
      <c r="AV91" s="18">
        <v>0.83196628093719482</v>
      </c>
      <c r="AW91" s="18">
        <v>0.83209460973739624</v>
      </c>
      <c r="AX91" s="18">
        <v>0.49532324075698853</v>
      </c>
      <c r="AY91" s="18">
        <v>0.43835693597793579</v>
      </c>
      <c r="AZ91" s="18">
        <v>0.29973036050796509</v>
      </c>
      <c r="BA91" s="18">
        <v>0.34942173957824707</v>
      </c>
      <c r="BB91" s="18">
        <v>0.2963087260723114</v>
      </c>
      <c r="BC91" s="18">
        <v>0.29408559203147888</v>
      </c>
      <c r="BD91" s="18">
        <v>0.31730556488037109</v>
      </c>
      <c r="BE91" s="18">
        <v>0.33079615235328674</v>
      </c>
      <c r="BF91" s="18">
        <v>0.63859468698501587</v>
      </c>
      <c r="BG91" s="18">
        <v>0.17267292737960815</v>
      </c>
      <c r="BH91" s="18">
        <v>0.17167438566684723</v>
      </c>
      <c r="BI91" s="18">
        <v>0.17092956602573395</v>
      </c>
      <c r="BJ91" s="18">
        <v>0.41399714350700378</v>
      </c>
      <c r="BK91" s="18">
        <v>0.39767131209373474</v>
      </c>
      <c r="BL91" s="18">
        <v>0.41396555304527283</v>
      </c>
      <c r="BM91" s="18">
        <v>0.16484695672988892</v>
      </c>
      <c r="BN91" s="18">
        <v>0.18168556690216064</v>
      </c>
      <c r="BO91" s="18">
        <v>0.18472291529178619</v>
      </c>
      <c r="BP91" s="18">
        <v>0.18743163347244263</v>
      </c>
      <c r="BQ91" s="18">
        <v>0.20012238621711731</v>
      </c>
      <c r="BR91" s="18">
        <v>0.2047305554151535</v>
      </c>
      <c r="BS91" s="18">
        <v>0.20914728939533234</v>
      </c>
      <c r="BT91" s="18">
        <v>0.20953947305679321</v>
      </c>
      <c r="BU91" s="18">
        <v>0.20858529210090637</v>
      </c>
      <c r="BV91" s="18">
        <v>0.20827819406986237</v>
      </c>
      <c r="BW91" s="18">
        <v>0.20621472597122192</v>
      </c>
      <c r="BX91" s="18">
        <v>0.19218467175960541</v>
      </c>
      <c r="BY91" s="18">
        <v>0.19077308475971222</v>
      </c>
      <c r="BZ91" s="18">
        <v>0.14068180322647095</v>
      </c>
      <c r="CA91" s="18">
        <v>0.13965508341789246</v>
      </c>
      <c r="CB91" s="18">
        <v>0.2240881621837616</v>
      </c>
      <c r="CC91" s="18">
        <v>0.21511061489582062</v>
      </c>
      <c r="CD91" s="18">
        <v>0.21816012263298035</v>
      </c>
      <c r="CE91" s="18">
        <v>0.22375991940498352</v>
      </c>
      <c r="CF91" s="18">
        <v>3.1067293137311935E-2</v>
      </c>
      <c r="CG91" s="18">
        <v>2.4084157776087523E-3</v>
      </c>
      <c r="CH91" s="18">
        <v>2.4106260389089584E-3</v>
      </c>
      <c r="CI91" s="18">
        <v>2.738158218562603E-3</v>
      </c>
      <c r="CJ91" s="18">
        <v>0</v>
      </c>
      <c r="CK91" s="18"/>
      <c r="CL91" s="18"/>
      <c r="CM91" s="18"/>
      <c r="CN91" s="18"/>
      <c r="CO91" s="18"/>
      <c r="CP91" s="18"/>
      <c r="CQ91" s="18"/>
      <c r="CR91" s="18"/>
      <c r="CS91" s="18"/>
      <c r="CT91" t="s">
        <v>81</v>
      </c>
    </row>
    <row r="92" spans="1:98" x14ac:dyDescent="0.25">
      <c r="A92" s="18">
        <v>1.0871250629425049</v>
      </c>
      <c r="B92" s="18">
        <v>1.0459755659103394</v>
      </c>
      <c r="C92" s="18">
        <v>1.043480396270752</v>
      </c>
      <c r="D92" s="18">
        <v>1.0405842065811157</v>
      </c>
      <c r="E92" s="18">
        <v>1.0391538143157959</v>
      </c>
      <c r="F92" s="18">
        <v>1.0907148122787476</v>
      </c>
      <c r="G92" s="18">
        <v>1.155401349067688</v>
      </c>
      <c r="H92" s="18">
        <v>1.163320779800415</v>
      </c>
      <c r="I92" s="18">
        <v>1.1531326770782471</v>
      </c>
      <c r="J92" s="18">
        <v>1.1595001220703125</v>
      </c>
      <c r="K92" s="18">
        <v>1.1452416181564331</v>
      </c>
      <c r="L92" s="18">
        <v>1.1561323404312134</v>
      </c>
      <c r="M92" s="18">
        <v>1.1982523202896118</v>
      </c>
      <c r="N92" s="18">
        <v>1.1945463418960571</v>
      </c>
      <c r="O92" s="18">
        <v>1.1947289705276489</v>
      </c>
      <c r="P92" s="18">
        <v>1.1946419477462769</v>
      </c>
      <c r="Q92" s="18">
        <v>1.1919727325439453</v>
      </c>
      <c r="R92" s="18">
        <v>1.1899672746658325</v>
      </c>
      <c r="S92" s="18">
        <v>1.1892893314361572</v>
      </c>
      <c r="T92" s="18">
        <v>1.183977484703064</v>
      </c>
      <c r="U92" s="18">
        <v>1.1896017789840698</v>
      </c>
      <c r="V92" s="18">
        <v>1.1893770694732666</v>
      </c>
      <c r="W92" s="18">
        <v>1.1884304285049438</v>
      </c>
      <c r="X92" s="18">
        <v>1.1888843774795532</v>
      </c>
      <c r="Y92" s="18">
        <v>1.1966841220855713</v>
      </c>
      <c r="Z92" s="18">
        <v>1.1889350414276123</v>
      </c>
      <c r="AA92" s="18">
        <v>1.2312881946563721</v>
      </c>
      <c r="AB92" s="18">
        <v>1.2207643985748291</v>
      </c>
      <c r="AC92" s="18">
        <v>1.2194802761077881</v>
      </c>
      <c r="AD92" s="18">
        <v>1.2195308208465576</v>
      </c>
      <c r="AE92" s="18">
        <v>0.19480238854885101</v>
      </c>
      <c r="AF92" s="18">
        <v>0.24209694564342499</v>
      </c>
      <c r="AG92" s="18">
        <v>0.27052071690559387</v>
      </c>
      <c r="AH92" s="18">
        <v>0.20973101258277893</v>
      </c>
      <c r="AI92" s="18">
        <v>0.24424688518047333</v>
      </c>
      <c r="AJ92" s="18">
        <v>0.26709184050559998</v>
      </c>
      <c r="AK92" s="18">
        <v>0.2100696861743927</v>
      </c>
      <c r="AL92" s="18">
        <v>0.26823145151138306</v>
      </c>
      <c r="AM92" s="18">
        <v>0.24182586371898651</v>
      </c>
      <c r="AN92" s="18">
        <v>0.38693222403526306</v>
      </c>
      <c r="AO92" s="18">
        <v>0.38594752550125122</v>
      </c>
      <c r="AP92" s="18">
        <v>0.38596400618553162</v>
      </c>
      <c r="AQ92" s="18">
        <v>0.39544346928596497</v>
      </c>
      <c r="AR92" s="18">
        <v>0.38226324319839478</v>
      </c>
      <c r="AS92" s="18">
        <v>0.38332048058509827</v>
      </c>
      <c r="AT92" s="18">
        <v>0.78452622890472412</v>
      </c>
      <c r="AU92" s="18">
        <v>0.81089597940444946</v>
      </c>
      <c r="AV92" s="18">
        <v>0.83168512582778931</v>
      </c>
      <c r="AW92" s="18">
        <v>0.8318132758140564</v>
      </c>
      <c r="AX92" s="18">
        <v>0.49498486518859863</v>
      </c>
      <c r="AY92" s="18">
        <v>0.43784910440444946</v>
      </c>
      <c r="AZ92" s="18">
        <v>0.29938307404518127</v>
      </c>
      <c r="BA92" s="18">
        <v>0.34900647401809692</v>
      </c>
      <c r="BB92" s="18">
        <v>0.29597663879394531</v>
      </c>
      <c r="BC92" s="18">
        <v>0.29375103116035461</v>
      </c>
      <c r="BD92" s="18">
        <v>0.31679114699363708</v>
      </c>
      <c r="BE92" s="18">
        <v>0.33035576343536377</v>
      </c>
      <c r="BF92" s="18">
        <v>0.63817316293716431</v>
      </c>
      <c r="BG92" s="18">
        <v>0.17313629388809204</v>
      </c>
      <c r="BH92" s="18">
        <v>0.1721360832452774</v>
      </c>
      <c r="BI92" s="18">
        <v>0.17139054834842682</v>
      </c>
      <c r="BJ92" s="18">
        <v>0.41376101970672607</v>
      </c>
      <c r="BK92" s="18">
        <v>0.39742845296859741</v>
      </c>
      <c r="BL92" s="18">
        <v>0.41373655200004578</v>
      </c>
      <c r="BM92" s="18">
        <v>0.16472998261451721</v>
      </c>
      <c r="BN92" s="18">
        <v>0.18160800635814667</v>
      </c>
      <c r="BO92" s="18">
        <v>0.18463240563869476</v>
      </c>
      <c r="BP92" s="18">
        <v>0.1873096376657486</v>
      </c>
      <c r="BQ92" s="18">
        <v>0.20001046359539032</v>
      </c>
      <c r="BR92" s="18">
        <v>0.20460976660251617</v>
      </c>
      <c r="BS92" s="18">
        <v>0.20886038243770599</v>
      </c>
      <c r="BT92" s="18">
        <v>0.20925366878509521</v>
      </c>
      <c r="BU92" s="18">
        <v>0.20829930901527405</v>
      </c>
      <c r="BV92" s="18">
        <v>0.20799265801906586</v>
      </c>
      <c r="BW92" s="18">
        <v>0.20594218373298645</v>
      </c>
      <c r="BX92" s="18">
        <v>0.19192060828208923</v>
      </c>
      <c r="BY92" s="18">
        <v>0.19051229953765869</v>
      </c>
      <c r="BZ92" s="18">
        <v>0.14037604629993439</v>
      </c>
      <c r="CA92" s="18">
        <v>0.13935381174087524</v>
      </c>
      <c r="CB92" s="18">
        <v>0.22381407022476196</v>
      </c>
      <c r="CC92" s="18">
        <v>0.21481634676456451</v>
      </c>
      <c r="CD92" s="18">
        <v>0.21786707639694214</v>
      </c>
      <c r="CE92" s="18">
        <v>0.22348326444625854</v>
      </c>
      <c r="CF92" s="18">
        <v>3.1328555196523666E-2</v>
      </c>
      <c r="CG92" s="18">
        <v>2.5494766887277365E-3</v>
      </c>
      <c r="CH92" s="18">
        <v>2.5564876850694418E-3</v>
      </c>
      <c r="CI92" s="18">
        <v>2.7605469804257154E-3</v>
      </c>
      <c r="CJ92" s="18">
        <v>5.2293366752564907E-4</v>
      </c>
      <c r="CK92" s="18">
        <v>0</v>
      </c>
      <c r="CL92" s="18"/>
      <c r="CM92" s="18"/>
      <c r="CN92" s="18"/>
      <c r="CO92" s="18"/>
      <c r="CP92" s="18"/>
      <c r="CQ92" s="18"/>
      <c r="CR92" s="18"/>
      <c r="CS92" s="18"/>
      <c r="CT92" t="s">
        <v>82</v>
      </c>
    </row>
    <row r="93" spans="1:98" x14ac:dyDescent="0.25">
      <c r="A93" s="18">
        <v>1.0854766368865967</v>
      </c>
      <c r="B93" s="18">
        <v>1.044327974319458</v>
      </c>
      <c r="C93" s="18">
        <v>1.0418328046798706</v>
      </c>
      <c r="D93" s="18">
        <v>1.0389363765716553</v>
      </c>
      <c r="E93" s="18">
        <v>1.037506103515625</v>
      </c>
      <c r="F93" s="18">
        <v>1.0890846252441406</v>
      </c>
      <c r="G93" s="18">
        <v>1.1537708044052124</v>
      </c>
      <c r="H93" s="18">
        <v>1.1616873741149902</v>
      </c>
      <c r="I93" s="18">
        <v>1.1514822244644165</v>
      </c>
      <c r="J93" s="18">
        <v>1.1578497886657715</v>
      </c>
      <c r="K93" s="18">
        <v>1.1435911655426025</v>
      </c>
      <c r="L93" s="18">
        <v>1.1544826030731201</v>
      </c>
      <c r="M93" s="18">
        <v>1.1966071128845215</v>
      </c>
      <c r="N93" s="18">
        <v>1.192900538444519</v>
      </c>
      <c r="O93" s="18">
        <v>1.1930831670761108</v>
      </c>
      <c r="P93" s="18">
        <v>1.1929961442947388</v>
      </c>
      <c r="Q93" s="18">
        <v>1.1903263330459595</v>
      </c>
      <c r="R93" s="18">
        <v>1.188320517539978</v>
      </c>
      <c r="S93" s="18">
        <v>1.1876424551010132</v>
      </c>
      <c r="T93" s="18">
        <v>1.1823307275772095</v>
      </c>
      <c r="U93" s="18">
        <v>1.1879549026489258</v>
      </c>
      <c r="V93" s="18">
        <v>1.1877301931381226</v>
      </c>
      <c r="W93" s="18">
        <v>1.1867835521697998</v>
      </c>
      <c r="X93" s="18">
        <v>1.1872373819351196</v>
      </c>
      <c r="Y93" s="18">
        <v>1.1950370073318481</v>
      </c>
      <c r="Z93" s="18">
        <v>1.1872881650924683</v>
      </c>
      <c r="AA93" s="18">
        <v>1.2296663522720337</v>
      </c>
      <c r="AB93" s="18">
        <v>1.2191362380981445</v>
      </c>
      <c r="AC93" s="18">
        <v>1.2178459167480469</v>
      </c>
      <c r="AD93" s="18">
        <v>1.2178968191146851</v>
      </c>
      <c r="AE93" s="18">
        <v>0.19425846636295319</v>
      </c>
      <c r="AF93" s="18">
        <v>0.24074085056781769</v>
      </c>
      <c r="AG93" s="18">
        <v>0.26925569772720337</v>
      </c>
      <c r="AH93" s="18">
        <v>0.21100325882434845</v>
      </c>
      <c r="AI93" s="18">
        <v>0.24288994073867798</v>
      </c>
      <c r="AJ93" s="18">
        <v>0.26621147990226746</v>
      </c>
      <c r="AK93" s="18">
        <v>0.21134237945079803</v>
      </c>
      <c r="AL93" s="18">
        <v>0.26737576723098755</v>
      </c>
      <c r="AM93" s="18">
        <v>0.24046987295150757</v>
      </c>
      <c r="AN93" s="18">
        <v>0.38851350545883179</v>
      </c>
      <c r="AO93" s="18">
        <v>0.38753271102905273</v>
      </c>
      <c r="AP93" s="18">
        <v>0.38754913210868835</v>
      </c>
      <c r="AQ93" s="18">
        <v>0.39701390266418457</v>
      </c>
      <c r="AR93" s="18">
        <v>0.38380405306816101</v>
      </c>
      <c r="AS93" s="18">
        <v>0.3848453164100647</v>
      </c>
      <c r="AT93" s="18">
        <v>0.78613370656967163</v>
      </c>
      <c r="AU93" s="18">
        <v>0.81252038478851318</v>
      </c>
      <c r="AV93" s="18">
        <v>0.83331525325775146</v>
      </c>
      <c r="AW93" s="18">
        <v>0.833443284034729</v>
      </c>
      <c r="AX93" s="18">
        <v>0.49656432867050171</v>
      </c>
      <c r="AY93" s="18">
        <v>0.43884733319282532</v>
      </c>
      <c r="AZ93" s="18">
        <v>0.30095160007476807</v>
      </c>
      <c r="BA93" s="18">
        <v>0.35044825077056885</v>
      </c>
      <c r="BB93" s="18">
        <v>0.29756370186805725</v>
      </c>
      <c r="BC93" s="18">
        <v>0.29533529281616211</v>
      </c>
      <c r="BD93" s="18">
        <v>0.31770941615104675</v>
      </c>
      <c r="BE93" s="18">
        <v>0.33172541856765747</v>
      </c>
      <c r="BF93" s="18">
        <v>0.63959819078445435</v>
      </c>
      <c r="BG93" s="18">
        <v>0.17326720058917999</v>
      </c>
      <c r="BH93" s="18">
        <v>0.17227821052074432</v>
      </c>
      <c r="BI93" s="18">
        <v>0.17153751850128174</v>
      </c>
      <c r="BJ93" s="18">
        <v>0.41540929675102234</v>
      </c>
      <c r="BK93" s="18">
        <v>0.39907512068748474</v>
      </c>
      <c r="BL93" s="18">
        <v>0.41538617014884949</v>
      </c>
      <c r="BM93" s="18">
        <v>0.16635417938232422</v>
      </c>
      <c r="BN93" s="18">
        <v>0.18320471048355103</v>
      </c>
      <c r="BO93" s="18">
        <v>0.18623913824558258</v>
      </c>
      <c r="BP93" s="18">
        <v>0.18893671035766602</v>
      </c>
      <c r="BQ93" s="18">
        <v>0.20163166522979736</v>
      </c>
      <c r="BR93" s="18">
        <v>0.20623616874217987</v>
      </c>
      <c r="BS93" s="18">
        <v>0.21048727631568909</v>
      </c>
      <c r="BT93" s="18">
        <v>0.21088127791881561</v>
      </c>
      <c r="BU93" s="18">
        <v>0.2099267840385437</v>
      </c>
      <c r="BV93" s="18">
        <v>0.20962041616439819</v>
      </c>
      <c r="BW93" s="18">
        <v>0.2075774222612381</v>
      </c>
      <c r="BX93" s="18">
        <v>0.19355989992618561</v>
      </c>
      <c r="BY93" s="18">
        <v>0.19215299189090729</v>
      </c>
      <c r="BZ93" s="18">
        <v>0.14198938012123108</v>
      </c>
      <c r="CA93" s="18">
        <v>0.14097073674201965</v>
      </c>
      <c r="CB93" s="18">
        <v>0.22544845938682556</v>
      </c>
      <c r="CC93" s="18">
        <v>0.21643821895122528</v>
      </c>
      <c r="CD93" s="18">
        <v>0.21948981285095215</v>
      </c>
      <c r="CE93" s="18">
        <v>0.22511628270149231</v>
      </c>
      <c r="CF93" s="18">
        <v>3.2333854585886002E-2</v>
      </c>
      <c r="CG93" s="18">
        <v>3.9002944249659777E-3</v>
      </c>
      <c r="CH93" s="18">
        <v>3.9000778924673796E-3</v>
      </c>
      <c r="CI93" s="18">
        <v>4.2599099688231945E-3</v>
      </c>
      <c r="CJ93" s="18">
        <v>1.522288890555501E-3</v>
      </c>
      <c r="CK93" s="18">
        <v>1.6513718292117119E-3</v>
      </c>
      <c r="CL93" s="18">
        <v>0</v>
      </c>
      <c r="CM93" s="18"/>
      <c r="CN93" s="18"/>
      <c r="CO93" s="18"/>
      <c r="CP93" s="18"/>
      <c r="CQ93" s="18"/>
      <c r="CR93" s="18"/>
      <c r="CS93" s="18"/>
      <c r="CT93" t="s">
        <v>83</v>
      </c>
    </row>
    <row r="94" spans="1:98" x14ac:dyDescent="0.25">
      <c r="A94" s="18">
        <v>1.0944695472717285</v>
      </c>
      <c r="B94" s="18">
        <v>1.0533381700515747</v>
      </c>
      <c r="C94" s="18">
        <v>1.0508428812026978</v>
      </c>
      <c r="D94" s="18">
        <v>1.0479438304901123</v>
      </c>
      <c r="E94" s="18">
        <v>1.0465120077133179</v>
      </c>
      <c r="F94" s="18">
        <v>1.0973443984985352</v>
      </c>
      <c r="G94" s="18">
        <v>1.1629533767700195</v>
      </c>
      <c r="H94" s="18">
        <v>1.1708525419235229</v>
      </c>
      <c r="I94" s="18">
        <v>1.1604131460189819</v>
      </c>
      <c r="J94" s="18">
        <v>1.1667815446853638</v>
      </c>
      <c r="K94" s="18">
        <v>1.15251624584198</v>
      </c>
      <c r="L94" s="18">
        <v>1.1634367704391479</v>
      </c>
      <c r="M94" s="18">
        <v>1.2051600217819214</v>
      </c>
      <c r="N94" s="18">
        <v>1.201468825340271</v>
      </c>
      <c r="O94" s="18">
        <v>1.2016510963439941</v>
      </c>
      <c r="P94" s="18">
        <v>1.2015640735626221</v>
      </c>
      <c r="Q94" s="18">
        <v>1.1989099979400635</v>
      </c>
      <c r="R94" s="18">
        <v>1.1969157457351685</v>
      </c>
      <c r="S94" s="18">
        <v>1.1962401866912842</v>
      </c>
      <c r="T94" s="18">
        <v>1.1909230947494507</v>
      </c>
      <c r="U94" s="18">
        <v>1.1965514421463013</v>
      </c>
      <c r="V94" s="18">
        <v>1.1963276863098145</v>
      </c>
      <c r="W94" s="18">
        <v>1.1953816413879395</v>
      </c>
      <c r="X94" s="18">
        <v>1.1958359479904175</v>
      </c>
      <c r="Y94" s="18">
        <v>1.2036381959915161</v>
      </c>
      <c r="Z94" s="18">
        <v>1.1958867311477661</v>
      </c>
      <c r="AA94" s="18">
        <v>1.2377978563308716</v>
      </c>
      <c r="AB94" s="18">
        <v>1.2273632287979126</v>
      </c>
      <c r="AC94" s="18">
        <v>1.2261747121810913</v>
      </c>
      <c r="AD94" s="18">
        <v>1.2262195348739624</v>
      </c>
      <c r="AE94" s="18">
        <v>0.20002743601799011</v>
      </c>
      <c r="AF94" s="18">
        <v>0.24966560304164886</v>
      </c>
      <c r="AG94" s="18">
        <v>0.27790948748588562</v>
      </c>
      <c r="AH94" s="18">
        <v>0.20618899166584015</v>
      </c>
      <c r="AI94" s="18">
        <v>0.25181695818901062</v>
      </c>
      <c r="AJ94" s="18">
        <v>0.27343502640724182</v>
      </c>
      <c r="AK94" s="18">
        <v>0.20652441680431366</v>
      </c>
      <c r="AL94" s="18">
        <v>0.27449625730514526</v>
      </c>
      <c r="AM94" s="18">
        <v>0.24939432740211487</v>
      </c>
      <c r="AN94" s="18">
        <v>0.38093197345733643</v>
      </c>
      <c r="AO94" s="18">
        <v>0.37990623712539673</v>
      </c>
      <c r="AP94" s="18">
        <v>0.37992340326309204</v>
      </c>
      <c r="AQ94" s="18">
        <v>0.38955286145210266</v>
      </c>
      <c r="AR94" s="18">
        <v>0.3766549825668335</v>
      </c>
      <c r="AS94" s="18">
        <v>0.37785434722900391</v>
      </c>
      <c r="AT94" s="18">
        <v>0.77821946144104004</v>
      </c>
      <c r="AU94" s="18">
        <v>0.80436998605728149</v>
      </c>
      <c r="AV94" s="18">
        <v>0.82507443428039551</v>
      </c>
      <c r="AW94" s="18">
        <v>0.82520449161529541</v>
      </c>
      <c r="AX94" s="18">
        <v>0.48899593949317932</v>
      </c>
      <c r="AY94" s="18">
        <v>0.43590733408927917</v>
      </c>
      <c r="AZ94" s="18">
        <v>0.29352301359176636</v>
      </c>
      <c r="BA94" s="18">
        <v>0.34421998262405396</v>
      </c>
      <c r="BB94" s="18">
        <v>0.28992563486099243</v>
      </c>
      <c r="BC94" s="18">
        <v>0.28773042559623718</v>
      </c>
      <c r="BD94" s="18">
        <v>0.31533008813858032</v>
      </c>
      <c r="BE94" s="18">
        <v>0.32610231637954712</v>
      </c>
      <c r="BF94" s="18">
        <v>0.63348501920700073</v>
      </c>
      <c r="BG94" s="18">
        <v>0.16983555257320404</v>
      </c>
      <c r="BH94" s="18">
        <v>0.16878816485404968</v>
      </c>
      <c r="BI94" s="18">
        <v>0.16802264750003815</v>
      </c>
      <c r="BJ94" s="18">
        <v>0.40678727626800537</v>
      </c>
      <c r="BK94" s="18">
        <v>0.39050531387329102</v>
      </c>
      <c r="BL94" s="18">
        <v>0.40671178698539734</v>
      </c>
      <c r="BM94" s="18">
        <v>0.15714812278747559</v>
      </c>
      <c r="BN94" s="18">
        <v>0.17392373085021973</v>
      </c>
      <c r="BO94" s="18">
        <v>0.17697624862194061</v>
      </c>
      <c r="BP94" s="18">
        <v>0.17974358797073364</v>
      </c>
      <c r="BQ94" s="18">
        <v>0.1924118846654892</v>
      </c>
      <c r="BR94" s="18">
        <v>0.19703924655914307</v>
      </c>
      <c r="BS94" s="18">
        <v>0.20233191549777985</v>
      </c>
      <c r="BT94" s="18">
        <v>0.20271427929401398</v>
      </c>
      <c r="BU94" s="18">
        <v>0.20176206529140472</v>
      </c>
      <c r="BV94" s="18">
        <v>0.2014511376619339</v>
      </c>
      <c r="BW94" s="18">
        <v>0.19927966594696045</v>
      </c>
      <c r="BX94" s="18">
        <v>0.18518573045730591</v>
      </c>
      <c r="BY94" s="18">
        <v>0.18374961614608765</v>
      </c>
      <c r="BZ94" s="18">
        <v>0.1340615302324295</v>
      </c>
      <c r="CA94" s="18">
        <v>0.13299177587032318</v>
      </c>
      <c r="CB94" s="18">
        <v>0.2171628475189209</v>
      </c>
      <c r="CC94" s="18">
        <v>0.2083594799041748</v>
      </c>
      <c r="CD94" s="18">
        <v>0.21139740943908691</v>
      </c>
      <c r="CE94" s="18">
        <v>0.21685543656349182</v>
      </c>
      <c r="CF94" s="18">
        <v>2.5058377534151077E-2</v>
      </c>
      <c r="CG94" s="18">
        <v>5.4834173060953617E-3</v>
      </c>
      <c r="CH94" s="18">
        <v>5.4902173578739166E-3</v>
      </c>
      <c r="CI94" s="18">
        <v>5.0420542247593403E-3</v>
      </c>
      <c r="CJ94" s="18">
        <v>7.7775316312909126E-3</v>
      </c>
      <c r="CK94" s="18">
        <v>7.749021053314209E-3</v>
      </c>
      <c r="CL94" s="18">
        <v>9.2998165637254715E-3</v>
      </c>
      <c r="CM94" s="18">
        <v>0</v>
      </c>
      <c r="CN94" s="18"/>
      <c r="CO94" s="18"/>
      <c r="CP94" s="18"/>
      <c r="CQ94" s="18"/>
      <c r="CR94" s="18"/>
      <c r="CS94" s="18"/>
      <c r="CT94" t="s">
        <v>84</v>
      </c>
    </row>
    <row r="95" spans="1:98" x14ac:dyDescent="0.25">
      <c r="A95" s="18">
        <v>1.0944721698760986</v>
      </c>
      <c r="B95" s="18">
        <v>1.0533406734466553</v>
      </c>
      <c r="C95" s="18">
        <v>1.0508455038070679</v>
      </c>
      <c r="D95" s="18">
        <v>1.0479463338851929</v>
      </c>
      <c r="E95" s="18">
        <v>1.0465145111083984</v>
      </c>
      <c r="F95" s="18">
        <v>1.0973474979400635</v>
      </c>
      <c r="G95" s="18">
        <v>1.1629557609558105</v>
      </c>
      <c r="H95" s="18">
        <v>1.170854926109314</v>
      </c>
      <c r="I95" s="18">
        <v>1.1604157686233521</v>
      </c>
      <c r="J95" s="18">
        <v>1.1667841672897339</v>
      </c>
      <c r="K95" s="18">
        <v>1.1525188684463501</v>
      </c>
      <c r="L95" s="18">
        <v>1.1634393930435181</v>
      </c>
      <c r="M95" s="18">
        <v>1.2051630020141602</v>
      </c>
      <c r="N95" s="18">
        <v>1.2014718055725098</v>
      </c>
      <c r="O95" s="18">
        <v>1.2016540765762329</v>
      </c>
      <c r="P95" s="18">
        <v>1.2015670537948608</v>
      </c>
      <c r="Q95" s="18">
        <v>1.1989129781723022</v>
      </c>
      <c r="R95" s="18">
        <v>1.1969187259674072</v>
      </c>
      <c r="S95" s="18">
        <v>1.1962431669235229</v>
      </c>
      <c r="T95" s="18">
        <v>1.1909259557723999</v>
      </c>
      <c r="U95" s="18">
        <v>1.19655442237854</v>
      </c>
      <c r="V95" s="18">
        <v>1.1963306665420532</v>
      </c>
      <c r="W95" s="18">
        <v>1.1953846216201782</v>
      </c>
      <c r="X95" s="18">
        <v>1.1958389282226563</v>
      </c>
      <c r="Y95" s="18">
        <v>1.2036411762237549</v>
      </c>
      <c r="Z95" s="18">
        <v>1.1958897113800049</v>
      </c>
      <c r="AA95" s="18">
        <v>1.2378010749816895</v>
      </c>
      <c r="AB95" s="18">
        <v>1.2273664474487305</v>
      </c>
      <c r="AC95" s="18">
        <v>1.2261778116226196</v>
      </c>
      <c r="AD95" s="18">
        <v>1.2262226343154907</v>
      </c>
      <c r="AE95" s="18">
        <v>0.20002599060535431</v>
      </c>
      <c r="AF95" s="18">
        <v>0.24966640770435333</v>
      </c>
      <c r="AG95" s="18">
        <v>0.27790996432304382</v>
      </c>
      <c r="AH95" s="18">
        <v>0.20618517696857452</v>
      </c>
      <c r="AI95" s="18">
        <v>0.25181776285171509</v>
      </c>
      <c r="AJ95" s="18">
        <v>0.2734343409538269</v>
      </c>
      <c r="AK95" s="18">
        <v>0.20652060210704803</v>
      </c>
      <c r="AL95" s="18">
        <v>0.27449551224708557</v>
      </c>
      <c r="AM95" s="18">
        <v>0.24939513206481934</v>
      </c>
      <c r="AN95" s="18">
        <v>0.38092854619026184</v>
      </c>
      <c r="AO95" s="18">
        <v>0.37990283966064453</v>
      </c>
      <c r="AP95" s="18">
        <v>0.37991997599601746</v>
      </c>
      <c r="AQ95" s="18">
        <v>0.38954940438270569</v>
      </c>
      <c r="AR95" s="18">
        <v>0.37665143609046936</v>
      </c>
      <c r="AS95" s="18">
        <v>0.377850741147995</v>
      </c>
      <c r="AT95" s="18">
        <v>0.77821612358093262</v>
      </c>
      <c r="AU95" s="18">
        <v>0.80436676740646362</v>
      </c>
      <c r="AV95" s="18">
        <v>0.82507127523422241</v>
      </c>
      <c r="AW95" s="18">
        <v>0.82520133256912231</v>
      </c>
      <c r="AX95" s="18">
        <v>0.48899251222610474</v>
      </c>
      <c r="AY95" s="18">
        <v>0.43590357899665833</v>
      </c>
      <c r="AZ95" s="18">
        <v>0.293519526720047</v>
      </c>
      <c r="BA95" s="18">
        <v>0.34421625733375549</v>
      </c>
      <c r="BB95" s="18">
        <v>0.28992223739624023</v>
      </c>
      <c r="BC95" s="18">
        <v>0.2877269983291626</v>
      </c>
      <c r="BD95" s="18">
        <v>0.31532639265060425</v>
      </c>
      <c r="BE95" s="18">
        <v>0.32609856128692627</v>
      </c>
      <c r="BF95" s="18">
        <v>0.63348132371902466</v>
      </c>
      <c r="BG95" s="18">
        <v>0.16983808577060699</v>
      </c>
      <c r="BH95" s="18">
        <v>0.16879068315029144</v>
      </c>
      <c r="BI95" s="18">
        <v>0.16802515089511871</v>
      </c>
      <c r="BJ95" s="18">
        <v>0.40678432583808899</v>
      </c>
      <c r="BK95" s="18">
        <v>0.39050233364105225</v>
      </c>
      <c r="BL95" s="18">
        <v>0.40670889616012573</v>
      </c>
      <c r="BM95" s="18">
        <v>0.15714585781097412</v>
      </c>
      <c r="BN95" s="18">
        <v>0.17392170429229736</v>
      </c>
      <c r="BO95" s="18">
        <v>0.17697414755821228</v>
      </c>
      <c r="BP95" s="18">
        <v>0.1797412782907486</v>
      </c>
      <c r="BQ95" s="18">
        <v>0.19240964949131012</v>
      </c>
      <c r="BR95" s="18">
        <v>0.19703695178031921</v>
      </c>
      <c r="BS95" s="18">
        <v>0.20232869684696198</v>
      </c>
      <c r="BT95" s="18">
        <v>0.20271106064319611</v>
      </c>
      <c r="BU95" s="18">
        <v>0.20175884664058685</v>
      </c>
      <c r="BV95" s="18">
        <v>0.20144791901111603</v>
      </c>
      <c r="BW95" s="18">
        <v>0.19927652180194855</v>
      </c>
      <c r="BX95" s="18">
        <v>0.18518261611461639</v>
      </c>
      <c r="BY95" s="18">
        <v>0.18374653160572052</v>
      </c>
      <c r="BZ95" s="18">
        <v>0.13405820727348328</v>
      </c>
      <c r="CA95" s="18">
        <v>0.13298846781253815</v>
      </c>
      <c r="CB95" s="18">
        <v>0.2171596884727478</v>
      </c>
      <c r="CC95" s="18">
        <v>0.20835623145103455</v>
      </c>
      <c r="CD95" s="18">
        <v>0.21139416098594666</v>
      </c>
      <c r="CE95" s="18">
        <v>0.21685227751731873</v>
      </c>
      <c r="CF95" s="18">
        <v>2.5059463456273079E-2</v>
      </c>
      <c r="CG95" s="18">
        <v>5.485589150339365E-3</v>
      </c>
      <c r="CH95" s="18">
        <v>5.4924022406339645E-3</v>
      </c>
      <c r="CI95" s="18">
        <v>5.0439257174730301E-3</v>
      </c>
      <c r="CJ95" s="18">
        <v>7.7793379314243793E-3</v>
      </c>
      <c r="CK95" s="18">
        <v>7.7505973167717457E-3</v>
      </c>
      <c r="CL95" s="18">
        <v>9.3016214668750763E-3</v>
      </c>
      <c r="CM95" s="18">
        <v>3.814697265625E-6</v>
      </c>
      <c r="CN95" s="18">
        <v>0</v>
      </c>
      <c r="CO95" s="18"/>
      <c r="CP95" s="18"/>
      <c r="CQ95" s="18"/>
      <c r="CR95" s="18"/>
      <c r="CS95" s="18"/>
      <c r="CT95" t="s">
        <v>85</v>
      </c>
    </row>
    <row r="96" spans="1:98" x14ac:dyDescent="0.25">
      <c r="A96" s="18">
        <v>1.095242977142334</v>
      </c>
      <c r="B96" s="18">
        <v>1.0541017055511475</v>
      </c>
      <c r="C96" s="18">
        <v>1.0516065359115601</v>
      </c>
      <c r="D96" s="18">
        <v>1.0487090349197388</v>
      </c>
      <c r="E96" s="18">
        <v>1.0472780466079712</v>
      </c>
      <c r="F96" s="18">
        <v>1.0983866453170776</v>
      </c>
      <c r="G96" s="18">
        <v>1.1635932922363281</v>
      </c>
      <c r="H96" s="18">
        <v>1.1715081930160522</v>
      </c>
      <c r="I96" s="18">
        <v>1.1612192392349243</v>
      </c>
      <c r="J96" s="18">
        <v>1.1675871610641479</v>
      </c>
      <c r="K96" s="18">
        <v>1.1533252000808716</v>
      </c>
      <c r="L96" s="18">
        <v>1.1642309427261353</v>
      </c>
      <c r="M96" s="18">
        <v>1.2061169147491455</v>
      </c>
      <c r="N96" s="18">
        <v>1.2024205923080444</v>
      </c>
      <c r="O96" s="18">
        <v>1.2026029825210571</v>
      </c>
      <c r="P96" s="18">
        <v>1.2025160789489746</v>
      </c>
      <c r="Q96" s="18">
        <v>1.1998566389083862</v>
      </c>
      <c r="R96" s="18">
        <v>1.1978585720062256</v>
      </c>
      <c r="S96" s="18">
        <v>1.1971820592880249</v>
      </c>
      <c r="T96" s="18">
        <v>1.1918668746948242</v>
      </c>
      <c r="U96" s="18">
        <v>1.1974937915802002</v>
      </c>
      <c r="V96" s="18">
        <v>1.1972696781158447</v>
      </c>
      <c r="W96" s="18">
        <v>1.1963235139846802</v>
      </c>
      <c r="X96" s="18">
        <v>1.1967775821685791</v>
      </c>
      <c r="Y96" s="18">
        <v>1.2045789957046509</v>
      </c>
      <c r="Z96" s="18">
        <v>1.1968283653259277</v>
      </c>
      <c r="AA96" s="18">
        <v>1.2388725280761719</v>
      </c>
      <c r="AB96" s="18">
        <v>1.2284141778945923</v>
      </c>
      <c r="AC96" s="18">
        <v>1.227198600769043</v>
      </c>
      <c r="AD96" s="18">
        <v>1.2272450923919678</v>
      </c>
      <c r="AE96" s="18">
        <v>0.19915160536766052</v>
      </c>
      <c r="AF96" s="18">
        <v>0.24965822696685791</v>
      </c>
      <c r="AG96" s="18">
        <v>0.27776533365249634</v>
      </c>
      <c r="AH96" s="18">
        <v>0.204705610871315</v>
      </c>
      <c r="AI96" s="18">
        <v>0.25181075930595398</v>
      </c>
      <c r="AJ96" s="18">
        <v>0.27284365892410278</v>
      </c>
      <c r="AK96" s="18">
        <v>0.20504124462604523</v>
      </c>
      <c r="AL96" s="18">
        <v>0.27388060092926025</v>
      </c>
      <c r="AM96" s="18">
        <v>0.24938678741455078</v>
      </c>
      <c r="AN96" s="18">
        <v>0.37973600625991821</v>
      </c>
      <c r="AO96" s="18">
        <v>0.37871843576431274</v>
      </c>
      <c r="AP96" s="18">
        <v>0.37873548269271851</v>
      </c>
      <c r="AQ96" s="18">
        <v>0.38833597302436829</v>
      </c>
      <c r="AR96" s="18">
        <v>0.37538865208625793</v>
      </c>
      <c r="AS96" s="18">
        <v>0.37656563520431519</v>
      </c>
      <c r="AT96" s="18">
        <v>0.77709144353866577</v>
      </c>
      <c r="AU96" s="18">
        <v>0.80329614877700806</v>
      </c>
      <c r="AV96" s="18">
        <v>0.82402348518371582</v>
      </c>
      <c r="AW96" s="18">
        <v>0.82415300607681274</v>
      </c>
      <c r="AX96" s="18">
        <v>0.48779883980751038</v>
      </c>
      <c r="AY96" s="18">
        <v>0.43437597155570984</v>
      </c>
      <c r="AZ96" s="18">
        <v>0.29229885339736938</v>
      </c>
      <c r="BA96" s="18">
        <v>0.3428419828414917</v>
      </c>
      <c r="BB96" s="18">
        <v>0.28873828053474426</v>
      </c>
      <c r="BC96" s="18">
        <v>0.28653690218925476</v>
      </c>
      <c r="BD96" s="18">
        <v>0.31379806995391846</v>
      </c>
      <c r="BE96" s="18">
        <v>0.32467183470726013</v>
      </c>
      <c r="BF96" s="18">
        <v>0.6320987343788147</v>
      </c>
      <c r="BG96" s="18">
        <v>0.1710812896490097</v>
      </c>
      <c r="BH96" s="18">
        <v>0.17002794146537781</v>
      </c>
      <c r="BI96" s="18">
        <v>0.16925992071628571</v>
      </c>
      <c r="BJ96" s="18">
        <v>0.4058491587638855</v>
      </c>
      <c r="BK96" s="18">
        <v>0.38954910635948181</v>
      </c>
      <c r="BL96" s="18">
        <v>0.40579256415367126</v>
      </c>
      <c r="BM96" s="18">
        <v>0.15653218328952789</v>
      </c>
      <c r="BN96" s="18">
        <v>0.17342279851436615</v>
      </c>
      <c r="BO96" s="18">
        <v>0.17643751204013824</v>
      </c>
      <c r="BP96" s="18">
        <v>0.17911390960216522</v>
      </c>
      <c r="BQ96" s="18">
        <v>0.19181147217750549</v>
      </c>
      <c r="BR96" s="18">
        <v>0.19641347229480743</v>
      </c>
      <c r="BS96" s="18">
        <v>0.20125256478786469</v>
      </c>
      <c r="BT96" s="18">
        <v>0.201637864112854</v>
      </c>
      <c r="BU96" s="18">
        <v>0.20068502426147461</v>
      </c>
      <c r="BV96" s="18">
        <v>0.20037522912025452</v>
      </c>
      <c r="BW96" s="18">
        <v>0.198237344622612</v>
      </c>
      <c r="BX96" s="18">
        <v>0.18416430056095123</v>
      </c>
      <c r="BY96" s="18">
        <v>0.18273667991161346</v>
      </c>
      <c r="BZ96" s="18">
        <v>0.13292448222637177</v>
      </c>
      <c r="CA96" s="18">
        <v>0.13186594843864441</v>
      </c>
      <c r="CB96" s="18">
        <v>0.21611791849136353</v>
      </c>
      <c r="CC96" s="18">
        <v>0.20726177096366882</v>
      </c>
      <c r="CD96" s="18">
        <v>0.21030308306217194</v>
      </c>
      <c r="CE96" s="18">
        <v>0.2158038467168808</v>
      </c>
      <c r="CF96" s="18">
        <v>2.5839915499091148E-2</v>
      </c>
      <c r="CG96" s="18">
        <v>6.2226774170994759E-3</v>
      </c>
      <c r="CH96" s="18">
        <v>6.234574131667614E-3</v>
      </c>
      <c r="CI96" s="18">
        <v>5.6756953708827496E-3</v>
      </c>
      <c r="CJ96" s="18">
        <v>8.3215618506073952E-3</v>
      </c>
      <c r="CK96" s="18">
        <v>8.199385367333889E-3</v>
      </c>
      <c r="CL96" s="18">
        <v>9.822845458984375E-3</v>
      </c>
      <c r="CM96" s="18">
        <v>1.532578025944531E-3</v>
      </c>
      <c r="CN96" s="18">
        <v>1.5288562281057239E-3</v>
      </c>
      <c r="CO96" s="18">
        <v>0</v>
      </c>
      <c r="CP96" s="18"/>
      <c r="CQ96" s="18"/>
      <c r="CR96" s="18"/>
      <c r="CS96" s="18"/>
      <c r="CT96" t="s">
        <v>86</v>
      </c>
    </row>
    <row r="97" spans="1:98" x14ac:dyDescent="0.25">
      <c r="A97" s="18">
        <v>1.0907543897628784</v>
      </c>
      <c r="B97" s="18">
        <v>1.0496087074279785</v>
      </c>
      <c r="C97" s="18">
        <v>1.0471135377883911</v>
      </c>
      <c r="D97" s="18">
        <v>1.0442166328430176</v>
      </c>
      <c r="E97" s="18">
        <v>1.0427860021591187</v>
      </c>
      <c r="F97" s="18">
        <v>1.0941412448883057</v>
      </c>
      <c r="G97" s="18">
        <v>1.1590651273727417</v>
      </c>
      <c r="H97" s="18">
        <v>1.1669824123382568</v>
      </c>
      <c r="I97" s="18">
        <v>1.156747579574585</v>
      </c>
      <c r="J97" s="18">
        <v>1.1631152629852295</v>
      </c>
      <c r="K97" s="18">
        <v>1.1488552093505859</v>
      </c>
      <c r="L97" s="18">
        <v>1.1597528457641602</v>
      </c>
      <c r="M97" s="18">
        <v>1.2017662525177002</v>
      </c>
      <c r="N97" s="18">
        <v>1.1980645656585693</v>
      </c>
      <c r="O97" s="18">
        <v>1.1982470750808716</v>
      </c>
      <c r="P97" s="18">
        <v>1.1981601715087891</v>
      </c>
      <c r="Q97" s="18">
        <v>1.1954953670501709</v>
      </c>
      <c r="R97" s="18">
        <v>1.1934932470321655</v>
      </c>
      <c r="S97" s="18">
        <v>1.1928160190582275</v>
      </c>
      <c r="T97" s="18">
        <v>1.1875026226043701</v>
      </c>
      <c r="U97" s="18">
        <v>1.1931281089782715</v>
      </c>
      <c r="V97" s="18">
        <v>1.1929036378860474</v>
      </c>
      <c r="W97" s="18">
        <v>1.1919572353363037</v>
      </c>
      <c r="X97" s="18">
        <v>1.1924111843109131</v>
      </c>
      <c r="Y97" s="18">
        <v>1.200211763381958</v>
      </c>
      <c r="Z97" s="18">
        <v>1.1924619674682617</v>
      </c>
      <c r="AA97" s="18">
        <v>1.2346750497817993</v>
      </c>
      <c r="AB97" s="18">
        <v>1.2241808176040649</v>
      </c>
      <c r="AC97" s="18">
        <v>1.2229278087615967</v>
      </c>
      <c r="AD97" s="18">
        <v>1.2229765653610229</v>
      </c>
      <c r="AE97" s="18">
        <v>0.19672788679599762</v>
      </c>
      <c r="AF97" s="18">
        <v>0.24547885358333588</v>
      </c>
      <c r="AG97" s="18">
        <v>0.27376040816307068</v>
      </c>
      <c r="AH97" s="18">
        <v>0.20746777951717377</v>
      </c>
      <c r="AI97" s="18">
        <v>0.24763001501560211</v>
      </c>
      <c r="AJ97" s="18">
        <v>0.26965779066085815</v>
      </c>
      <c r="AK97" s="18">
        <v>0.20780514180660248</v>
      </c>
      <c r="AL97" s="18">
        <v>0.27075111865997314</v>
      </c>
      <c r="AM97" s="18">
        <v>0.24520760774612427</v>
      </c>
      <c r="AN97" s="18">
        <v>0.38371419906616211</v>
      </c>
      <c r="AO97" s="18">
        <v>0.38271483778953552</v>
      </c>
      <c r="AP97" s="18">
        <v>0.38273158669471741</v>
      </c>
      <c r="AQ97" s="18">
        <v>0.39226508140563965</v>
      </c>
      <c r="AR97" s="18">
        <v>0.37918835878372192</v>
      </c>
      <c r="AS97" s="18">
        <v>0.380298912525177</v>
      </c>
      <c r="AT97" s="18">
        <v>0.78120386600494385</v>
      </c>
      <c r="AU97" s="18">
        <v>0.80749964714050293</v>
      </c>
      <c r="AV97" s="18">
        <v>0.82826113700866699</v>
      </c>
      <c r="AW97" s="18">
        <v>0.82838988304138184</v>
      </c>
      <c r="AX97" s="18">
        <v>0.49177247285842896</v>
      </c>
      <c r="AY97" s="18">
        <v>0.43629103899002075</v>
      </c>
      <c r="AZ97" s="18">
        <v>0.296213299036026</v>
      </c>
      <c r="BA97" s="18">
        <v>0.34624668955802917</v>
      </c>
      <c r="BB97" s="18">
        <v>0.29273834824562073</v>
      </c>
      <c r="BC97" s="18">
        <v>0.29052343964576721</v>
      </c>
      <c r="BD97" s="18">
        <v>0.31544092297554016</v>
      </c>
      <c r="BE97" s="18">
        <v>0.32780897617340088</v>
      </c>
      <c r="BF97" s="18">
        <v>0.63545835018157959</v>
      </c>
      <c r="BG97" s="18">
        <v>0.17215996980667114</v>
      </c>
      <c r="BH97" s="18">
        <v>0.17113590240478516</v>
      </c>
      <c r="BI97" s="18">
        <v>0.17038019001483917</v>
      </c>
      <c r="BJ97" s="18">
        <v>0.41022378206253052</v>
      </c>
      <c r="BK97" s="18">
        <v>0.39390572905540466</v>
      </c>
      <c r="BL97" s="18">
        <v>0.41018494963645935</v>
      </c>
      <c r="BM97" s="18">
        <v>0.16106325387954712</v>
      </c>
      <c r="BN97" s="18">
        <v>0.1779458075761795</v>
      </c>
      <c r="BO97" s="18">
        <v>0.18096630275249481</v>
      </c>
      <c r="BP97" s="18">
        <v>0.18364393711090088</v>
      </c>
      <c r="BQ97" s="18">
        <v>0.19634309411048889</v>
      </c>
      <c r="BR97" s="18">
        <v>0.20094379782676697</v>
      </c>
      <c r="BS97" s="18">
        <v>0.20545627176761627</v>
      </c>
      <c r="BT97" s="18">
        <v>0.20584605634212494</v>
      </c>
      <c r="BU97" s="18">
        <v>0.20489233732223511</v>
      </c>
      <c r="BV97" s="18">
        <v>0.20458428561687469</v>
      </c>
      <c r="BW97" s="18">
        <v>0.20249512791633606</v>
      </c>
      <c r="BX97" s="18">
        <v>0.18845047056674957</v>
      </c>
      <c r="BY97" s="18">
        <v>0.18703360855579376</v>
      </c>
      <c r="BZ97" s="18">
        <v>0.13703744113445282</v>
      </c>
      <c r="CA97" s="18">
        <v>0.13599926233291626</v>
      </c>
      <c r="CB97" s="18">
        <v>0.22037126123905182</v>
      </c>
      <c r="CC97" s="18">
        <v>0.2114359438419342</v>
      </c>
      <c r="CD97" s="18">
        <v>0.21448259055614471</v>
      </c>
      <c r="CE97" s="18">
        <v>0.22004784643650055</v>
      </c>
      <c r="CF97" s="18">
        <v>2.8705170378088951E-2</v>
      </c>
      <c r="CG97" s="18">
        <v>2.0635114051401615E-3</v>
      </c>
      <c r="CH97" s="18">
        <v>2.0841273944824934E-3</v>
      </c>
      <c r="CI97" s="18">
        <v>1.4063408598303795E-3</v>
      </c>
      <c r="CJ97" s="18">
        <v>3.807006636634469E-3</v>
      </c>
      <c r="CK97" s="18">
        <v>3.6676761228591204E-3</v>
      </c>
      <c r="CL97" s="18">
        <v>5.2951350808143616E-3</v>
      </c>
      <c r="CM97" s="18">
        <v>4.1931853629648685E-3</v>
      </c>
      <c r="CN97" s="18">
        <v>4.194196779280901E-3</v>
      </c>
      <c r="CO97" s="18">
        <v>4.5317462645471096E-3</v>
      </c>
      <c r="CP97" s="18">
        <v>0</v>
      </c>
      <c r="CQ97" s="18"/>
      <c r="CR97" s="18"/>
      <c r="CS97" s="18"/>
      <c r="CT97" t="s">
        <v>87</v>
      </c>
    </row>
    <row r="98" spans="1:98" x14ac:dyDescent="0.25">
      <c r="A98" s="18">
        <v>1.1029608249664307</v>
      </c>
      <c r="B98" s="18">
        <v>1.0619070529937744</v>
      </c>
      <c r="C98" s="18">
        <v>1.059411883354187</v>
      </c>
      <c r="D98" s="18">
        <v>1.0565009117126465</v>
      </c>
      <c r="E98" s="18">
        <v>1.0550626516342163</v>
      </c>
      <c r="F98" s="18">
        <v>1.1034020185470581</v>
      </c>
      <c r="G98" s="18">
        <v>1.1724085807800293</v>
      </c>
      <c r="H98" s="18">
        <v>1.1801999807357788</v>
      </c>
      <c r="I98" s="18">
        <v>1.1686424016952515</v>
      </c>
      <c r="J98" s="18">
        <v>1.1750143766403198</v>
      </c>
      <c r="K98" s="18">
        <v>1.1607232093811035</v>
      </c>
      <c r="L98" s="18">
        <v>1.1717609167098999</v>
      </c>
      <c r="M98" s="18">
        <v>1.2120682001113892</v>
      </c>
      <c r="N98" s="18">
        <v>1.2084250450134277</v>
      </c>
      <c r="O98" s="18">
        <v>1.2086062431335449</v>
      </c>
      <c r="P98" s="18">
        <v>1.2085193395614624</v>
      </c>
      <c r="Q98" s="18">
        <v>1.2059149742126465</v>
      </c>
      <c r="R98" s="18">
        <v>1.2039573192596436</v>
      </c>
      <c r="S98" s="18">
        <v>1.2032897472381592</v>
      </c>
      <c r="T98" s="18">
        <v>1.1979554891586304</v>
      </c>
      <c r="U98" s="18">
        <v>1.2035970687866211</v>
      </c>
      <c r="V98" s="18">
        <v>1.203376293182373</v>
      </c>
      <c r="W98" s="18">
        <v>1.2024325132369995</v>
      </c>
      <c r="X98" s="18">
        <v>1.2028882503509521</v>
      </c>
      <c r="Y98" s="18">
        <v>1.2106983661651611</v>
      </c>
      <c r="Z98" s="18">
        <v>1.2029390335083008</v>
      </c>
      <c r="AA98" s="18">
        <v>1.2434977293014526</v>
      </c>
      <c r="AB98" s="18">
        <v>1.2333219051361084</v>
      </c>
      <c r="AC98" s="18">
        <v>1.232417106628418</v>
      </c>
      <c r="AD98" s="18">
        <v>1.2324444055557251</v>
      </c>
      <c r="AE98" s="18">
        <v>0.21298231184482574</v>
      </c>
      <c r="AF98" s="18">
        <v>0.26225000619888306</v>
      </c>
      <c r="AG98" s="18">
        <v>0.29083213210105896</v>
      </c>
      <c r="AH98" s="18">
        <v>0.20801237225532532</v>
      </c>
      <c r="AI98" s="18">
        <v>0.26439753174781799</v>
      </c>
      <c r="AJ98" s="18">
        <v>0.28677946329116821</v>
      </c>
      <c r="AK98" s="18">
        <v>0.20834051072597504</v>
      </c>
      <c r="AL98" s="18">
        <v>0.28782990574836731</v>
      </c>
      <c r="AM98" s="18">
        <v>0.26197925209999084</v>
      </c>
      <c r="AN98" s="18">
        <v>0.37699279189109802</v>
      </c>
      <c r="AO98" s="18">
        <v>0.37585929036140442</v>
      </c>
      <c r="AP98" s="18">
        <v>0.37587815523147583</v>
      </c>
      <c r="AQ98" s="18">
        <v>0.38589295744895935</v>
      </c>
      <c r="AR98" s="18">
        <v>0.37371733784675598</v>
      </c>
      <c r="AS98" s="18">
        <v>0.37526199221611023</v>
      </c>
      <c r="AT98" s="18">
        <v>0.77330422401428223</v>
      </c>
      <c r="AU98" s="18">
        <v>0.79882550239562988</v>
      </c>
      <c r="AV98" s="18">
        <v>0.81927591562271118</v>
      </c>
      <c r="AW98" s="18">
        <v>0.81941187381744385</v>
      </c>
      <c r="AX98" s="18">
        <v>0.48502069711685181</v>
      </c>
      <c r="AY98" s="18">
        <v>0.44027003645896912</v>
      </c>
      <c r="AZ98" s="18">
        <v>0.29003950953483582</v>
      </c>
      <c r="BA98" s="18">
        <v>0.34322461485862732</v>
      </c>
      <c r="BB98" s="18">
        <v>0.28594493865966797</v>
      </c>
      <c r="BC98" s="18">
        <v>0.28383386135101318</v>
      </c>
      <c r="BD98" s="18">
        <v>0.32058948278427124</v>
      </c>
      <c r="BE98" s="18">
        <v>0.32626721262931824</v>
      </c>
      <c r="BF98" s="18">
        <v>0.63253271579742432</v>
      </c>
      <c r="BG98" s="18">
        <v>0.15889868140220642</v>
      </c>
      <c r="BH98" s="18">
        <v>0.15779975056648254</v>
      </c>
      <c r="BI98" s="18">
        <v>0.15701314806938171</v>
      </c>
      <c r="BJ98" s="18">
        <v>0.39993992447853088</v>
      </c>
      <c r="BK98" s="18">
        <v>0.38383975625038147</v>
      </c>
      <c r="BL98" s="18">
        <v>0.39968636631965637</v>
      </c>
      <c r="BM98" s="18">
        <v>0.14791388809680939</v>
      </c>
      <c r="BN98" s="18">
        <v>0.16389171779155731</v>
      </c>
      <c r="BO98" s="18">
        <v>0.16718049347400665</v>
      </c>
      <c r="BP98" s="18">
        <v>0.17056155204772949</v>
      </c>
      <c r="BQ98" s="18">
        <v>0.1830049455165863</v>
      </c>
      <c r="BR98" s="18">
        <v>0.18780215084552765</v>
      </c>
      <c r="BS98" s="18">
        <v>0.19715578854084015</v>
      </c>
      <c r="BT98" s="18">
        <v>0.19750399887561798</v>
      </c>
      <c r="BU98" s="18">
        <v>0.19656075537204742</v>
      </c>
      <c r="BV98" s="18">
        <v>0.19623757898807526</v>
      </c>
      <c r="BW98" s="18">
        <v>0.1936962902545929</v>
      </c>
      <c r="BX98" s="18">
        <v>0.17940826714038849</v>
      </c>
      <c r="BY98" s="18">
        <v>0.17788559198379517</v>
      </c>
      <c r="BZ98" s="18">
        <v>0.12979286909103394</v>
      </c>
      <c r="CA98" s="18">
        <v>0.12858979403972626</v>
      </c>
      <c r="CB98" s="18">
        <v>0.21157385408878326</v>
      </c>
      <c r="CC98" s="18">
        <v>0.20338341593742371</v>
      </c>
      <c r="CD98" s="18">
        <v>0.20637603104114532</v>
      </c>
      <c r="CE98" s="18">
        <v>0.21134023368358612</v>
      </c>
      <c r="CF98" s="18">
        <v>1.202413160353899E-2</v>
      </c>
      <c r="CG98" s="18">
        <v>1.7785418778657913E-2</v>
      </c>
      <c r="CH98" s="18">
        <v>1.7779488116502762E-2</v>
      </c>
      <c r="CI98" s="18">
        <v>1.7635688185691833E-2</v>
      </c>
      <c r="CJ98" s="18">
        <v>2.016596682369709E-2</v>
      </c>
      <c r="CK98" s="18">
        <v>2.0332988351583481E-2</v>
      </c>
      <c r="CL98" s="18">
        <v>2.1577073261141777E-2</v>
      </c>
      <c r="CM98" s="18">
        <v>1.3354962691664696E-2</v>
      </c>
      <c r="CN98" s="18">
        <v>1.3355485163629055E-2</v>
      </c>
      <c r="CO98" s="18">
        <v>1.3966052792966366E-2</v>
      </c>
      <c r="CP98" s="18">
        <v>1.7287831753492355E-2</v>
      </c>
      <c r="CQ98" s="18">
        <v>0</v>
      </c>
      <c r="CR98" s="18"/>
      <c r="CS98" s="18"/>
      <c r="CT98" t="s">
        <v>88</v>
      </c>
    </row>
    <row r="99" spans="1:98" x14ac:dyDescent="0.25">
      <c r="A99" s="18">
        <v>1.1137726306915283</v>
      </c>
      <c r="B99" s="18">
        <v>1.0727500915527344</v>
      </c>
      <c r="C99" s="18">
        <v>1.070254921913147</v>
      </c>
      <c r="D99" s="18">
        <v>1.067339301109314</v>
      </c>
      <c r="E99" s="18">
        <v>1.0658986568450928</v>
      </c>
      <c r="F99" s="18">
        <v>1.1130852699279785</v>
      </c>
      <c r="G99" s="18">
        <v>1.1835623979568481</v>
      </c>
      <c r="H99" s="18">
        <v>1.1913189888000488</v>
      </c>
      <c r="I99" s="18">
        <v>1.1793473958969116</v>
      </c>
      <c r="J99" s="18">
        <v>1.1857208013534546</v>
      </c>
      <c r="K99" s="18">
        <v>1.1714191436767578</v>
      </c>
      <c r="L99" s="18">
        <v>1.182504415512085</v>
      </c>
      <c r="M99" s="18">
        <v>1.2221778631210327</v>
      </c>
      <c r="N99" s="18">
        <v>1.2185580730438232</v>
      </c>
      <c r="O99" s="18">
        <v>1.2187387943267822</v>
      </c>
      <c r="P99" s="18">
        <v>1.2186518907546997</v>
      </c>
      <c r="Q99" s="18">
        <v>1.216071605682373</v>
      </c>
      <c r="R99" s="18">
        <v>1.2141315937042236</v>
      </c>
      <c r="S99" s="18">
        <v>1.2134678363800049</v>
      </c>
      <c r="T99" s="18">
        <v>1.2081255912780762</v>
      </c>
      <c r="U99" s="18">
        <v>1.2137733697891235</v>
      </c>
      <c r="V99" s="18">
        <v>1.2135540246963501</v>
      </c>
      <c r="W99" s="18">
        <v>1.2126113176345825</v>
      </c>
      <c r="X99" s="18">
        <v>1.2130676507949829</v>
      </c>
      <c r="Y99" s="18">
        <v>1.2208812236785889</v>
      </c>
      <c r="Z99" s="18">
        <v>1.2131185531616211</v>
      </c>
      <c r="AA99" s="18">
        <v>1.252983570098877</v>
      </c>
      <c r="AB99" s="18">
        <v>1.2429471015930176</v>
      </c>
      <c r="AC99" s="18">
        <v>1.2421914339065552</v>
      </c>
      <c r="AD99" s="18">
        <v>1.2422095537185669</v>
      </c>
      <c r="AE99" s="18">
        <v>0.22156013548374176</v>
      </c>
      <c r="AF99" s="18">
        <v>0.27362248301506042</v>
      </c>
      <c r="AG99" s="18">
        <v>0.30199810862541199</v>
      </c>
      <c r="AH99" s="18">
        <v>0.20438586175441742</v>
      </c>
      <c r="AI99" s="18">
        <v>0.27577173709869385</v>
      </c>
      <c r="AJ99" s="18">
        <v>0.29667237401008606</v>
      </c>
      <c r="AK99" s="18">
        <v>0.20470689237117767</v>
      </c>
      <c r="AL99" s="18">
        <v>0.29762482643127441</v>
      </c>
      <c r="AM99" s="18">
        <v>0.27335149049758911</v>
      </c>
      <c r="AN99" s="18">
        <v>0.36881551146507263</v>
      </c>
      <c r="AO99" s="18">
        <v>0.36761277914047241</v>
      </c>
      <c r="AP99" s="18">
        <v>0.36763274669647217</v>
      </c>
      <c r="AQ99" s="18">
        <v>0.37789314985275269</v>
      </c>
      <c r="AR99" s="18">
        <v>0.3662104606628418</v>
      </c>
      <c r="AS99" s="18">
        <v>0.36799204349517822</v>
      </c>
      <c r="AT99" s="18">
        <v>0.76440811157226563</v>
      </c>
      <c r="AU99" s="18">
        <v>0.78955751657485962</v>
      </c>
      <c r="AV99" s="18">
        <v>0.80986166000366211</v>
      </c>
      <c r="AW99" s="18">
        <v>0.81000083684921265</v>
      </c>
      <c r="AX99" s="18">
        <v>0.47676938772201538</v>
      </c>
      <c r="AY99" s="18">
        <v>0.43849259614944458</v>
      </c>
      <c r="AZ99" s="18">
        <v>0.28223520517349243</v>
      </c>
      <c r="BA99" s="18">
        <v>0.33713170886039734</v>
      </c>
      <c r="BB99" s="18">
        <v>0.27781391143798828</v>
      </c>
      <c r="BC99" s="18">
        <v>0.27576062083244324</v>
      </c>
      <c r="BD99" s="18">
        <v>0.3197515606880188</v>
      </c>
      <c r="BE99" s="18">
        <v>0.32107672095298767</v>
      </c>
      <c r="BF99" s="18">
        <v>0.6263197660446167</v>
      </c>
      <c r="BG99" s="18">
        <v>0.15453378856182098</v>
      </c>
      <c r="BH99" s="18">
        <v>0.15336349606513977</v>
      </c>
      <c r="BI99" s="18">
        <v>0.15254886448383331</v>
      </c>
      <c r="BJ99" s="18">
        <v>0.39002683758735657</v>
      </c>
      <c r="BK99" s="18">
        <v>0.37402933835983276</v>
      </c>
      <c r="BL99" s="18">
        <v>0.38967999815940857</v>
      </c>
      <c r="BM99" s="18">
        <v>0.13701291382312775</v>
      </c>
      <c r="BN99" s="18">
        <v>0.15267190337181091</v>
      </c>
      <c r="BO99" s="18">
        <v>0.15604068338871002</v>
      </c>
      <c r="BP99" s="18">
        <v>0.15965878963470459</v>
      </c>
      <c r="BQ99" s="18">
        <v>0.17200085520744324</v>
      </c>
      <c r="BR99" s="18">
        <v>0.17686267197132111</v>
      </c>
      <c r="BS99" s="18">
        <v>0.1883818656206131</v>
      </c>
      <c r="BT99" s="18">
        <v>0.18870779871940613</v>
      </c>
      <c r="BU99" s="18">
        <v>0.18777205049991608</v>
      </c>
      <c r="BV99" s="18">
        <v>0.18744178116321564</v>
      </c>
      <c r="BW99" s="18">
        <v>0.18467418849468231</v>
      </c>
      <c r="BX99" s="18">
        <v>0.17029550671577454</v>
      </c>
      <c r="BY99" s="18">
        <v>0.1687229722738266</v>
      </c>
      <c r="BZ99" s="18">
        <v>0.1218431144952774</v>
      </c>
      <c r="CA99" s="18">
        <v>0.12055408209562302</v>
      </c>
      <c r="CB99" s="18">
        <v>0.20251724123954773</v>
      </c>
      <c r="CC99" s="18">
        <v>0.19472470879554749</v>
      </c>
      <c r="CD99" s="18">
        <v>0.19768284261226654</v>
      </c>
      <c r="CE99" s="18">
        <v>0.20232932269573212</v>
      </c>
      <c r="CF99" s="18">
        <v>9.5521509647369385E-3</v>
      </c>
      <c r="CG99" s="18">
        <v>2.9016328975558281E-2</v>
      </c>
      <c r="CH99" s="18">
        <v>2.9013227671384811E-2</v>
      </c>
      <c r="CI99" s="18">
        <v>2.8786515817046165E-2</v>
      </c>
      <c r="CJ99" s="18">
        <v>3.1422734260559082E-2</v>
      </c>
      <c r="CK99" s="18">
        <v>3.1535465270280838E-2</v>
      </c>
      <c r="CL99" s="18">
        <v>3.2882317900657654E-2</v>
      </c>
      <c r="CM99" s="18">
        <v>2.409440279006958E-2</v>
      </c>
      <c r="CN99" s="18">
        <v>2.4094019085168839E-2</v>
      </c>
      <c r="CO99" s="18">
        <v>2.4325212463736534E-2</v>
      </c>
      <c r="CP99" s="18">
        <v>2.8237912803888321E-2</v>
      </c>
      <c r="CQ99" s="18">
        <v>1.1555014178156853E-2</v>
      </c>
      <c r="CR99" s="18">
        <v>0</v>
      </c>
      <c r="CS99" s="18"/>
      <c r="CT99" t="s">
        <v>89</v>
      </c>
    </row>
    <row r="100" spans="1:98" x14ac:dyDescent="0.25">
      <c r="A100" s="18">
        <v>0.97029018402099609</v>
      </c>
      <c r="B100" s="18">
        <v>0.92890489101409912</v>
      </c>
      <c r="C100" s="18">
        <v>0.92641162872314453</v>
      </c>
      <c r="D100" s="18">
        <v>0.92355853319168091</v>
      </c>
      <c r="E100" s="18">
        <v>0.92215138673782349</v>
      </c>
      <c r="F100" s="18">
        <v>0.98473125696182251</v>
      </c>
      <c r="G100" s="18">
        <v>1.0356941223144531</v>
      </c>
      <c r="H100" s="18">
        <v>1.0438737869262695</v>
      </c>
      <c r="I100" s="18">
        <v>1.037184476852417</v>
      </c>
      <c r="J100" s="18">
        <v>1.0435338020324707</v>
      </c>
      <c r="K100" s="18">
        <v>1.0293824672698975</v>
      </c>
      <c r="L100" s="18">
        <v>1.0398367643356323</v>
      </c>
      <c r="M100" s="18">
        <v>1.0878264904022217</v>
      </c>
      <c r="N100" s="18">
        <v>1.0839003324508667</v>
      </c>
      <c r="O100" s="18">
        <v>1.0840874910354614</v>
      </c>
      <c r="P100" s="18">
        <v>1.0840005874633789</v>
      </c>
      <c r="Q100" s="18">
        <v>1.0811034440994263</v>
      </c>
      <c r="R100" s="18">
        <v>1.078931450843811</v>
      </c>
      <c r="S100" s="18">
        <v>1.0782175064086914</v>
      </c>
      <c r="T100" s="18">
        <v>1.0729914903640747</v>
      </c>
      <c r="U100" s="18">
        <v>1.0785477161407471</v>
      </c>
      <c r="V100" s="18">
        <v>1.078309178352356</v>
      </c>
      <c r="W100" s="18">
        <v>1.0773537158966064</v>
      </c>
      <c r="X100" s="18">
        <v>1.0778006315231323</v>
      </c>
      <c r="Y100" s="18">
        <v>1.0855544805526733</v>
      </c>
      <c r="Z100" s="18">
        <v>1.0778509378433228</v>
      </c>
      <c r="AA100" s="18">
        <v>1.1269445419311523</v>
      </c>
      <c r="AB100" s="18">
        <v>1.1150529384613037</v>
      </c>
      <c r="AC100" s="18">
        <v>1.1122944355010986</v>
      </c>
      <c r="AD100" s="18">
        <v>1.1124345064163208</v>
      </c>
      <c r="AE100" s="18">
        <v>0.15357735753059387</v>
      </c>
      <c r="AF100" s="18">
        <v>0.12986867129802704</v>
      </c>
      <c r="AG100" s="18">
        <v>0.16347073018550873</v>
      </c>
      <c r="AH100" s="18">
        <v>0.29252487421035767</v>
      </c>
      <c r="AI100" s="18">
        <v>0.1318899542093277</v>
      </c>
      <c r="AJ100" s="18">
        <v>0.18906314671039581</v>
      </c>
      <c r="AK100" s="18">
        <v>0.29287436604499817</v>
      </c>
      <c r="AL100" s="18">
        <v>0.19201608002185822</v>
      </c>
      <c r="AM100" s="18">
        <v>0.12961456179618835</v>
      </c>
      <c r="AN100" s="18">
        <v>0.49116188287734985</v>
      </c>
      <c r="AO100" s="18">
        <v>0.49064666032791138</v>
      </c>
      <c r="AP100" s="18">
        <v>0.49065575003623962</v>
      </c>
      <c r="AQ100" s="18">
        <v>0.49834221601486206</v>
      </c>
      <c r="AR100" s="18">
        <v>0.48212072253227234</v>
      </c>
      <c r="AS100" s="18">
        <v>0.48153400421142578</v>
      </c>
      <c r="AT100" s="18">
        <v>0.8901517391204834</v>
      </c>
      <c r="AU100" s="18">
        <v>0.91917669773101807</v>
      </c>
      <c r="AV100" s="18">
        <v>0.94096672534942627</v>
      </c>
      <c r="AW100" s="18">
        <v>0.94107049703598022</v>
      </c>
      <c r="AX100" s="18">
        <v>0.59808951616287231</v>
      </c>
      <c r="AY100" s="18">
        <v>0.49032336473464966</v>
      </c>
      <c r="AZ100" s="18">
        <v>0.40333065390586853</v>
      </c>
      <c r="BA100" s="18">
        <v>0.44000115990638733</v>
      </c>
      <c r="BB100" s="18">
        <v>0.40198126435279846</v>
      </c>
      <c r="BC100" s="18">
        <v>0.39947682619094849</v>
      </c>
      <c r="BD100" s="18">
        <v>0.36776050925254822</v>
      </c>
      <c r="BE100" s="18">
        <v>0.41560277342796326</v>
      </c>
      <c r="BF100" s="18">
        <v>0.7238767147064209</v>
      </c>
      <c r="BG100" s="18">
        <v>0.24706664681434631</v>
      </c>
      <c r="BH100" s="18">
        <v>0.24670664966106415</v>
      </c>
      <c r="BI100" s="18">
        <v>0.24626946449279785</v>
      </c>
      <c r="BJ100" s="18">
        <v>0.52839094400405884</v>
      </c>
      <c r="BK100" s="18">
        <v>0.5116007924079895</v>
      </c>
      <c r="BL100" s="18">
        <v>0.52889895439147949</v>
      </c>
      <c r="BM100" s="18">
        <v>0.28556773066520691</v>
      </c>
      <c r="BN100" s="18">
        <v>0.30298689007759094</v>
      </c>
      <c r="BO100" s="18">
        <v>0.30586960911750793</v>
      </c>
      <c r="BP100" s="18">
        <v>0.30800247192382813</v>
      </c>
      <c r="BQ100" s="18">
        <v>0.3208911120891571</v>
      </c>
      <c r="BR100" s="18">
        <v>0.32529941201210022</v>
      </c>
      <c r="BS100" s="18">
        <v>0.32099109888076782</v>
      </c>
      <c r="BT100" s="18">
        <v>0.32147422432899475</v>
      </c>
      <c r="BU100" s="18">
        <v>0.32051795721054077</v>
      </c>
      <c r="BV100" s="18">
        <v>0.32025474309921265</v>
      </c>
      <c r="BW100" s="18">
        <v>0.31930220127105713</v>
      </c>
      <c r="BX100" s="18">
        <v>0.30612894892692566</v>
      </c>
      <c r="BY100" s="18">
        <v>0.30497616529464722</v>
      </c>
      <c r="BZ100" s="18">
        <v>0.25248599052429199</v>
      </c>
      <c r="CA100" s="18">
        <v>0.2518564760684967</v>
      </c>
      <c r="CB100" s="18">
        <v>0.33679729700088501</v>
      </c>
      <c r="CC100" s="18">
        <v>0.32619604468345642</v>
      </c>
      <c r="CD100" s="18">
        <v>0.32930633425712585</v>
      </c>
      <c r="CE100" s="18">
        <v>0.33626040816307068</v>
      </c>
      <c r="CF100" s="18">
        <v>0.14823721349239349</v>
      </c>
      <c r="CG100" s="18">
        <v>0.12382032722234726</v>
      </c>
      <c r="CH100" s="18">
        <v>0.12381654232740402</v>
      </c>
      <c r="CI100" s="18">
        <v>0.12422207742929459</v>
      </c>
      <c r="CJ100" s="18">
        <v>0.12148487567901611</v>
      </c>
      <c r="CK100" s="18">
        <v>0.12152741104364395</v>
      </c>
      <c r="CL100" s="18">
        <v>0.11996261775493622</v>
      </c>
      <c r="CM100" s="18">
        <v>0.12926211953163147</v>
      </c>
      <c r="CN100" s="18">
        <v>0.12926389276981354</v>
      </c>
      <c r="CO100" s="18">
        <v>0.12967030704021454</v>
      </c>
      <c r="CP100" s="18">
        <v>0.12517033517360687</v>
      </c>
      <c r="CQ100" s="18">
        <v>0.14033205807209015</v>
      </c>
      <c r="CR100" s="18">
        <v>0.15187267959117889</v>
      </c>
      <c r="CS100" s="18">
        <v>0</v>
      </c>
      <c r="CT100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4924-12C4-4E03-834E-D61845AAF134}">
  <dimension ref="A1:CT100"/>
  <sheetViews>
    <sheetView topLeftCell="AK13" zoomScale="40" zoomScaleNormal="40" workbookViewId="0">
      <selection activeCell="CT34" sqref="CT34:CT100"/>
    </sheetView>
  </sheetViews>
  <sheetFormatPr defaultRowHeight="15" x14ac:dyDescent="0.25"/>
  <sheetData>
    <row r="1" spans="1:98" x14ac:dyDescent="0.25">
      <c r="A1">
        <v>1</v>
      </c>
      <c r="B1">
        <v>97</v>
      </c>
      <c r="C1">
        <v>9</v>
      </c>
      <c r="D1">
        <v>6</v>
      </c>
      <c r="E1">
        <v>20</v>
      </c>
      <c r="F1">
        <v>4</v>
      </c>
      <c r="G1">
        <v>9</v>
      </c>
      <c r="H1">
        <v>11</v>
      </c>
      <c r="I1">
        <v>8</v>
      </c>
      <c r="J1">
        <v>3</v>
      </c>
      <c r="K1">
        <v>3</v>
      </c>
      <c r="L1">
        <v>33</v>
      </c>
      <c r="M1">
        <v>1</v>
      </c>
      <c r="N1">
        <v>97</v>
      </c>
    </row>
    <row r="2" spans="1:98" x14ac:dyDescent="0.25">
      <c r="B2" t="s">
        <v>170</v>
      </c>
      <c r="C2" t="s">
        <v>419</v>
      </c>
      <c r="D2" t="s">
        <v>42</v>
      </c>
      <c r="E2" t="s">
        <v>43</v>
      </c>
      <c r="F2" t="s">
        <v>37</v>
      </c>
      <c r="G2" t="s">
        <v>39</v>
      </c>
      <c r="H2" t="s">
        <v>166</v>
      </c>
      <c r="I2" t="s">
        <v>167</v>
      </c>
      <c r="J2" t="s">
        <v>41</v>
      </c>
      <c r="K2" t="s">
        <v>165</v>
      </c>
      <c r="L2" t="s">
        <v>40</v>
      </c>
    </row>
    <row r="3" spans="1:98" x14ac:dyDescent="0.25">
      <c r="A3" s="67" t="s">
        <v>72</v>
      </c>
      <c r="B3" s="67" t="s">
        <v>73</v>
      </c>
      <c r="C3" s="67" t="s">
        <v>74</v>
      </c>
      <c r="D3" s="67" t="s">
        <v>75</v>
      </c>
      <c r="E3" s="67" t="s">
        <v>76</v>
      </c>
      <c r="F3" s="67" t="s">
        <v>95</v>
      </c>
      <c r="G3" s="8" t="s">
        <v>59</v>
      </c>
      <c r="H3" s="8" t="s">
        <v>60</v>
      </c>
      <c r="I3" s="8" t="s">
        <v>61</v>
      </c>
      <c r="J3" s="8" t="s">
        <v>62</v>
      </c>
      <c r="K3" s="8" t="s">
        <v>70</v>
      </c>
      <c r="L3" s="8" t="s">
        <v>71</v>
      </c>
      <c r="M3" s="8" t="s">
        <v>105</v>
      </c>
      <c r="N3" s="8" t="s">
        <v>106</v>
      </c>
      <c r="O3" s="8" t="s">
        <v>107</v>
      </c>
      <c r="P3" s="8" t="s">
        <v>108</v>
      </c>
      <c r="Q3" s="8" t="s">
        <v>109</v>
      </c>
      <c r="R3" s="8" t="s">
        <v>110</v>
      </c>
      <c r="S3" s="8" t="s">
        <v>111</v>
      </c>
      <c r="T3" s="8" t="s">
        <v>112</v>
      </c>
      <c r="U3" s="8" t="s">
        <v>113</v>
      </c>
      <c r="V3" s="8" t="s">
        <v>114</v>
      </c>
      <c r="W3" s="8" t="s">
        <v>115</v>
      </c>
      <c r="X3" s="8" t="s">
        <v>116</v>
      </c>
      <c r="Y3" s="8" t="s">
        <v>117</v>
      </c>
      <c r="Z3" s="8" t="s">
        <v>118</v>
      </c>
      <c r="AA3" s="68" t="s">
        <v>119</v>
      </c>
      <c r="AB3" s="68" t="s">
        <v>120</v>
      </c>
      <c r="AC3" s="68" t="s">
        <v>121</v>
      </c>
      <c r="AD3" s="68" t="s">
        <v>122</v>
      </c>
      <c r="AE3" s="51" t="s">
        <v>64</v>
      </c>
      <c r="AF3" s="51" t="s">
        <v>69</v>
      </c>
      <c r="AG3" s="51" t="s">
        <v>91</v>
      </c>
      <c r="AH3" s="51" t="s">
        <v>93</v>
      </c>
      <c r="AI3" s="51" t="s">
        <v>94</v>
      </c>
      <c r="AJ3" s="51" t="s">
        <v>96</v>
      </c>
      <c r="AK3" s="51" t="s">
        <v>98</v>
      </c>
      <c r="AL3" s="51" t="s">
        <v>99</v>
      </c>
      <c r="AM3" s="60" t="s">
        <v>100</v>
      </c>
      <c r="AN3" s="52" t="s">
        <v>63</v>
      </c>
      <c r="AO3" s="52" t="s">
        <v>97</v>
      </c>
      <c r="AP3" s="52" t="s">
        <v>101</v>
      </c>
      <c r="AQ3" s="52" t="s">
        <v>137</v>
      </c>
      <c r="AR3" s="52" t="s">
        <v>138</v>
      </c>
      <c r="AS3" s="52" t="s">
        <v>139</v>
      </c>
      <c r="AT3" s="52" t="s">
        <v>131</v>
      </c>
      <c r="AU3" s="52" t="s">
        <v>132</v>
      </c>
      <c r="AV3" s="52" t="s">
        <v>143</v>
      </c>
      <c r="AW3" s="52" t="s">
        <v>129</v>
      </c>
      <c r="AX3" s="61" t="s">
        <v>140</v>
      </c>
      <c r="AY3" s="53" t="s">
        <v>90</v>
      </c>
      <c r="AZ3" s="53" t="s">
        <v>127</v>
      </c>
      <c r="BA3" s="53" t="s">
        <v>141</v>
      </c>
      <c r="BB3" s="53" t="s">
        <v>133</v>
      </c>
      <c r="BC3" s="53" t="s">
        <v>134</v>
      </c>
      <c r="BD3" s="53" t="s">
        <v>130</v>
      </c>
      <c r="BE3" s="53" t="s">
        <v>142</v>
      </c>
      <c r="BF3" s="62" t="s">
        <v>135</v>
      </c>
      <c r="BG3" s="54" t="s">
        <v>102</v>
      </c>
      <c r="BH3" s="54" t="s">
        <v>103</v>
      </c>
      <c r="BI3" s="63" t="s">
        <v>104</v>
      </c>
      <c r="BJ3" s="55" t="s">
        <v>123</v>
      </c>
      <c r="BK3" s="55" t="s">
        <v>124</v>
      </c>
      <c r="BL3" s="64" t="s">
        <v>125</v>
      </c>
      <c r="BM3" s="56" t="s">
        <v>44</v>
      </c>
      <c r="BN3" s="56" t="s">
        <v>45</v>
      </c>
      <c r="BO3" s="56" t="s">
        <v>46</v>
      </c>
      <c r="BP3" s="56" t="s">
        <v>47</v>
      </c>
      <c r="BQ3" s="56" t="s">
        <v>48</v>
      </c>
      <c r="BR3" s="56" t="s">
        <v>49</v>
      </c>
      <c r="BS3" s="56" t="s">
        <v>50</v>
      </c>
      <c r="BT3" s="56" t="s">
        <v>51</v>
      </c>
      <c r="BU3" s="56" t="s">
        <v>52</v>
      </c>
      <c r="BV3" s="56" t="s">
        <v>53</v>
      </c>
      <c r="BW3" s="56" t="s">
        <v>54</v>
      </c>
      <c r="BX3" s="56" t="s">
        <v>55</v>
      </c>
      <c r="BY3" s="56" t="s">
        <v>56</v>
      </c>
      <c r="BZ3" s="56" t="s">
        <v>57</v>
      </c>
      <c r="CA3" s="56" t="s">
        <v>58</v>
      </c>
      <c r="CB3" s="56" t="s">
        <v>65</v>
      </c>
      <c r="CC3" s="56" t="s">
        <v>66</v>
      </c>
      <c r="CD3" s="56" t="s">
        <v>67</v>
      </c>
      <c r="CE3" s="56" t="s">
        <v>68</v>
      </c>
      <c r="CF3" s="56" t="s">
        <v>77</v>
      </c>
      <c r="CG3" s="56" t="s">
        <v>78</v>
      </c>
      <c r="CH3" s="56" t="s">
        <v>79</v>
      </c>
      <c r="CI3" s="56" t="s">
        <v>80</v>
      </c>
      <c r="CJ3" s="56" t="s">
        <v>81</v>
      </c>
      <c r="CK3" s="56" t="s">
        <v>82</v>
      </c>
      <c r="CL3" s="56" t="s">
        <v>83</v>
      </c>
      <c r="CM3" s="56" t="s">
        <v>84</v>
      </c>
      <c r="CN3" s="56" t="s">
        <v>85</v>
      </c>
      <c r="CO3" s="56" t="s">
        <v>86</v>
      </c>
      <c r="CP3" s="56" t="s">
        <v>87</v>
      </c>
      <c r="CQ3" s="56" t="s">
        <v>88</v>
      </c>
      <c r="CR3" s="56" t="s">
        <v>89</v>
      </c>
      <c r="CS3" s="56" t="s">
        <v>92</v>
      </c>
    </row>
    <row r="4" spans="1:98" x14ac:dyDescent="0.25">
      <c r="A4">
        <v>0</v>
      </c>
      <c r="CT4" s="67" t="s">
        <v>72</v>
      </c>
    </row>
    <row r="5" spans="1:98" x14ac:dyDescent="0.25">
      <c r="A5">
        <v>4</v>
      </c>
      <c r="B5">
        <v>0</v>
      </c>
      <c r="CT5" s="67" t="s">
        <v>73</v>
      </c>
    </row>
    <row r="6" spans="1:98" x14ac:dyDescent="0.25">
      <c r="A6">
        <v>4.123105525970459</v>
      </c>
      <c r="B6">
        <v>4.7958316802978516</v>
      </c>
      <c r="C6">
        <v>0</v>
      </c>
      <c r="CT6" s="67" t="s">
        <v>74</v>
      </c>
    </row>
    <row r="7" spans="1:98" x14ac:dyDescent="0.25">
      <c r="A7">
        <v>4.242640495300293</v>
      </c>
      <c r="B7">
        <v>4.242640495300293</v>
      </c>
      <c r="C7">
        <v>4</v>
      </c>
      <c r="D7">
        <v>0</v>
      </c>
      <c r="CT7" s="67" t="s">
        <v>75</v>
      </c>
    </row>
    <row r="8" spans="1:98" x14ac:dyDescent="0.25">
      <c r="A8">
        <v>4.7958316802978516</v>
      </c>
      <c r="B8">
        <v>4.3588991165161133</v>
      </c>
      <c r="C8">
        <v>4.242640495300293</v>
      </c>
      <c r="D8">
        <v>2.8284270763397217</v>
      </c>
      <c r="E8">
        <v>0</v>
      </c>
      <c r="CT8" s="67" t="s">
        <v>76</v>
      </c>
    </row>
    <row r="9" spans="1:98" x14ac:dyDescent="0.25">
      <c r="A9">
        <v>4.582575798034668</v>
      </c>
      <c r="B9">
        <v>5</v>
      </c>
      <c r="C9">
        <v>3.872983455657959</v>
      </c>
      <c r="D9">
        <v>4.242640495300293</v>
      </c>
      <c r="E9">
        <v>4.123105525970459</v>
      </c>
      <c r="F9">
        <v>0</v>
      </c>
      <c r="CT9" s="67" t="s">
        <v>95</v>
      </c>
    </row>
    <row r="10" spans="1:98" x14ac:dyDescent="0.25">
      <c r="A10">
        <v>4</v>
      </c>
      <c r="B10">
        <v>4.3588991165161133</v>
      </c>
      <c r="C10">
        <v>4.3588991165161133</v>
      </c>
      <c r="D10">
        <v>4.6904158592224121</v>
      </c>
      <c r="E10">
        <v>5</v>
      </c>
      <c r="F10">
        <v>4.4721360206604004</v>
      </c>
      <c r="G10">
        <v>0</v>
      </c>
      <c r="CT10" s="8" t="s">
        <v>59</v>
      </c>
    </row>
    <row r="11" spans="1:98" x14ac:dyDescent="0.25">
      <c r="A11">
        <v>5.4772257804870605</v>
      </c>
      <c r="B11">
        <v>5.4772257804870605</v>
      </c>
      <c r="C11">
        <v>5</v>
      </c>
      <c r="D11">
        <v>5.5677642822265625</v>
      </c>
      <c r="E11">
        <v>5.1961522102355957</v>
      </c>
      <c r="F11">
        <v>5.2915024757385254</v>
      </c>
      <c r="G11">
        <v>4.582575798034668</v>
      </c>
      <c r="H11">
        <v>0</v>
      </c>
      <c r="CT11" s="8" t="s">
        <v>60</v>
      </c>
    </row>
    <row r="12" spans="1:98" x14ac:dyDescent="0.25">
      <c r="A12">
        <v>4.3588991165161133</v>
      </c>
      <c r="B12">
        <v>4.4721360206604004</v>
      </c>
      <c r="C12">
        <v>4.898979663848877</v>
      </c>
      <c r="D12">
        <v>5.0990195274353027</v>
      </c>
      <c r="E12">
        <v>5.2915024757385254</v>
      </c>
      <c r="F12">
        <v>4.898979663848877</v>
      </c>
      <c r="G12">
        <v>4.123105525970459</v>
      </c>
      <c r="H12">
        <v>5.5677642822265625</v>
      </c>
      <c r="I12">
        <v>0</v>
      </c>
      <c r="CT12" s="8" t="s">
        <v>61</v>
      </c>
    </row>
    <row r="13" spans="1:98" x14ac:dyDescent="0.25">
      <c r="A13">
        <v>5.7445626258850098</v>
      </c>
      <c r="B13">
        <v>5.4772257804870605</v>
      </c>
      <c r="C13">
        <v>5.385164737701416</v>
      </c>
      <c r="D13">
        <v>5.5677642822265625</v>
      </c>
      <c r="E13">
        <v>5.5677642822265625</v>
      </c>
      <c r="F13">
        <v>5.4772257804870605</v>
      </c>
      <c r="G13">
        <v>5.385164737701416</v>
      </c>
      <c r="H13">
        <v>5.0990195274353027</v>
      </c>
      <c r="I13">
        <v>5.8309516906738281</v>
      </c>
      <c r="J13">
        <v>0</v>
      </c>
      <c r="CT13" s="8" t="s">
        <v>62</v>
      </c>
    </row>
    <row r="14" spans="1:98" x14ac:dyDescent="0.25">
      <c r="A14">
        <v>4.242640495300293</v>
      </c>
      <c r="B14">
        <v>4.4721360206604004</v>
      </c>
      <c r="C14">
        <v>4.4721360206604004</v>
      </c>
      <c r="D14">
        <v>5</v>
      </c>
      <c r="E14">
        <v>5.1961522102355957</v>
      </c>
      <c r="F14">
        <v>5.0990195274353027</v>
      </c>
      <c r="G14">
        <v>4.123105525970459</v>
      </c>
      <c r="H14">
        <v>5.385164737701416</v>
      </c>
      <c r="I14">
        <v>3.4641015529632568</v>
      </c>
      <c r="J14">
        <v>5.6568541526794434</v>
      </c>
      <c r="K14">
        <v>0</v>
      </c>
      <c r="CT14" s="8" t="s">
        <v>70</v>
      </c>
    </row>
    <row r="15" spans="1:98" x14ac:dyDescent="0.25">
      <c r="A15">
        <v>5.4772257804870605</v>
      </c>
      <c r="B15">
        <v>5.7445626258850098</v>
      </c>
      <c r="C15">
        <v>5.2915024757385254</v>
      </c>
      <c r="D15">
        <v>5.7445626258850098</v>
      </c>
      <c r="E15">
        <v>5.6568541526794434</v>
      </c>
      <c r="F15">
        <v>5.4772257804870605</v>
      </c>
      <c r="G15">
        <v>5.6568541526794434</v>
      </c>
      <c r="H15">
        <v>4.4721360206604004</v>
      </c>
      <c r="I15">
        <v>6.2449979782104492</v>
      </c>
      <c r="J15">
        <v>5.5677642822265625</v>
      </c>
      <c r="K15">
        <v>6</v>
      </c>
      <c r="L15">
        <v>0</v>
      </c>
      <c r="CT15" s="8" t="s">
        <v>71</v>
      </c>
    </row>
    <row r="16" spans="1:98" x14ac:dyDescent="0.25">
      <c r="A16">
        <v>5.0990195274353027</v>
      </c>
      <c r="B16">
        <v>5</v>
      </c>
      <c r="C16">
        <v>5.2915024757385254</v>
      </c>
      <c r="D16">
        <v>5.2915024757385254</v>
      </c>
      <c r="E16">
        <v>5.1961522102355957</v>
      </c>
      <c r="F16">
        <v>5.4772257804870605</v>
      </c>
      <c r="G16">
        <v>4.4721360206604004</v>
      </c>
      <c r="H16">
        <v>4.898979663848877</v>
      </c>
      <c r="I16">
        <v>4.7958316802978516</v>
      </c>
      <c r="J16">
        <v>4.6904158592224121</v>
      </c>
      <c r="K16">
        <v>4.898979663848877</v>
      </c>
      <c r="L16">
        <v>5.9160799980163574</v>
      </c>
      <c r="M16">
        <v>0</v>
      </c>
      <c r="CT16" s="8" t="s">
        <v>105</v>
      </c>
    </row>
    <row r="17" spans="1:98" x14ac:dyDescent="0.25">
      <c r="A17">
        <v>4.6904158592224121</v>
      </c>
      <c r="B17">
        <v>4</v>
      </c>
      <c r="C17">
        <v>4.6904158592224121</v>
      </c>
      <c r="D17">
        <v>4.7958316802978516</v>
      </c>
      <c r="E17">
        <v>5.1961522102355957</v>
      </c>
      <c r="F17">
        <v>4.7958316802978516</v>
      </c>
      <c r="G17">
        <v>4.898979663848877</v>
      </c>
      <c r="H17">
        <v>5.8309516906738281</v>
      </c>
      <c r="I17">
        <v>4.3588991165161133</v>
      </c>
      <c r="J17">
        <v>5.8309516906738281</v>
      </c>
      <c r="K17">
        <v>4.898979663848877</v>
      </c>
      <c r="L17">
        <v>5.9160799980163574</v>
      </c>
      <c r="M17">
        <v>5.385164737701416</v>
      </c>
      <c r="N17">
        <v>0</v>
      </c>
      <c r="CT17" s="8" t="s">
        <v>106</v>
      </c>
    </row>
    <row r="18" spans="1:98" x14ac:dyDescent="0.25">
      <c r="A18">
        <v>4.7958316802978516</v>
      </c>
      <c r="B18">
        <v>4.6904158592224121</v>
      </c>
      <c r="C18">
        <v>5</v>
      </c>
      <c r="D18">
        <v>5.0990195274353027</v>
      </c>
      <c r="E18">
        <v>5</v>
      </c>
      <c r="F18">
        <v>5</v>
      </c>
      <c r="G18">
        <v>4.6904158592224121</v>
      </c>
      <c r="H18">
        <v>5.0990195274353027</v>
      </c>
      <c r="I18">
        <v>4.6904158592224121</v>
      </c>
      <c r="J18">
        <v>5.385164737701416</v>
      </c>
      <c r="K18">
        <v>4.582575798034668</v>
      </c>
      <c r="L18">
        <v>5.8309516906738281</v>
      </c>
      <c r="M18">
        <v>4.242640495300293</v>
      </c>
      <c r="N18">
        <v>5.0990195274353027</v>
      </c>
      <c r="O18">
        <v>0</v>
      </c>
      <c r="CT18" s="8" t="s">
        <v>107</v>
      </c>
    </row>
    <row r="19" spans="1:98" x14ac:dyDescent="0.25">
      <c r="A19">
        <v>5.1961522102355957</v>
      </c>
      <c r="B19">
        <v>4.6904158592224121</v>
      </c>
      <c r="C19">
        <v>4.4721360206604004</v>
      </c>
      <c r="D19">
        <v>4.582575798034668</v>
      </c>
      <c r="E19">
        <v>4.898979663848877</v>
      </c>
      <c r="F19">
        <v>4.123105525970459</v>
      </c>
      <c r="G19">
        <v>4.3588991165161133</v>
      </c>
      <c r="H19">
        <v>5.1961522102355957</v>
      </c>
      <c r="I19">
        <v>4.582575798034668</v>
      </c>
      <c r="J19">
        <v>5.6568541526794434</v>
      </c>
      <c r="K19">
        <v>4.898979663848877</v>
      </c>
      <c r="L19">
        <v>5.8309516906738281</v>
      </c>
      <c r="M19">
        <v>5.2915024757385254</v>
      </c>
      <c r="N19">
        <v>3.872983455657959</v>
      </c>
      <c r="O19">
        <v>5.1961522102355957</v>
      </c>
      <c r="P19">
        <v>0</v>
      </c>
      <c r="CT19" s="8" t="s">
        <v>108</v>
      </c>
    </row>
    <row r="20" spans="1:98" x14ac:dyDescent="0.25">
      <c r="A20">
        <v>5.2915024757385254</v>
      </c>
      <c r="B20">
        <v>5.2915024757385254</v>
      </c>
      <c r="C20">
        <v>5.0990195274353027</v>
      </c>
      <c r="D20">
        <v>4.898979663848877</v>
      </c>
      <c r="E20">
        <v>5.1961522102355957</v>
      </c>
      <c r="F20">
        <v>4.6904158592224121</v>
      </c>
      <c r="G20">
        <v>4.582575798034668</v>
      </c>
      <c r="H20">
        <v>5.7445626258850098</v>
      </c>
      <c r="I20">
        <v>4.242640495300293</v>
      </c>
      <c r="J20">
        <v>5.9160799980163574</v>
      </c>
      <c r="K20">
        <v>5</v>
      </c>
      <c r="L20">
        <v>6.1644139289855957</v>
      </c>
      <c r="M20">
        <v>5.385164737701416</v>
      </c>
      <c r="N20">
        <v>4.7958316802978516</v>
      </c>
      <c r="O20">
        <v>5.5677642822265625</v>
      </c>
      <c r="P20">
        <v>4.123105525970459</v>
      </c>
      <c r="Q20">
        <v>0</v>
      </c>
      <c r="CT20" s="8" t="s">
        <v>109</v>
      </c>
    </row>
    <row r="21" spans="1:98" x14ac:dyDescent="0.25">
      <c r="A21">
        <v>5.6568541526794434</v>
      </c>
      <c r="B21">
        <v>5.4772257804870605</v>
      </c>
      <c r="C21">
        <v>5.385164737701416</v>
      </c>
      <c r="D21">
        <v>4.898979663848877</v>
      </c>
      <c r="E21">
        <v>5.1961522102355957</v>
      </c>
      <c r="F21">
        <v>5.0990195274353027</v>
      </c>
      <c r="G21">
        <v>4.898979663848877</v>
      </c>
      <c r="H21">
        <v>5.8309516906738281</v>
      </c>
      <c r="I21">
        <v>4.7958316802978516</v>
      </c>
      <c r="J21">
        <v>6.0827627182006836</v>
      </c>
      <c r="K21">
        <v>5.2915024757385254</v>
      </c>
      <c r="L21">
        <v>6.3245553970336914</v>
      </c>
      <c r="M21">
        <v>5.2915024757385254</v>
      </c>
      <c r="N21">
        <v>4.898979663848877</v>
      </c>
      <c r="O21">
        <v>5.6568541526794434</v>
      </c>
      <c r="P21">
        <v>4.3588991165161133</v>
      </c>
      <c r="Q21">
        <v>2.4494898319244385</v>
      </c>
      <c r="R21">
        <v>0</v>
      </c>
      <c r="CT21" s="8" t="s">
        <v>110</v>
      </c>
    </row>
    <row r="22" spans="1:98" x14ac:dyDescent="0.25">
      <c r="A22">
        <v>5</v>
      </c>
      <c r="B22">
        <v>4.898979663848877</v>
      </c>
      <c r="C22">
        <v>4.6904158592224121</v>
      </c>
      <c r="D22">
        <v>4.123105525970459</v>
      </c>
      <c r="E22">
        <v>4.242640495300293</v>
      </c>
      <c r="F22">
        <v>4.242640495300293</v>
      </c>
      <c r="G22">
        <v>4.4721360206604004</v>
      </c>
      <c r="H22">
        <v>5.5677642822265625</v>
      </c>
      <c r="I22">
        <v>4.4721360206604004</v>
      </c>
      <c r="J22">
        <v>5.7445626258850098</v>
      </c>
      <c r="K22">
        <v>5.0990195274353027</v>
      </c>
      <c r="L22">
        <v>5.9160799980163574</v>
      </c>
      <c r="M22">
        <v>5.2915024757385254</v>
      </c>
      <c r="N22">
        <v>4.4721360206604004</v>
      </c>
      <c r="O22">
        <v>5.385164737701416</v>
      </c>
      <c r="P22">
        <v>4</v>
      </c>
      <c r="Q22">
        <v>2.8284270763397217</v>
      </c>
      <c r="R22">
        <v>2.2360680103302002</v>
      </c>
      <c r="S22">
        <v>0</v>
      </c>
      <c r="CT22" s="8" t="s">
        <v>111</v>
      </c>
    </row>
    <row r="23" spans="1:98" x14ac:dyDescent="0.25">
      <c r="A23">
        <v>4.898979663848877</v>
      </c>
      <c r="B23">
        <v>4.3588991165161133</v>
      </c>
      <c r="C23">
        <v>5.2915024757385254</v>
      </c>
      <c r="D23">
        <v>4.7958316802978516</v>
      </c>
      <c r="E23">
        <v>4.6904158592224121</v>
      </c>
      <c r="F23">
        <v>4.7958316802978516</v>
      </c>
      <c r="G23">
        <v>4.6904158592224121</v>
      </c>
      <c r="H23">
        <v>5.7445626258850098</v>
      </c>
      <c r="I23">
        <v>4.123105525970459</v>
      </c>
      <c r="J23">
        <v>5.9160799980163574</v>
      </c>
      <c r="K23">
        <v>5.2915024757385254</v>
      </c>
      <c r="L23">
        <v>6.1644139289855957</v>
      </c>
      <c r="M23">
        <v>5.1961522102355957</v>
      </c>
      <c r="N23">
        <v>4.582575798034668</v>
      </c>
      <c r="O23">
        <v>5</v>
      </c>
      <c r="P23">
        <v>4.582575798034668</v>
      </c>
      <c r="Q23">
        <v>4.7958316802978516</v>
      </c>
      <c r="R23">
        <v>4.7958316802978516</v>
      </c>
      <c r="S23">
        <v>3.872983455657959</v>
      </c>
      <c r="T23">
        <v>0</v>
      </c>
      <c r="CT23" s="8" t="s">
        <v>112</v>
      </c>
    </row>
    <row r="24" spans="1:98" x14ac:dyDescent="0.25">
      <c r="A24">
        <v>5.1961522102355957</v>
      </c>
      <c r="B24">
        <v>5.1961522102355957</v>
      </c>
      <c r="C24">
        <v>5</v>
      </c>
      <c r="D24">
        <v>4.582575798034668</v>
      </c>
      <c r="E24">
        <v>5</v>
      </c>
      <c r="F24">
        <v>4.4721360206604004</v>
      </c>
      <c r="G24">
        <v>4.4721360206604004</v>
      </c>
      <c r="H24">
        <v>5.6568541526794434</v>
      </c>
      <c r="I24">
        <v>4.123105525970459</v>
      </c>
      <c r="J24">
        <v>5.8309516906738281</v>
      </c>
      <c r="K24">
        <v>4.898979663848877</v>
      </c>
      <c r="L24">
        <v>6.0827627182006836</v>
      </c>
      <c r="M24">
        <v>5.1961522102355957</v>
      </c>
      <c r="N24">
        <v>4.582575798034668</v>
      </c>
      <c r="O24">
        <v>5.4772257804870605</v>
      </c>
      <c r="P24">
        <v>3.7416574954986572</v>
      </c>
      <c r="Q24">
        <v>1.4142135381698608</v>
      </c>
      <c r="R24">
        <v>2.2360680103302002</v>
      </c>
      <c r="S24">
        <v>2.6457512378692627</v>
      </c>
      <c r="T24">
        <v>4.6904158592224121</v>
      </c>
      <c r="U24">
        <v>0</v>
      </c>
      <c r="CT24" s="8" t="s">
        <v>113</v>
      </c>
    </row>
    <row r="25" spans="1:98" x14ac:dyDescent="0.25">
      <c r="A25">
        <v>5.9160799980163574</v>
      </c>
      <c r="B25">
        <v>5.8309516906738281</v>
      </c>
      <c r="C25">
        <v>5.4772257804870605</v>
      </c>
      <c r="D25">
        <v>5.5677642822265625</v>
      </c>
      <c r="E25">
        <v>5.4772257804870605</v>
      </c>
      <c r="F25">
        <v>5.4772257804870605</v>
      </c>
      <c r="G25">
        <v>6</v>
      </c>
      <c r="H25">
        <v>5.6568541526794434</v>
      </c>
      <c r="I25">
        <v>5.7445626258850098</v>
      </c>
      <c r="J25">
        <v>5.8309516906738281</v>
      </c>
      <c r="K25">
        <v>6.0827627182006836</v>
      </c>
      <c r="L25">
        <v>6.2449979782104492</v>
      </c>
      <c r="M25">
        <v>5.8309516906738281</v>
      </c>
      <c r="N25">
        <v>5.8309516906738281</v>
      </c>
      <c r="O25">
        <v>5.8309516906738281</v>
      </c>
      <c r="P25">
        <v>5.8309516906738281</v>
      </c>
      <c r="Q25">
        <v>6.0827627182006836</v>
      </c>
      <c r="R25">
        <v>6.1644139289855957</v>
      </c>
      <c r="S25">
        <v>5.6568541526794434</v>
      </c>
      <c r="T25">
        <v>5.9160799980163574</v>
      </c>
      <c r="U25">
        <v>6</v>
      </c>
      <c r="V25">
        <v>0</v>
      </c>
      <c r="CT25" s="8" t="s">
        <v>114</v>
      </c>
    </row>
    <row r="26" spans="1:98" x14ac:dyDescent="0.25">
      <c r="A26">
        <v>5.0990195274353027</v>
      </c>
      <c r="B26">
        <v>4.582575798034668</v>
      </c>
      <c r="C26">
        <v>4.582575798034668</v>
      </c>
      <c r="D26">
        <v>4.242640495300293</v>
      </c>
      <c r="E26">
        <v>4.3588991165161133</v>
      </c>
      <c r="F26">
        <v>4.123105525970459</v>
      </c>
      <c r="G26">
        <v>4.582575798034668</v>
      </c>
      <c r="H26">
        <v>5.4772257804870605</v>
      </c>
      <c r="I26">
        <v>4.242640495300293</v>
      </c>
      <c r="J26">
        <v>5.6568541526794434</v>
      </c>
      <c r="K26">
        <v>4.898979663848877</v>
      </c>
      <c r="L26">
        <v>5.9160799980163574</v>
      </c>
      <c r="M26">
        <v>5.1961522102355957</v>
      </c>
      <c r="N26">
        <v>4.3588991165161133</v>
      </c>
      <c r="O26">
        <v>5.385164737701416</v>
      </c>
      <c r="P26">
        <v>3.6055512428283691</v>
      </c>
      <c r="Q26">
        <v>3.6055512428283691</v>
      </c>
      <c r="R26">
        <v>3.4641015529632568</v>
      </c>
      <c r="S26">
        <v>2.6457512378692627</v>
      </c>
      <c r="T26">
        <v>3.3166248798370361</v>
      </c>
      <c r="U26">
        <v>3.4641015529632568</v>
      </c>
      <c r="V26">
        <v>5.6568541526794434</v>
      </c>
      <c r="W26">
        <v>0</v>
      </c>
      <c r="CT26" s="8" t="s">
        <v>115</v>
      </c>
    </row>
    <row r="27" spans="1:98" x14ac:dyDescent="0.25">
      <c r="A27">
        <v>4.3588991165161133</v>
      </c>
      <c r="B27">
        <v>4.898979663848877</v>
      </c>
      <c r="C27">
        <v>3.872983455657959</v>
      </c>
      <c r="D27">
        <v>4.123105525970459</v>
      </c>
      <c r="E27">
        <v>4.4721360206604004</v>
      </c>
      <c r="F27">
        <v>4.3588991165161133</v>
      </c>
      <c r="G27">
        <v>4.4721360206604004</v>
      </c>
      <c r="H27">
        <v>5.2915024757385254</v>
      </c>
      <c r="I27">
        <v>4.6904158592224121</v>
      </c>
      <c r="J27">
        <v>5.6568541526794434</v>
      </c>
      <c r="K27">
        <v>4.4721360206604004</v>
      </c>
      <c r="L27">
        <v>5.7445626258850098</v>
      </c>
      <c r="M27">
        <v>5.385164737701416</v>
      </c>
      <c r="N27">
        <v>5</v>
      </c>
      <c r="O27">
        <v>5.385164737701416</v>
      </c>
      <c r="P27">
        <v>4.4721360206604004</v>
      </c>
      <c r="Q27">
        <v>4.242640495300293</v>
      </c>
      <c r="R27">
        <v>4.3588991165161133</v>
      </c>
      <c r="S27">
        <v>3.872983455657959</v>
      </c>
      <c r="T27">
        <v>4.7958316802978516</v>
      </c>
      <c r="U27">
        <v>4.123105525970459</v>
      </c>
      <c r="V27">
        <v>6.0827627182006836</v>
      </c>
      <c r="W27">
        <v>3.872983455657959</v>
      </c>
      <c r="X27">
        <v>0</v>
      </c>
      <c r="CT27" s="8" t="s">
        <v>116</v>
      </c>
    </row>
    <row r="28" spans="1:98" x14ac:dyDescent="0.25">
      <c r="A28">
        <v>5</v>
      </c>
      <c r="B28">
        <v>4.6904158592224121</v>
      </c>
      <c r="C28">
        <v>4.898979663848877</v>
      </c>
      <c r="D28">
        <v>3.872983455657959</v>
      </c>
      <c r="E28">
        <v>4.4721360206604004</v>
      </c>
      <c r="F28">
        <v>4.898979663848877</v>
      </c>
      <c r="G28">
        <v>4.6904158592224121</v>
      </c>
      <c r="H28">
        <v>5.9160799980163574</v>
      </c>
      <c r="I28">
        <v>5.2915024757385254</v>
      </c>
      <c r="J28">
        <v>5.5677642822265625</v>
      </c>
      <c r="K28">
        <v>5.5677642822265625</v>
      </c>
      <c r="L28">
        <v>6.0827627182006836</v>
      </c>
      <c r="M28">
        <v>5.4772257804870605</v>
      </c>
      <c r="N28">
        <v>5.1961522102355957</v>
      </c>
      <c r="O28">
        <v>5.1961522102355957</v>
      </c>
      <c r="P28">
        <v>5</v>
      </c>
      <c r="Q28">
        <v>4.4721360206604004</v>
      </c>
      <c r="R28">
        <v>4.582575798034668</v>
      </c>
      <c r="S28">
        <v>3.7416574954986572</v>
      </c>
      <c r="T28">
        <v>4.582575798034668</v>
      </c>
      <c r="U28">
        <v>4.3588991165161133</v>
      </c>
      <c r="V28">
        <v>6.0827627182006836</v>
      </c>
      <c r="W28">
        <v>4.123105525970459</v>
      </c>
      <c r="X28">
        <v>4.582575798034668</v>
      </c>
      <c r="Y28">
        <v>0</v>
      </c>
      <c r="CT28" s="8" t="s">
        <v>117</v>
      </c>
    </row>
    <row r="29" spans="1:98" x14ac:dyDescent="0.25">
      <c r="A29">
        <v>5.5677642822265625</v>
      </c>
      <c r="B29">
        <v>5.5677642822265625</v>
      </c>
      <c r="C29">
        <v>5</v>
      </c>
      <c r="D29">
        <v>4.242640495300293</v>
      </c>
      <c r="E29">
        <v>4.4721360206604004</v>
      </c>
      <c r="F29">
        <v>4.7958316802978516</v>
      </c>
      <c r="G29">
        <v>5.1961522102355957</v>
      </c>
      <c r="H29">
        <v>5.9160799980163574</v>
      </c>
      <c r="I29">
        <v>5.1961522102355957</v>
      </c>
      <c r="J29">
        <v>6.1644139289855957</v>
      </c>
      <c r="K29">
        <v>5.6568541526794434</v>
      </c>
      <c r="L29">
        <v>6.2449979782104492</v>
      </c>
      <c r="M29">
        <v>5.6568541526794434</v>
      </c>
      <c r="N29">
        <v>5.0990195274353027</v>
      </c>
      <c r="O29">
        <v>5.8309516906738281</v>
      </c>
      <c r="P29">
        <v>4.3588991165161133</v>
      </c>
      <c r="Q29">
        <v>3.872983455657959</v>
      </c>
      <c r="R29">
        <v>3.4641015529632568</v>
      </c>
      <c r="S29">
        <v>2.4494898319244385</v>
      </c>
      <c r="T29">
        <v>4.4721360206604004</v>
      </c>
      <c r="U29">
        <v>3.7416574954986572</v>
      </c>
      <c r="V29">
        <v>6</v>
      </c>
      <c r="W29">
        <v>3.3166248798370361</v>
      </c>
      <c r="X29">
        <v>4.242640495300293</v>
      </c>
      <c r="Y29">
        <v>4.242640495300293</v>
      </c>
      <c r="Z29">
        <v>0</v>
      </c>
      <c r="CT29" s="8" t="s">
        <v>118</v>
      </c>
    </row>
    <row r="30" spans="1:98" x14ac:dyDescent="0.25">
      <c r="A30">
        <v>5.8309516906738281</v>
      </c>
      <c r="B30">
        <v>5.5677642822265625</v>
      </c>
      <c r="C30">
        <v>5.9160799980163574</v>
      </c>
      <c r="D30">
        <v>5.7445626258850098</v>
      </c>
      <c r="E30">
        <v>5.8309516906738281</v>
      </c>
      <c r="F30">
        <v>5.385164737701416</v>
      </c>
      <c r="G30">
        <v>5</v>
      </c>
      <c r="H30">
        <v>5.9160799980163574</v>
      </c>
      <c r="I30">
        <v>5.2915024757385254</v>
      </c>
      <c r="J30">
        <v>5.385164737701416</v>
      </c>
      <c r="K30">
        <v>5.7445626258850098</v>
      </c>
      <c r="L30">
        <v>6.0827627182006836</v>
      </c>
      <c r="M30">
        <v>4.3588991165161133</v>
      </c>
      <c r="N30">
        <v>5.385164737701416</v>
      </c>
      <c r="O30">
        <v>5.385164737701416</v>
      </c>
      <c r="P30">
        <v>5.1961522102355957</v>
      </c>
      <c r="Q30">
        <v>5.2915024757385254</v>
      </c>
      <c r="R30">
        <v>5.1961522102355957</v>
      </c>
      <c r="S30">
        <v>5</v>
      </c>
      <c r="T30">
        <v>5.385164737701416</v>
      </c>
      <c r="U30">
        <v>5.0990195274353027</v>
      </c>
      <c r="V30">
        <v>5.6568541526794434</v>
      </c>
      <c r="W30">
        <v>5.2915024757385254</v>
      </c>
      <c r="X30">
        <v>6</v>
      </c>
      <c r="Y30">
        <v>5.9160799980163574</v>
      </c>
      <c r="Z30">
        <v>5.5677642822265625</v>
      </c>
      <c r="AA30">
        <v>0</v>
      </c>
      <c r="CT30" s="68" t="s">
        <v>119</v>
      </c>
    </row>
    <row r="31" spans="1:98" x14ac:dyDescent="0.25">
      <c r="A31">
        <v>4.898979663848877</v>
      </c>
      <c r="B31">
        <v>4.6904158592224121</v>
      </c>
      <c r="C31">
        <v>5.0990195274353027</v>
      </c>
      <c r="D31">
        <v>5.385164737701416</v>
      </c>
      <c r="E31">
        <v>5.385164737701416</v>
      </c>
      <c r="F31">
        <v>4.7958316802978516</v>
      </c>
      <c r="G31">
        <v>4.3588991165161133</v>
      </c>
      <c r="H31">
        <v>5.1961522102355957</v>
      </c>
      <c r="I31">
        <v>4.242640495300293</v>
      </c>
      <c r="J31">
        <v>5.1961522102355957</v>
      </c>
      <c r="K31">
        <v>5</v>
      </c>
      <c r="L31">
        <v>5.7445626258850098</v>
      </c>
      <c r="M31">
        <v>4.898979663848877</v>
      </c>
      <c r="N31">
        <v>4.898979663848877</v>
      </c>
      <c r="O31">
        <v>5.0990195274353027</v>
      </c>
      <c r="P31">
        <v>4.4721360206604004</v>
      </c>
      <c r="Q31">
        <v>5</v>
      </c>
      <c r="R31">
        <v>5.2915024757385254</v>
      </c>
      <c r="S31">
        <v>4.7958316802978516</v>
      </c>
      <c r="T31">
        <v>4.582575798034668</v>
      </c>
      <c r="U31">
        <v>4.898979663848877</v>
      </c>
      <c r="V31">
        <v>5.6568541526794434</v>
      </c>
      <c r="W31">
        <v>4.7958316802978516</v>
      </c>
      <c r="X31">
        <v>4.898979663848877</v>
      </c>
      <c r="Y31">
        <v>5.6568541526794434</v>
      </c>
      <c r="Z31">
        <v>5.2915024757385254</v>
      </c>
      <c r="AA31">
        <v>5.1961522102355957</v>
      </c>
      <c r="AB31">
        <v>0</v>
      </c>
      <c r="CT31" s="68" t="s">
        <v>120</v>
      </c>
    </row>
    <row r="32" spans="1:98" x14ac:dyDescent="0.25">
      <c r="A32">
        <v>5.2915024757385254</v>
      </c>
      <c r="B32">
        <v>5.5677642822265625</v>
      </c>
      <c r="C32">
        <v>5</v>
      </c>
      <c r="D32">
        <v>4.6904158592224121</v>
      </c>
      <c r="E32">
        <v>5.2915024757385254</v>
      </c>
      <c r="F32">
        <v>4.6904158592224121</v>
      </c>
      <c r="G32">
        <v>4.7958316802978516</v>
      </c>
      <c r="H32">
        <v>5.2915024757385254</v>
      </c>
      <c r="I32">
        <v>5.4772257804870605</v>
      </c>
      <c r="J32">
        <v>6.0827627182006836</v>
      </c>
      <c r="K32">
        <v>5.9160799980163574</v>
      </c>
      <c r="L32">
        <v>6.1644139289855957</v>
      </c>
      <c r="M32">
        <v>5.2915024757385254</v>
      </c>
      <c r="N32">
        <v>5.1961522102355957</v>
      </c>
      <c r="O32">
        <v>5.8309516906738281</v>
      </c>
      <c r="P32">
        <v>5</v>
      </c>
      <c r="Q32">
        <v>5.8309516906738281</v>
      </c>
      <c r="R32">
        <v>5.8309516906738281</v>
      </c>
      <c r="S32">
        <v>5.1961522102355957</v>
      </c>
      <c r="T32">
        <v>5.5677642822265625</v>
      </c>
      <c r="U32">
        <v>5.5677642822265625</v>
      </c>
      <c r="V32">
        <v>5.6568541526794434</v>
      </c>
      <c r="W32">
        <v>4.898979663848877</v>
      </c>
      <c r="X32">
        <v>5.5677642822265625</v>
      </c>
      <c r="Y32">
        <v>5.6568541526794434</v>
      </c>
      <c r="Z32">
        <v>5.385164737701416</v>
      </c>
      <c r="AA32">
        <v>5.6568541526794434</v>
      </c>
      <c r="AB32">
        <v>4.898979663848877</v>
      </c>
      <c r="AC32">
        <v>0</v>
      </c>
      <c r="CT32" s="68" t="s">
        <v>121</v>
      </c>
    </row>
    <row r="33" spans="1:98" x14ac:dyDescent="0.25">
      <c r="A33">
        <v>4.582575798034668</v>
      </c>
      <c r="B33">
        <v>5</v>
      </c>
      <c r="C33">
        <v>4.4721360206604004</v>
      </c>
      <c r="D33">
        <v>5.0990195274353027</v>
      </c>
      <c r="E33">
        <v>5.1961522102355957</v>
      </c>
      <c r="F33">
        <v>4.7958316802978516</v>
      </c>
      <c r="G33">
        <v>4</v>
      </c>
      <c r="H33">
        <v>4.6904158592224121</v>
      </c>
      <c r="I33">
        <v>4.7958316802978516</v>
      </c>
      <c r="J33">
        <v>5.7445626258850098</v>
      </c>
      <c r="K33">
        <v>4.7958316802978516</v>
      </c>
      <c r="L33">
        <v>5.8309516906738281</v>
      </c>
      <c r="M33">
        <v>4.4721360206604004</v>
      </c>
      <c r="N33">
        <v>5.5677642822265625</v>
      </c>
      <c r="O33">
        <v>5</v>
      </c>
      <c r="P33">
        <v>4.6904158592224121</v>
      </c>
      <c r="Q33">
        <v>5.4772257804870605</v>
      </c>
      <c r="R33">
        <v>5.6568541526794434</v>
      </c>
      <c r="S33">
        <v>5.385164737701416</v>
      </c>
      <c r="T33">
        <v>5.385164737701416</v>
      </c>
      <c r="U33">
        <v>5.2915024757385254</v>
      </c>
      <c r="V33">
        <v>6</v>
      </c>
      <c r="W33">
        <v>5.1961522102355957</v>
      </c>
      <c r="X33">
        <v>4.898979663848877</v>
      </c>
      <c r="Y33">
        <v>5.7445626258850098</v>
      </c>
      <c r="Z33">
        <v>5.2915024757385254</v>
      </c>
      <c r="AA33">
        <v>5.5677642822265625</v>
      </c>
      <c r="AB33">
        <v>4.3588991165161133</v>
      </c>
      <c r="AC33">
        <v>4.3588991165161133</v>
      </c>
      <c r="AD33">
        <v>0</v>
      </c>
      <c r="CT33" s="68" t="s">
        <v>122</v>
      </c>
    </row>
    <row r="34" spans="1:98" x14ac:dyDescent="0.25">
      <c r="A34">
        <v>5</v>
      </c>
      <c r="B34">
        <v>4.7958316802978516</v>
      </c>
      <c r="C34">
        <v>4.3588991165161133</v>
      </c>
      <c r="D34">
        <v>4.6904158592224121</v>
      </c>
      <c r="E34">
        <v>4.4721360206604004</v>
      </c>
      <c r="F34">
        <v>3.7416574954986572</v>
      </c>
      <c r="G34">
        <v>5</v>
      </c>
      <c r="H34">
        <v>5.385164737701416</v>
      </c>
      <c r="I34">
        <v>4.7958316802978516</v>
      </c>
      <c r="J34">
        <v>5.8309516906738281</v>
      </c>
      <c r="K34">
        <v>4.898979663848877</v>
      </c>
      <c r="L34">
        <v>5.4772257804870605</v>
      </c>
      <c r="M34">
        <v>5.385164737701416</v>
      </c>
      <c r="N34">
        <v>4.4721360206604004</v>
      </c>
      <c r="O34">
        <v>5.0990195274353027</v>
      </c>
      <c r="P34">
        <v>4.242640495300293</v>
      </c>
      <c r="Q34">
        <v>4.898979663848877</v>
      </c>
      <c r="R34">
        <v>5</v>
      </c>
      <c r="S34">
        <v>4.4721360206604004</v>
      </c>
      <c r="T34">
        <v>5</v>
      </c>
      <c r="U34">
        <v>4.6904158592224121</v>
      </c>
      <c r="V34">
        <v>5.5677642822265625</v>
      </c>
      <c r="W34">
        <v>4.4721360206604004</v>
      </c>
      <c r="X34">
        <v>4.4721360206604004</v>
      </c>
      <c r="Y34">
        <v>5.385164737701416</v>
      </c>
      <c r="Z34">
        <v>5</v>
      </c>
      <c r="AA34">
        <v>5.5677642822265625</v>
      </c>
      <c r="AB34">
        <v>5.0990195274353027</v>
      </c>
      <c r="AC34">
        <v>4.898979663848877</v>
      </c>
      <c r="AD34">
        <v>4.898979663848877</v>
      </c>
      <c r="AE34">
        <v>0</v>
      </c>
      <c r="CT34" s="51" t="s">
        <v>64</v>
      </c>
    </row>
    <row r="35" spans="1:98" x14ac:dyDescent="0.25">
      <c r="A35">
        <v>5.385164737701416</v>
      </c>
      <c r="B35">
        <v>5</v>
      </c>
      <c r="C35">
        <v>5.5677642822265625</v>
      </c>
      <c r="D35">
        <v>5.4772257804870605</v>
      </c>
      <c r="E35">
        <v>5.5677642822265625</v>
      </c>
      <c r="F35">
        <v>4.898979663848877</v>
      </c>
      <c r="G35">
        <v>5.5677642822265625</v>
      </c>
      <c r="H35">
        <v>5.8309516906738281</v>
      </c>
      <c r="I35">
        <v>5.0990195274353027</v>
      </c>
      <c r="J35">
        <v>6</v>
      </c>
      <c r="K35">
        <v>5.0990195274353027</v>
      </c>
      <c r="L35">
        <v>6</v>
      </c>
      <c r="M35">
        <v>5.5677642822265625</v>
      </c>
      <c r="N35">
        <v>4.6904158592224121</v>
      </c>
      <c r="O35">
        <v>5.2915024757385254</v>
      </c>
      <c r="P35">
        <v>5.1961522102355957</v>
      </c>
      <c r="Q35">
        <v>5.2915024757385254</v>
      </c>
      <c r="R35">
        <v>5.4772257804870605</v>
      </c>
      <c r="S35">
        <v>5.2915024757385254</v>
      </c>
      <c r="T35">
        <v>5.7445626258850098</v>
      </c>
      <c r="U35">
        <v>5.1961522102355957</v>
      </c>
      <c r="V35">
        <v>6</v>
      </c>
      <c r="W35">
        <v>5.0990195274353027</v>
      </c>
      <c r="X35">
        <v>5.2915024757385254</v>
      </c>
      <c r="Y35">
        <v>5.4772257804870605</v>
      </c>
      <c r="Z35">
        <v>5.7445626258850098</v>
      </c>
      <c r="AA35">
        <v>5.8309516906738281</v>
      </c>
      <c r="AB35">
        <v>5.385164737701416</v>
      </c>
      <c r="AC35">
        <v>5.385164737701416</v>
      </c>
      <c r="AD35">
        <v>5.5677642822265625</v>
      </c>
      <c r="AE35">
        <v>4.123105525970459</v>
      </c>
      <c r="AF35">
        <v>0</v>
      </c>
      <c r="CT35" s="51" t="s">
        <v>69</v>
      </c>
    </row>
    <row r="36" spans="1:98" x14ac:dyDescent="0.25">
      <c r="A36">
        <v>5.7445626258850098</v>
      </c>
      <c r="B36">
        <v>5.385164737701416</v>
      </c>
      <c r="C36">
        <v>5.5677642822265625</v>
      </c>
      <c r="D36">
        <v>5.0990195274353027</v>
      </c>
      <c r="E36">
        <v>5</v>
      </c>
      <c r="F36">
        <v>5.2915024757385254</v>
      </c>
      <c r="G36">
        <v>5.4772257804870605</v>
      </c>
      <c r="H36">
        <v>5.385164737701416</v>
      </c>
      <c r="I36">
        <v>6.3245553970336914</v>
      </c>
      <c r="J36">
        <v>5.1961522102355957</v>
      </c>
      <c r="K36">
        <v>6.1644139289855957</v>
      </c>
      <c r="L36">
        <v>5.8309516906738281</v>
      </c>
      <c r="M36">
        <v>5.7445626258850098</v>
      </c>
      <c r="N36">
        <v>5.7445626258850098</v>
      </c>
      <c r="O36">
        <v>5.6568541526794434</v>
      </c>
      <c r="P36">
        <v>5.4772257804870605</v>
      </c>
      <c r="Q36">
        <v>6.1644139289855957</v>
      </c>
      <c r="R36">
        <v>6.1644139289855957</v>
      </c>
      <c r="S36">
        <v>5.7445626258850098</v>
      </c>
      <c r="T36">
        <v>6.0827627182006836</v>
      </c>
      <c r="U36">
        <v>5.9160799980163574</v>
      </c>
      <c r="V36">
        <v>5.6568541526794434</v>
      </c>
      <c r="W36">
        <v>5.8309516906738281</v>
      </c>
      <c r="X36">
        <v>5.6568541526794434</v>
      </c>
      <c r="Y36">
        <v>5.8309516906738281</v>
      </c>
      <c r="Z36">
        <v>6.1644139289855957</v>
      </c>
      <c r="AA36">
        <v>5.8309516906738281</v>
      </c>
      <c r="AB36">
        <v>5.6568541526794434</v>
      </c>
      <c r="AC36">
        <v>5.4772257804870605</v>
      </c>
      <c r="AD36">
        <v>5.385164737701416</v>
      </c>
      <c r="AE36">
        <v>5.1961522102355957</v>
      </c>
      <c r="AF36">
        <v>6</v>
      </c>
      <c r="AG36">
        <v>0</v>
      </c>
      <c r="CT36" s="51" t="s">
        <v>91</v>
      </c>
    </row>
    <row r="37" spans="1:98" x14ac:dyDescent="0.25">
      <c r="A37">
        <v>5</v>
      </c>
      <c r="B37">
        <v>4.6904158592224121</v>
      </c>
      <c r="C37">
        <v>4.582575798034668</v>
      </c>
      <c r="D37">
        <v>4.7958316802978516</v>
      </c>
      <c r="E37">
        <v>4.123105525970459</v>
      </c>
      <c r="F37">
        <v>3.872983455657959</v>
      </c>
      <c r="G37">
        <v>4.898979663848877</v>
      </c>
      <c r="H37">
        <v>5.2915024757385254</v>
      </c>
      <c r="I37">
        <v>4.7958316802978516</v>
      </c>
      <c r="J37">
        <v>5.385164737701416</v>
      </c>
      <c r="K37">
        <v>4.6904158592224121</v>
      </c>
      <c r="L37">
        <v>5.5677642822265625</v>
      </c>
      <c r="M37">
        <v>5.2915024757385254</v>
      </c>
      <c r="N37">
        <v>4.898979663848877</v>
      </c>
      <c r="O37">
        <v>5.0990195274353027</v>
      </c>
      <c r="P37">
        <v>5</v>
      </c>
      <c r="Q37">
        <v>5.1961522102355957</v>
      </c>
      <c r="R37">
        <v>5.2915024757385254</v>
      </c>
      <c r="S37">
        <v>4.7958316802978516</v>
      </c>
      <c r="T37">
        <v>5.2915024757385254</v>
      </c>
      <c r="U37">
        <v>5.0990195274353027</v>
      </c>
      <c r="V37">
        <v>5.385164737701416</v>
      </c>
      <c r="W37">
        <v>4.6904158592224121</v>
      </c>
      <c r="X37">
        <v>5.1961522102355957</v>
      </c>
      <c r="Y37">
        <v>5.5677642822265625</v>
      </c>
      <c r="Z37">
        <v>5.4772257804870605</v>
      </c>
      <c r="AA37">
        <v>5.2915024757385254</v>
      </c>
      <c r="AB37">
        <v>5</v>
      </c>
      <c r="AC37">
        <v>5</v>
      </c>
      <c r="AD37">
        <v>5.1961522102355957</v>
      </c>
      <c r="AE37">
        <v>4.3588991165161133</v>
      </c>
      <c r="AF37">
        <v>5</v>
      </c>
      <c r="AG37">
        <v>5.4772257804870605</v>
      </c>
      <c r="AH37">
        <v>0</v>
      </c>
      <c r="CT37" s="51" t="s">
        <v>93</v>
      </c>
    </row>
    <row r="38" spans="1:98" x14ac:dyDescent="0.25">
      <c r="A38">
        <v>4.6904158592224121</v>
      </c>
      <c r="B38">
        <v>4.7958316802978516</v>
      </c>
      <c r="C38">
        <v>4.7958316802978516</v>
      </c>
      <c r="D38">
        <v>5</v>
      </c>
      <c r="E38">
        <v>5</v>
      </c>
      <c r="F38">
        <v>4.242640495300293</v>
      </c>
      <c r="G38">
        <v>4.3588991165161133</v>
      </c>
      <c r="H38">
        <v>5.1961522102355957</v>
      </c>
      <c r="I38">
        <v>4.7958316802978516</v>
      </c>
      <c r="J38">
        <v>5.6568541526794434</v>
      </c>
      <c r="K38">
        <v>5</v>
      </c>
      <c r="L38">
        <v>5.7445626258850098</v>
      </c>
      <c r="M38">
        <v>5.5677642822265625</v>
      </c>
      <c r="N38">
        <v>4.7958316802978516</v>
      </c>
      <c r="O38">
        <v>5.2915024757385254</v>
      </c>
      <c r="P38">
        <v>4.6904158592224121</v>
      </c>
      <c r="Q38">
        <v>5</v>
      </c>
      <c r="R38">
        <v>5.385164737701416</v>
      </c>
      <c r="S38">
        <v>4.898979663848877</v>
      </c>
      <c r="T38">
        <v>5.385164737701416</v>
      </c>
      <c r="U38">
        <v>5</v>
      </c>
      <c r="V38">
        <v>5.385164737701416</v>
      </c>
      <c r="W38">
        <v>5</v>
      </c>
      <c r="X38">
        <v>4.6904158592224121</v>
      </c>
      <c r="Y38">
        <v>5.385164737701416</v>
      </c>
      <c r="Z38">
        <v>5.6568541526794434</v>
      </c>
      <c r="AA38">
        <v>5.1961522102355957</v>
      </c>
      <c r="AB38">
        <v>4.6904158592224121</v>
      </c>
      <c r="AC38">
        <v>4.898979663848877</v>
      </c>
      <c r="AD38">
        <v>4.898979663848877</v>
      </c>
      <c r="AE38">
        <v>4.3588991165161133</v>
      </c>
      <c r="AF38">
        <v>4.6904158592224121</v>
      </c>
      <c r="AG38">
        <v>5.0990195274353027</v>
      </c>
      <c r="AH38">
        <v>4.582575798034668</v>
      </c>
      <c r="AI38">
        <v>0</v>
      </c>
      <c r="CT38" s="51" t="s">
        <v>94</v>
      </c>
    </row>
    <row r="39" spans="1:98" x14ac:dyDescent="0.25">
      <c r="A39">
        <v>4.242640495300293</v>
      </c>
      <c r="B39">
        <v>4.582575798034668</v>
      </c>
      <c r="C39">
        <v>4.3588991165161133</v>
      </c>
      <c r="D39">
        <v>4.242640495300293</v>
      </c>
      <c r="E39">
        <v>4.4721360206604004</v>
      </c>
      <c r="F39">
        <v>3.6055512428283691</v>
      </c>
      <c r="G39">
        <v>4.582575798034668</v>
      </c>
      <c r="H39">
        <v>5.2915024757385254</v>
      </c>
      <c r="I39">
        <v>4.898979663848877</v>
      </c>
      <c r="J39">
        <v>5.385164737701416</v>
      </c>
      <c r="K39">
        <v>4.6904158592224121</v>
      </c>
      <c r="L39">
        <v>5.385164737701416</v>
      </c>
      <c r="M39">
        <v>5.0990195274353027</v>
      </c>
      <c r="N39">
        <v>5</v>
      </c>
      <c r="O39">
        <v>5.0990195274353027</v>
      </c>
      <c r="P39">
        <v>4.7958316802978516</v>
      </c>
      <c r="Q39">
        <v>5.0990195274353027</v>
      </c>
      <c r="R39">
        <v>5.385164737701416</v>
      </c>
      <c r="S39">
        <v>4.7958316802978516</v>
      </c>
      <c r="T39">
        <v>5.385164737701416</v>
      </c>
      <c r="U39">
        <v>4.898979663848877</v>
      </c>
      <c r="V39">
        <v>6.0827627182006836</v>
      </c>
      <c r="W39">
        <v>4.582575798034668</v>
      </c>
      <c r="X39">
        <v>4.3588991165161133</v>
      </c>
      <c r="Y39">
        <v>5.1961522102355957</v>
      </c>
      <c r="Z39">
        <v>5.2915024757385254</v>
      </c>
      <c r="AA39">
        <v>5.5677642822265625</v>
      </c>
      <c r="AB39">
        <v>4.7958316802978516</v>
      </c>
      <c r="AC39">
        <v>4.4721360206604004</v>
      </c>
      <c r="AD39">
        <v>4.4721360206604004</v>
      </c>
      <c r="AE39">
        <v>4.242640495300293</v>
      </c>
      <c r="AF39">
        <v>4.582575798034668</v>
      </c>
      <c r="AG39">
        <v>5.0990195274353027</v>
      </c>
      <c r="AH39">
        <v>4.3588991165161133</v>
      </c>
      <c r="AI39">
        <v>4.6904158592224121</v>
      </c>
      <c r="AJ39">
        <v>0</v>
      </c>
      <c r="CT39" s="51" t="s">
        <v>96</v>
      </c>
    </row>
    <row r="40" spans="1:98" x14ac:dyDescent="0.25">
      <c r="A40">
        <v>5.5677642822265625</v>
      </c>
      <c r="B40">
        <v>5.385164737701416</v>
      </c>
      <c r="C40">
        <v>5.7445626258850098</v>
      </c>
      <c r="D40">
        <v>5.1961522102355957</v>
      </c>
      <c r="E40">
        <v>5.4772257804870605</v>
      </c>
      <c r="F40">
        <v>4.7958316802978516</v>
      </c>
      <c r="G40">
        <v>5.8309516906738281</v>
      </c>
      <c r="H40">
        <v>5.9160799980163574</v>
      </c>
      <c r="I40">
        <v>5.6568541526794434</v>
      </c>
      <c r="J40">
        <v>6.0827627182006836</v>
      </c>
      <c r="K40">
        <v>5.8309516906738281</v>
      </c>
      <c r="L40">
        <v>6.3245553970336914</v>
      </c>
      <c r="M40">
        <v>5.8309516906738281</v>
      </c>
      <c r="N40">
        <v>5.5677642822265625</v>
      </c>
      <c r="O40">
        <v>5.4772257804870605</v>
      </c>
      <c r="P40">
        <v>5.1961522102355957</v>
      </c>
      <c r="Q40">
        <v>5.8309516906738281</v>
      </c>
      <c r="R40">
        <v>5.9160799980163574</v>
      </c>
      <c r="S40">
        <v>5.5677642822265625</v>
      </c>
      <c r="T40">
        <v>5.7445626258850098</v>
      </c>
      <c r="U40">
        <v>5.5677642822265625</v>
      </c>
      <c r="V40">
        <v>6</v>
      </c>
      <c r="W40">
        <v>5.2915024757385254</v>
      </c>
      <c r="X40">
        <v>5.7445626258850098</v>
      </c>
      <c r="Y40">
        <v>6.1644139289855957</v>
      </c>
      <c r="Z40">
        <v>5.9160799980163574</v>
      </c>
      <c r="AA40">
        <v>5.6568541526794434</v>
      </c>
      <c r="AB40">
        <v>5.1961522102355957</v>
      </c>
      <c r="AC40">
        <v>5.2915024757385254</v>
      </c>
      <c r="AD40">
        <v>5.6568541526794434</v>
      </c>
      <c r="AE40">
        <v>4.7958316802978516</v>
      </c>
      <c r="AF40">
        <v>5.2915024757385254</v>
      </c>
      <c r="AG40">
        <v>5.4772257804870605</v>
      </c>
      <c r="AH40">
        <v>5.2915024757385254</v>
      </c>
      <c r="AI40">
        <v>5.0990195274353027</v>
      </c>
      <c r="AJ40">
        <v>4.6904158592224121</v>
      </c>
      <c r="AK40">
        <v>0</v>
      </c>
      <c r="CT40" s="51" t="s">
        <v>98</v>
      </c>
    </row>
    <row r="41" spans="1:98" x14ac:dyDescent="0.25">
      <c r="A41">
        <v>5.5677642822265625</v>
      </c>
      <c r="B41">
        <v>5.1961522102355957</v>
      </c>
      <c r="C41">
        <v>5.4772257804870605</v>
      </c>
      <c r="D41">
        <v>5.2915024757385254</v>
      </c>
      <c r="E41">
        <v>5</v>
      </c>
      <c r="F41">
        <v>5.6568541526794434</v>
      </c>
      <c r="G41">
        <v>5.0990195274353027</v>
      </c>
      <c r="H41">
        <v>5.0990195274353027</v>
      </c>
      <c r="I41">
        <v>5.0990195274353027</v>
      </c>
      <c r="J41">
        <v>4.898979663848877</v>
      </c>
      <c r="K41">
        <v>5.6568541526794434</v>
      </c>
      <c r="L41">
        <v>5.7445626258850098</v>
      </c>
      <c r="M41">
        <v>4.242640495300293</v>
      </c>
      <c r="N41">
        <v>5.2915024757385254</v>
      </c>
      <c r="O41">
        <v>4.898979663848877</v>
      </c>
      <c r="P41">
        <v>5.6568541526794434</v>
      </c>
      <c r="Q41">
        <v>5.4772257804870605</v>
      </c>
      <c r="R41">
        <v>5.5677642822265625</v>
      </c>
      <c r="S41">
        <v>5.0990195274353027</v>
      </c>
      <c r="T41">
        <v>5</v>
      </c>
      <c r="U41">
        <v>5.385164737701416</v>
      </c>
      <c r="V41">
        <v>5.6568541526794434</v>
      </c>
      <c r="W41">
        <v>5.1961522102355957</v>
      </c>
      <c r="X41">
        <v>5.5677642822265625</v>
      </c>
      <c r="Y41">
        <v>5.0990195274353027</v>
      </c>
      <c r="Z41">
        <v>5.6568541526794434</v>
      </c>
      <c r="AA41">
        <v>5.2915024757385254</v>
      </c>
      <c r="AB41">
        <v>5.2915024757385254</v>
      </c>
      <c r="AC41">
        <v>5.8309516906738281</v>
      </c>
      <c r="AD41">
        <v>5.6568541526794434</v>
      </c>
      <c r="AE41">
        <v>5.7445626258850098</v>
      </c>
      <c r="AF41">
        <v>5.8309516906738281</v>
      </c>
      <c r="AG41">
        <v>5.6568541526794434</v>
      </c>
      <c r="AH41">
        <v>5.5677642822265625</v>
      </c>
      <c r="AI41">
        <v>5.4772257804870605</v>
      </c>
      <c r="AJ41">
        <v>5.385164737701416</v>
      </c>
      <c r="AK41">
        <v>6</v>
      </c>
      <c r="AL41">
        <v>0</v>
      </c>
      <c r="CT41" s="51" t="s">
        <v>99</v>
      </c>
    </row>
    <row r="42" spans="1:98" x14ac:dyDescent="0.25">
      <c r="A42">
        <v>5.8309516906738281</v>
      </c>
      <c r="B42">
        <v>5.7445626258850098</v>
      </c>
      <c r="C42">
        <v>5.6568541526794434</v>
      </c>
      <c r="D42">
        <v>5.8309516906738281</v>
      </c>
      <c r="E42">
        <v>5.4772257804870605</v>
      </c>
      <c r="F42">
        <v>5.5677642822265625</v>
      </c>
      <c r="G42">
        <v>5.6568541526794434</v>
      </c>
      <c r="H42">
        <v>5.8309516906738281</v>
      </c>
      <c r="I42">
        <v>5.4772257804870605</v>
      </c>
      <c r="J42">
        <v>5.5677642822265625</v>
      </c>
      <c r="K42">
        <v>5.6568541526794434</v>
      </c>
      <c r="L42">
        <v>6</v>
      </c>
      <c r="M42">
        <v>5.1961522102355957</v>
      </c>
      <c r="N42">
        <v>5.9160799980163574</v>
      </c>
      <c r="O42">
        <v>5.7445626258850098</v>
      </c>
      <c r="P42">
        <v>5.9160799980163574</v>
      </c>
      <c r="Q42">
        <v>5.4772257804870605</v>
      </c>
      <c r="R42">
        <v>5.8309516906738281</v>
      </c>
      <c r="S42">
        <v>5.6568541526794434</v>
      </c>
      <c r="T42">
        <v>5.8309516906738281</v>
      </c>
      <c r="U42">
        <v>5.385164737701416</v>
      </c>
      <c r="V42">
        <v>5.8309516906738281</v>
      </c>
      <c r="W42">
        <v>5.7445626258850098</v>
      </c>
      <c r="X42">
        <v>5.385164737701416</v>
      </c>
      <c r="Y42">
        <v>5.385164737701416</v>
      </c>
      <c r="Z42">
        <v>6.1644139289855957</v>
      </c>
      <c r="AA42">
        <v>5.4772257804870605</v>
      </c>
      <c r="AB42">
        <v>5.6568541526794434</v>
      </c>
      <c r="AC42">
        <v>6.2449979782104492</v>
      </c>
      <c r="AD42">
        <v>5.8309516906738281</v>
      </c>
      <c r="AE42">
        <v>5.5677642822265625</v>
      </c>
      <c r="AF42">
        <v>5.5677642822265625</v>
      </c>
      <c r="AG42">
        <v>5.8309516906738281</v>
      </c>
      <c r="AH42">
        <v>5.1961522102355957</v>
      </c>
      <c r="AI42">
        <v>5.5677642822265625</v>
      </c>
      <c r="AJ42">
        <v>5.6568541526794434</v>
      </c>
      <c r="AK42">
        <v>6.4031243324279785</v>
      </c>
      <c r="AL42">
        <v>5.385164737701416</v>
      </c>
      <c r="AM42">
        <v>0</v>
      </c>
      <c r="CT42" s="60" t="s">
        <v>100</v>
      </c>
    </row>
    <row r="43" spans="1:98" x14ac:dyDescent="0.25">
      <c r="A43">
        <v>4.4721360206604004</v>
      </c>
      <c r="B43">
        <v>4.6904158592224121</v>
      </c>
      <c r="C43">
        <v>4.4721360206604004</v>
      </c>
      <c r="D43">
        <v>4.4721360206604004</v>
      </c>
      <c r="E43">
        <v>4.7958316802978516</v>
      </c>
      <c r="F43">
        <v>4.4721360206604004</v>
      </c>
      <c r="G43">
        <v>4.242640495300293</v>
      </c>
      <c r="H43">
        <v>5.1961522102355957</v>
      </c>
      <c r="I43">
        <v>4.7958316802978516</v>
      </c>
      <c r="J43">
        <v>5.2915024757385254</v>
      </c>
      <c r="K43">
        <v>4.4721360206604004</v>
      </c>
      <c r="L43">
        <v>5.6568541526794434</v>
      </c>
      <c r="M43">
        <v>5.0990195274353027</v>
      </c>
      <c r="N43">
        <v>5.2915024757385254</v>
      </c>
      <c r="O43">
        <v>5</v>
      </c>
      <c r="P43">
        <v>5.1961522102355957</v>
      </c>
      <c r="Q43">
        <v>5.385164737701416</v>
      </c>
      <c r="R43">
        <v>5.6568541526794434</v>
      </c>
      <c r="S43">
        <v>5.0990195274353027</v>
      </c>
      <c r="T43">
        <v>5.5677642822265625</v>
      </c>
      <c r="U43">
        <v>5.2915024757385254</v>
      </c>
      <c r="V43">
        <v>5.6568541526794434</v>
      </c>
      <c r="W43">
        <v>5</v>
      </c>
      <c r="X43">
        <v>4.7958316802978516</v>
      </c>
      <c r="Y43">
        <v>5.1961522102355957</v>
      </c>
      <c r="Z43">
        <v>5.7445626258850098</v>
      </c>
      <c r="AA43">
        <v>5.4772257804870605</v>
      </c>
      <c r="AB43">
        <v>5.1961522102355957</v>
      </c>
      <c r="AC43">
        <v>5.385164737701416</v>
      </c>
      <c r="AD43">
        <v>5.0990195274353027</v>
      </c>
      <c r="AE43">
        <v>4.898979663848877</v>
      </c>
      <c r="AF43">
        <v>5.2915024757385254</v>
      </c>
      <c r="AG43">
        <v>5.385164737701416</v>
      </c>
      <c r="AH43">
        <v>4.4721360206604004</v>
      </c>
      <c r="AI43">
        <v>4.582575798034668</v>
      </c>
      <c r="AJ43">
        <v>4.242640495300293</v>
      </c>
      <c r="AK43">
        <v>5.4772257804870605</v>
      </c>
      <c r="AL43">
        <v>5.2915024757385254</v>
      </c>
      <c r="AM43">
        <v>5.385164737701416</v>
      </c>
      <c r="AN43">
        <v>0</v>
      </c>
      <c r="CT43" s="52" t="s">
        <v>63</v>
      </c>
    </row>
    <row r="44" spans="1:98" x14ac:dyDescent="0.25">
      <c r="A44">
        <v>5.0990195274353027</v>
      </c>
      <c r="B44">
        <v>4.7958316802978516</v>
      </c>
      <c r="C44">
        <v>4.898979663848877</v>
      </c>
      <c r="D44">
        <v>4.898979663848877</v>
      </c>
      <c r="E44">
        <v>5</v>
      </c>
      <c r="F44">
        <v>4.3588991165161133</v>
      </c>
      <c r="G44">
        <v>5.1961522102355957</v>
      </c>
      <c r="H44">
        <v>5.5677642822265625</v>
      </c>
      <c r="I44">
        <v>4.7958316802978516</v>
      </c>
      <c r="J44">
        <v>5.5677642822265625</v>
      </c>
      <c r="K44">
        <v>4.7958316802978516</v>
      </c>
      <c r="L44">
        <v>5.5677642822265625</v>
      </c>
      <c r="M44">
        <v>5.5677642822265625</v>
      </c>
      <c r="N44">
        <v>4.582575798034668</v>
      </c>
      <c r="O44">
        <v>5.1961522102355957</v>
      </c>
      <c r="P44">
        <v>4.4721360206604004</v>
      </c>
      <c r="Q44">
        <v>4.7958316802978516</v>
      </c>
      <c r="R44">
        <v>5</v>
      </c>
      <c r="S44">
        <v>4.6904158592224121</v>
      </c>
      <c r="T44">
        <v>5</v>
      </c>
      <c r="U44">
        <v>4.582575798034668</v>
      </c>
      <c r="V44">
        <v>5.7445626258850098</v>
      </c>
      <c r="W44">
        <v>4.582575798034668</v>
      </c>
      <c r="X44">
        <v>4.6904158592224121</v>
      </c>
      <c r="Y44">
        <v>5.2915024757385254</v>
      </c>
      <c r="Z44">
        <v>5.2915024757385254</v>
      </c>
      <c r="AA44">
        <v>5.5677642822265625</v>
      </c>
      <c r="AB44">
        <v>5.2915024757385254</v>
      </c>
      <c r="AC44">
        <v>5.4772257804870605</v>
      </c>
      <c r="AD44">
        <v>5.5677642822265625</v>
      </c>
      <c r="AE44">
        <v>3.7416574954986572</v>
      </c>
      <c r="AF44">
        <v>4.7958316802978516</v>
      </c>
      <c r="AG44">
        <v>5.4772257804870605</v>
      </c>
      <c r="AH44">
        <v>4.123105525970459</v>
      </c>
      <c r="AI44">
        <v>4.6904158592224121</v>
      </c>
      <c r="AJ44">
        <v>4.6904158592224121</v>
      </c>
      <c r="AK44">
        <v>5</v>
      </c>
      <c r="AL44">
        <v>5.5677642822265625</v>
      </c>
      <c r="AM44">
        <v>5.4772257804870605</v>
      </c>
      <c r="AN44">
        <v>5.0990195274353027</v>
      </c>
      <c r="AO44">
        <v>0</v>
      </c>
      <c r="CT44" s="52" t="s">
        <v>97</v>
      </c>
    </row>
    <row r="45" spans="1:98" x14ac:dyDescent="0.25">
      <c r="A45">
        <v>4.6904158592224121</v>
      </c>
      <c r="B45">
        <v>4.582575798034668</v>
      </c>
      <c r="C45">
        <v>4.242640495300293</v>
      </c>
      <c r="D45">
        <v>4.582575798034668</v>
      </c>
      <c r="E45">
        <v>4.3588991165161133</v>
      </c>
      <c r="F45">
        <v>3.6055512428283691</v>
      </c>
      <c r="G45">
        <v>4.4721360206604004</v>
      </c>
      <c r="H45">
        <v>4.7958316802978516</v>
      </c>
      <c r="I45">
        <v>4.3588991165161133</v>
      </c>
      <c r="J45">
        <v>5</v>
      </c>
      <c r="K45">
        <v>4.3588991165161133</v>
      </c>
      <c r="L45">
        <v>5.5677642822265625</v>
      </c>
      <c r="M45">
        <v>4.898979663848877</v>
      </c>
      <c r="N45">
        <v>4.4721360206604004</v>
      </c>
      <c r="O45">
        <v>4.7958316802978516</v>
      </c>
      <c r="P45">
        <v>4.242640495300293</v>
      </c>
      <c r="Q45">
        <v>4.898979663848877</v>
      </c>
      <c r="R45">
        <v>5</v>
      </c>
      <c r="S45">
        <v>4.4721360206604004</v>
      </c>
      <c r="T45">
        <v>5.0990195274353027</v>
      </c>
      <c r="U45">
        <v>4.6904158592224121</v>
      </c>
      <c r="V45">
        <v>5.0990195274353027</v>
      </c>
      <c r="W45">
        <v>4.242640495300293</v>
      </c>
      <c r="X45">
        <v>4.898979663848877</v>
      </c>
      <c r="Y45">
        <v>5.0990195274353027</v>
      </c>
      <c r="Z45">
        <v>5.0990195274353027</v>
      </c>
      <c r="AA45">
        <v>5.0990195274353027</v>
      </c>
      <c r="AB45">
        <v>4.7958316802978516</v>
      </c>
      <c r="AC45">
        <v>4.582575798034668</v>
      </c>
      <c r="AD45">
        <v>4.7958316802978516</v>
      </c>
      <c r="AE45">
        <v>4</v>
      </c>
      <c r="AF45">
        <v>4.3588991165161133</v>
      </c>
      <c r="AG45">
        <v>5.4772257804870605</v>
      </c>
      <c r="AH45">
        <v>3</v>
      </c>
      <c r="AI45">
        <v>4.3588991165161133</v>
      </c>
      <c r="AJ45">
        <v>4.123105525970459</v>
      </c>
      <c r="AK45">
        <v>4.898979663848877</v>
      </c>
      <c r="AL45">
        <v>5.2915024757385254</v>
      </c>
      <c r="AM45">
        <v>5.1961522102355957</v>
      </c>
      <c r="AN45">
        <v>4.3588991165161133</v>
      </c>
      <c r="AO45">
        <v>4.242640495300293</v>
      </c>
      <c r="AP45">
        <v>0</v>
      </c>
      <c r="CT45" s="52" t="s">
        <v>101</v>
      </c>
    </row>
    <row r="46" spans="1:98" x14ac:dyDescent="0.25">
      <c r="A46">
        <v>5.9160799980163574</v>
      </c>
      <c r="B46">
        <v>5.385164737701416</v>
      </c>
      <c r="C46">
        <v>5.5677642822265625</v>
      </c>
      <c r="D46">
        <v>5.4772257804870605</v>
      </c>
      <c r="E46">
        <v>5.1961522102355957</v>
      </c>
      <c r="F46">
        <v>5</v>
      </c>
      <c r="G46">
        <v>5.1961522102355957</v>
      </c>
      <c r="H46">
        <v>5.1961522102355957</v>
      </c>
      <c r="I46">
        <v>5.8309516906738281</v>
      </c>
      <c r="J46">
        <v>5.9160799980163574</v>
      </c>
      <c r="K46">
        <v>6</v>
      </c>
      <c r="L46">
        <v>6</v>
      </c>
      <c r="M46">
        <v>5.9160799980163574</v>
      </c>
      <c r="N46">
        <v>5.4772257804870605</v>
      </c>
      <c r="O46">
        <v>5.7445626258850098</v>
      </c>
      <c r="P46">
        <v>5.0990195274353027</v>
      </c>
      <c r="Q46">
        <v>5.5677642822265625</v>
      </c>
      <c r="R46">
        <v>5.5677642822265625</v>
      </c>
      <c r="S46">
        <v>5.1961522102355957</v>
      </c>
      <c r="T46">
        <v>5.8309516906738281</v>
      </c>
      <c r="U46">
        <v>5.385164737701416</v>
      </c>
      <c r="V46">
        <v>5.5677642822265625</v>
      </c>
      <c r="W46">
        <v>5.385164737701416</v>
      </c>
      <c r="X46">
        <v>5.5677642822265625</v>
      </c>
      <c r="Y46">
        <v>5.6568541526794434</v>
      </c>
      <c r="Z46">
        <v>5.6568541526794434</v>
      </c>
      <c r="AA46">
        <v>5.6568541526794434</v>
      </c>
      <c r="AB46">
        <v>5.0990195274353027</v>
      </c>
      <c r="AC46">
        <v>5.2915024757385254</v>
      </c>
      <c r="AD46">
        <v>5.2915024757385254</v>
      </c>
      <c r="AE46">
        <v>5.385164737701416</v>
      </c>
      <c r="AF46">
        <v>5.385164737701416</v>
      </c>
      <c r="AG46">
        <v>4.6904158592224121</v>
      </c>
      <c r="AH46">
        <v>5.2915024757385254</v>
      </c>
      <c r="AI46">
        <v>4.6904158592224121</v>
      </c>
      <c r="AJ46">
        <v>5.385164737701416</v>
      </c>
      <c r="AK46">
        <v>5.4772257804870605</v>
      </c>
      <c r="AL46">
        <v>5.8309516906738281</v>
      </c>
      <c r="AM46">
        <v>6</v>
      </c>
      <c r="AN46">
        <v>5.7445626258850098</v>
      </c>
      <c r="AO46">
        <v>5.5677642822265625</v>
      </c>
      <c r="AP46">
        <v>5</v>
      </c>
      <c r="AQ46">
        <v>0</v>
      </c>
      <c r="CT46" s="52" t="s">
        <v>137</v>
      </c>
    </row>
    <row r="47" spans="1:98" x14ac:dyDescent="0.25">
      <c r="A47">
        <v>5.7445626258850098</v>
      </c>
      <c r="B47">
        <v>5.385164737701416</v>
      </c>
      <c r="C47">
        <v>5.5677642822265625</v>
      </c>
      <c r="D47">
        <v>5.6568541526794434</v>
      </c>
      <c r="E47">
        <v>5.7445626258850098</v>
      </c>
      <c r="F47">
        <v>5.385164737701416</v>
      </c>
      <c r="G47">
        <v>5.2915024757385254</v>
      </c>
      <c r="H47">
        <v>5.385164737701416</v>
      </c>
      <c r="I47">
        <v>5.6568541526794434</v>
      </c>
      <c r="J47">
        <v>5.385164737701416</v>
      </c>
      <c r="K47">
        <v>5.8309516906738281</v>
      </c>
      <c r="L47">
        <v>5.4772257804870605</v>
      </c>
      <c r="M47">
        <v>5.5677642822265625</v>
      </c>
      <c r="N47">
        <v>5.7445626258850098</v>
      </c>
      <c r="O47">
        <v>5.4772257804870605</v>
      </c>
      <c r="P47">
        <v>5.5677642822265625</v>
      </c>
      <c r="Q47">
        <v>5.9160799980163574</v>
      </c>
      <c r="R47">
        <v>5.9160799980163574</v>
      </c>
      <c r="S47">
        <v>5.5677642822265625</v>
      </c>
      <c r="T47">
        <v>5.385164737701416</v>
      </c>
      <c r="U47">
        <v>5.8309516906738281</v>
      </c>
      <c r="V47">
        <v>5.7445626258850098</v>
      </c>
      <c r="W47">
        <v>5.5677642822265625</v>
      </c>
      <c r="X47">
        <v>5.8309516906738281</v>
      </c>
      <c r="Y47">
        <v>6.0827627182006836</v>
      </c>
      <c r="Z47">
        <v>5.9160799980163574</v>
      </c>
      <c r="AA47">
        <v>5.4772257804870605</v>
      </c>
      <c r="AB47">
        <v>4.898979663848877</v>
      </c>
      <c r="AC47">
        <v>5.5677642822265625</v>
      </c>
      <c r="AD47">
        <v>5.4772257804870605</v>
      </c>
      <c r="AE47">
        <v>5.385164737701416</v>
      </c>
      <c r="AF47">
        <v>5.8309516906738281</v>
      </c>
      <c r="AG47">
        <v>5.5677642822265625</v>
      </c>
      <c r="AH47">
        <v>5.385164737701416</v>
      </c>
      <c r="AI47">
        <v>5.4772257804870605</v>
      </c>
      <c r="AJ47">
        <v>5.6568541526794434</v>
      </c>
      <c r="AK47">
        <v>6.0827627182006836</v>
      </c>
      <c r="AL47">
        <v>5.9160799980163574</v>
      </c>
      <c r="AM47">
        <v>6</v>
      </c>
      <c r="AN47">
        <v>5.8309516906738281</v>
      </c>
      <c r="AO47">
        <v>5.385164737701416</v>
      </c>
      <c r="AP47">
        <v>5.2915024757385254</v>
      </c>
      <c r="AQ47">
        <v>5.5677642822265625</v>
      </c>
      <c r="AR47">
        <v>0</v>
      </c>
      <c r="CT47" s="52" t="s">
        <v>138</v>
      </c>
    </row>
    <row r="48" spans="1:98" x14ac:dyDescent="0.25">
      <c r="A48">
        <v>6.0827627182006836</v>
      </c>
      <c r="B48">
        <v>6.3245553970336914</v>
      </c>
      <c r="C48">
        <v>6.0827627182006836</v>
      </c>
      <c r="D48">
        <v>6.1644139289855957</v>
      </c>
      <c r="E48">
        <v>6.2449979782104492</v>
      </c>
      <c r="F48">
        <v>5.6568541526794434</v>
      </c>
      <c r="G48">
        <v>6.1644139289855957</v>
      </c>
      <c r="H48">
        <v>5.7445626258850098</v>
      </c>
      <c r="I48">
        <v>6.1644139289855957</v>
      </c>
      <c r="J48">
        <v>5.6568541526794434</v>
      </c>
      <c r="K48">
        <v>6.4807405471801758</v>
      </c>
      <c r="L48">
        <v>5.0990195274353027</v>
      </c>
      <c r="M48">
        <v>6.0827627182006836</v>
      </c>
      <c r="N48">
        <v>6</v>
      </c>
      <c r="O48">
        <v>6.2449979782104492</v>
      </c>
      <c r="P48">
        <v>6.0827627182006836</v>
      </c>
      <c r="Q48">
        <v>6.0827627182006836</v>
      </c>
      <c r="R48">
        <v>6.3245553970336914</v>
      </c>
      <c r="S48">
        <v>6</v>
      </c>
      <c r="T48">
        <v>6.3245553970336914</v>
      </c>
      <c r="U48">
        <v>6</v>
      </c>
      <c r="V48">
        <v>6.3245553970336914</v>
      </c>
      <c r="W48">
        <v>6.0827627182006836</v>
      </c>
      <c r="X48">
        <v>6.4031243324279785</v>
      </c>
      <c r="Y48">
        <v>6.4807405471801758</v>
      </c>
      <c r="Z48">
        <v>6.3245553970336914</v>
      </c>
      <c r="AA48">
        <v>6.0827627182006836</v>
      </c>
      <c r="AB48">
        <v>5.7445626258850098</v>
      </c>
      <c r="AC48">
        <v>6.2449979782104492</v>
      </c>
      <c r="AD48">
        <v>6.3245553970336914</v>
      </c>
      <c r="AE48">
        <v>6.0827627182006836</v>
      </c>
      <c r="AF48">
        <v>6.4031243324279785</v>
      </c>
      <c r="AG48">
        <v>6.1644139289855957</v>
      </c>
      <c r="AH48">
        <v>5.7445626258850098</v>
      </c>
      <c r="AI48">
        <v>6.0827627182006836</v>
      </c>
      <c r="AJ48">
        <v>5.9160799980163574</v>
      </c>
      <c r="AK48">
        <v>6.4807405471801758</v>
      </c>
      <c r="AL48">
        <v>5.8309516906738281</v>
      </c>
      <c r="AM48">
        <v>6.5574383735656738</v>
      </c>
      <c r="AN48">
        <v>6.1644139289855957</v>
      </c>
      <c r="AO48">
        <v>5.6568541526794434</v>
      </c>
      <c r="AP48">
        <v>5.8309516906738281</v>
      </c>
      <c r="AQ48">
        <v>6.2449979782104492</v>
      </c>
      <c r="AR48">
        <v>5.4772257804870605</v>
      </c>
      <c r="AS48">
        <v>0</v>
      </c>
      <c r="CT48" s="52" t="s">
        <v>139</v>
      </c>
    </row>
    <row r="49" spans="1:98" x14ac:dyDescent="0.25">
      <c r="A49">
        <v>3.7416574954986572</v>
      </c>
      <c r="B49">
        <v>4</v>
      </c>
      <c r="C49">
        <v>4.4721360206604004</v>
      </c>
      <c r="D49">
        <v>4.6904158592224121</v>
      </c>
      <c r="E49">
        <v>4.582575798034668</v>
      </c>
      <c r="F49">
        <v>4.898979663848877</v>
      </c>
      <c r="G49">
        <v>4.242640495300293</v>
      </c>
      <c r="H49">
        <v>5.1961522102355957</v>
      </c>
      <c r="I49">
        <v>4.242640495300293</v>
      </c>
      <c r="J49">
        <v>5.5677642822265625</v>
      </c>
      <c r="K49">
        <v>4.4721360206604004</v>
      </c>
      <c r="L49">
        <v>5.7445626258850098</v>
      </c>
      <c r="M49">
        <v>4.6904158592224121</v>
      </c>
      <c r="N49">
        <v>4.6904158592224121</v>
      </c>
      <c r="O49">
        <v>4.4721360206604004</v>
      </c>
      <c r="P49">
        <v>5</v>
      </c>
      <c r="Q49">
        <v>5.2915024757385254</v>
      </c>
      <c r="R49">
        <v>5.5677642822265625</v>
      </c>
      <c r="S49">
        <v>5</v>
      </c>
      <c r="T49">
        <v>4.582575798034668</v>
      </c>
      <c r="U49">
        <v>5.1961522102355957</v>
      </c>
      <c r="V49">
        <v>5.7445626258850098</v>
      </c>
      <c r="W49">
        <v>5.0990195274353027</v>
      </c>
      <c r="X49">
        <v>4.582575798034668</v>
      </c>
      <c r="Y49">
        <v>5.4772257804870605</v>
      </c>
      <c r="Z49">
        <v>5.7445626258850098</v>
      </c>
      <c r="AA49">
        <v>5.5677642822265625</v>
      </c>
      <c r="AB49">
        <v>4.3588991165161133</v>
      </c>
      <c r="AC49">
        <v>5.4772257804870605</v>
      </c>
      <c r="AD49">
        <v>4.242640495300293</v>
      </c>
      <c r="AE49">
        <v>4.7958316802978516</v>
      </c>
      <c r="AF49">
        <v>5.5677642822265625</v>
      </c>
      <c r="AG49">
        <v>5</v>
      </c>
      <c r="AH49">
        <v>4.898979663848877</v>
      </c>
      <c r="AI49">
        <v>4.242640495300293</v>
      </c>
      <c r="AJ49">
        <v>4.6904158592224121</v>
      </c>
      <c r="AK49">
        <v>5.5677642822265625</v>
      </c>
      <c r="AL49">
        <v>5.0990195274353027</v>
      </c>
      <c r="AM49">
        <v>5.385164737701416</v>
      </c>
      <c r="AN49">
        <v>4.7958316802978516</v>
      </c>
      <c r="AO49">
        <v>5.1961522102355957</v>
      </c>
      <c r="AP49">
        <v>4.898979663848877</v>
      </c>
      <c r="AQ49">
        <v>5.5677642822265625</v>
      </c>
      <c r="AR49">
        <v>5.4772257804870605</v>
      </c>
      <c r="AS49">
        <v>6.2449979782104492</v>
      </c>
      <c r="AT49">
        <v>0</v>
      </c>
      <c r="CT49" s="52" t="s">
        <v>131</v>
      </c>
    </row>
    <row r="50" spans="1:98" x14ac:dyDescent="0.25">
      <c r="A50">
        <v>5.1961522102355957</v>
      </c>
      <c r="B50">
        <v>5.0990195274353027</v>
      </c>
      <c r="C50">
        <v>4.6904158592224121</v>
      </c>
      <c r="D50">
        <v>4.6904158592224121</v>
      </c>
      <c r="E50">
        <v>4.898979663848877</v>
      </c>
      <c r="F50">
        <v>4.3588991165161133</v>
      </c>
      <c r="G50">
        <v>5.1961522102355957</v>
      </c>
      <c r="H50">
        <v>5.2915024757385254</v>
      </c>
      <c r="I50">
        <v>5.0990195274353027</v>
      </c>
      <c r="J50">
        <v>5.4772257804870605</v>
      </c>
      <c r="K50">
        <v>5.1961522102355957</v>
      </c>
      <c r="L50">
        <v>5.4772257804870605</v>
      </c>
      <c r="M50">
        <v>5.2915024757385254</v>
      </c>
      <c r="N50">
        <v>4.6904158592224121</v>
      </c>
      <c r="O50">
        <v>5.0990195274353027</v>
      </c>
      <c r="P50">
        <v>4.6904158592224121</v>
      </c>
      <c r="Q50">
        <v>5.4772257804870605</v>
      </c>
      <c r="R50">
        <v>5.6568541526794434</v>
      </c>
      <c r="S50">
        <v>5</v>
      </c>
      <c r="T50">
        <v>5.2915024757385254</v>
      </c>
      <c r="U50">
        <v>5.2915024757385254</v>
      </c>
      <c r="V50">
        <v>5.1961522102355957</v>
      </c>
      <c r="W50">
        <v>5.0990195274353027</v>
      </c>
      <c r="X50">
        <v>5.4772257804870605</v>
      </c>
      <c r="Y50">
        <v>5.6568541526794434</v>
      </c>
      <c r="Z50">
        <v>5.1961522102355957</v>
      </c>
      <c r="AA50">
        <v>5.0990195274353027</v>
      </c>
      <c r="AB50">
        <v>4.6904158592224121</v>
      </c>
      <c r="AC50">
        <v>4.3588991165161133</v>
      </c>
      <c r="AD50">
        <v>5.1961522102355957</v>
      </c>
      <c r="AE50">
        <v>4.4721360206604004</v>
      </c>
      <c r="AF50">
        <v>5.0990195274353027</v>
      </c>
      <c r="AG50">
        <v>5.1961522102355957</v>
      </c>
      <c r="AH50">
        <v>4</v>
      </c>
      <c r="AI50">
        <v>5</v>
      </c>
      <c r="AJ50">
        <v>4.6904158592224121</v>
      </c>
      <c r="AK50">
        <v>4.898979663848877</v>
      </c>
      <c r="AL50">
        <v>5.385164737701416</v>
      </c>
      <c r="AM50">
        <v>5.4772257804870605</v>
      </c>
      <c r="AN50">
        <v>4.898979663848877</v>
      </c>
      <c r="AO50">
        <v>4.4721360206604004</v>
      </c>
      <c r="AP50">
        <v>4</v>
      </c>
      <c r="AQ50">
        <v>5.1961522102355957</v>
      </c>
      <c r="AR50">
        <v>5.1961522102355957</v>
      </c>
      <c r="AS50">
        <v>5.8309516906738281</v>
      </c>
      <c r="AT50">
        <v>5.0990195274353027</v>
      </c>
      <c r="AU50">
        <v>0</v>
      </c>
      <c r="CT50" s="52" t="s">
        <v>132</v>
      </c>
    </row>
    <row r="51" spans="1:98" x14ac:dyDescent="0.25">
      <c r="A51">
        <v>5.1961522102355957</v>
      </c>
      <c r="B51">
        <v>5.0990195274353027</v>
      </c>
      <c r="C51">
        <v>4.6904158592224121</v>
      </c>
      <c r="D51">
        <v>4.6904158592224121</v>
      </c>
      <c r="E51">
        <v>4.898979663848877</v>
      </c>
      <c r="F51">
        <v>4.3588991165161133</v>
      </c>
      <c r="G51">
        <v>5.1961522102355957</v>
      </c>
      <c r="H51">
        <v>5.2915024757385254</v>
      </c>
      <c r="I51">
        <v>5.0990195274353027</v>
      </c>
      <c r="J51">
        <v>5.4772257804870605</v>
      </c>
      <c r="K51">
        <v>5.1961522102355957</v>
      </c>
      <c r="L51">
        <v>5.4772257804870605</v>
      </c>
      <c r="M51">
        <v>5.2915024757385254</v>
      </c>
      <c r="N51">
        <v>4.6904158592224121</v>
      </c>
      <c r="O51">
        <v>5.0990195274353027</v>
      </c>
      <c r="P51">
        <v>4.6904158592224121</v>
      </c>
      <c r="Q51">
        <v>5.4772257804870605</v>
      </c>
      <c r="R51">
        <v>5.6568541526794434</v>
      </c>
      <c r="S51">
        <v>5</v>
      </c>
      <c r="T51">
        <v>5.2915024757385254</v>
      </c>
      <c r="U51">
        <v>5.2915024757385254</v>
      </c>
      <c r="V51">
        <v>5.1961522102355957</v>
      </c>
      <c r="W51">
        <v>5.0990195274353027</v>
      </c>
      <c r="X51">
        <v>5.4772257804870605</v>
      </c>
      <c r="Y51">
        <v>5.6568541526794434</v>
      </c>
      <c r="Z51">
        <v>5.1961522102355957</v>
      </c>
      <c r="AA51">
        <v>5.0990195274353027</v>
      </c>
      <c r="AB51">
        <v>4.6904158592224121</v>
      </c>
      <c r="AC51">
        <v>4.3588991165161133</v>
      </c>
      <c r="AD51">
        <v>5.1961522102355957</v>
      </c>
      <c r="AE51">
        <v>4.4721360206604004</v>
      </c>
      <c r="AF51">
        <v>5.0990195274353027</v>
      </c>
      <c r="AG51">
        <v>5.1961522102355957</v>
      </c>
      <c r="AH51">
        <v>4</v>
      </c>
      <c r="AI51">
        <v>5</v>
      </c>
      <c r="AJ51">
        <v>4.6904158592224121</v>
      </c>
      <c r="AK51">
        <v>4.898979663848877</v>
      </c>
      <c r="AL51">
        <v>5.385164737701416</v>
      </c>
      <c r="AM51">
        <v>5.4772257804870605</v>
      </c>
      <c r="AN51">
        <v>4.898979663848877</v>
      </c>
      <c r="AO51">
        <v>4.4721360206604004</v>
      </c>
      <c r="AP51">
        <v>4</v>
      </c>
      <c r="AQ51">
        <v>5.1961522102355957</v>
      </c>
      <c r="AR51">
        <v>5.1961522102355957</v>
      </c>
      <c r="AS51">
        <v>5.8309516906738281</v>
      </c>
      <c r="AT51">
        <v>5.0990195274353027</v>
      </c>
      <c r="AU51">
        <v>0</v>
      </c>
      <c r="AV51">
        <v>0</v>
      </c>
      <c r="CT51" s="52" t="s">
        <v>143</v>
      </c>
    </row>
    <row r="52" spans="1:98" x14ac:dyDescent="0.25">
      <c r="A52">
        <v>4.6904158592224121</v>
      </c>
      <c r="B52">
        <v>4.4721360206604004</v>
      </c>
      <c r="C52">
        <v>4.582575798034668</v>
      </c>
      <c r="D52">
        <v>4.7958316802978516</v>
      </c>
      <c r="E52">
        <v>4.582575798034668</v>
      </c>
      <c r="F52">
        <v>4.3588991165161133</v>
      </c>
      <c r="G52">
        <v>4.6904158592224121</v>
      </c>
      <c r="H52">
        <v>5.1961522102355957</v>
      </c>
      <c r="I52">
        <v>4.582575798034668</v>
      </c>
      <c r="J52">
        <v>5.5677642822265625</v>
      </c>
      <c r="K52">
        <v>4.898979663848877</v>
      </c>
      <c r="L52">
        <v>5.5677642822265625</v>
      </c>
      <c r="M52">
        <v>4.6904158592224121</v>
      </c>
      <c r="N52">
        <v>5</v>
      </c>
      <c r="O52">
        <v>4.7958316802978516</v>
      </c>
      <c r="P52">
        <v>4.582575798034668</v>
      </c>
      <c r="Q52">
        <v>5.4772257804870605</v>
      </c>
      <c r="R52">
        <v>5.7445626258850098</v>
      </c>
      <c r="S52">
        <v>5</v>
      </c>
      <c r="T52">
        <v>4.6904158592224121</v>
      </c>
      <c r="U52">
        <v>5.2915024757385254</v>
      </c>
      <c r="V52">
        <v>5.1961522102355957</v>
      </c>
      <c r="W52">
        <v>4.898979663848877</v>
      </c>
      <c r="X52">
        <v>5.1961522102355957</v>
      </c>
      <c r="Y52">
        <v>5.7445626258850098</v>
      </c>
      <c r="Z52">
        <v>5.385164737701416</v>
      </c>
      <c r="AA52">
        <v>4.898979663848877</v>
      </c>
      <c r="AB52">
        <v>4.123105525970459</v>
      </c>
      <c r="AC52">
        <v>4.6904158592224121</v>
      </c>
      <c r="AD52">
        <v>4.123105525970459</v>
      </c>
      <c r="AE52">
        <v>4.123105525970459</v>
      </c>
      <c r="AF52">
        <v>5.2915024757385254</v>
      </c>
      <c r="AG52">
        <v>4.898979663848877</v>
      </c>
      <c r="AH52">
        <v>4.123105525970459</v>
      </c>
      <c r="AI52">
        <v>4.3588991165161133</v>
      </c>
      <c r="AJ52">
        <v>4.7958316802978516</v>
      </c>
      <c r="AK52">
        <v>5.1961522102355957</v>
      </c>
      <c r="AL52">
        <v>5.4772257804870605</v>
      </c>
      <c r="AM52">
        <v>5.4772257804870605</v>
      </c>
      <c r="AN52">
        <v>4.6904158592224121</v>
      </c>
      <c r="AO52">
        <v>4.6904158592224121</v>
      </c>
      <c r="AP52">
        <v>4.3588991165161133</v>
      </c>
      <c r="AQ52">
        <v>5.385164737701416</v>
      </c>
      <c r="AR52">
        <v>4.898979663848877</v>
      </c>
      <c r="AS52">
        <v>5.7445626258850098</v>
      </c>
      <c r="AT52">
        <v>3.4641015529632568</v>
      </c>
      <c r="AU52">
        <v>3.7416574954986572</v>
      </c>
      <c r="AV52">
        <v>3.7416574954986572</v>
      </c>
      <c r="AW52">
        <v>0</v>
      </c>
      <c r="CT52" s="52" t="s">
        <v>129</v>
      </c>
    </row>
    <row r="53" spans="1:98" x14ac:dyDescent="0.25">
      <c r="A53">
        <v>6</v>
      </c>
      <c r="B53">
        <v>5.9160799980163574</v>
      </c>
      <c r="C53">
        <v>5.1961522102355957</v>
      </c>
      <c r="D53">
        <v>5.6568541526794434</v>
      </c>
      <c r="E53">
        <v>5.6568541526794434</v>
      </c>
      <c r="F53">
        <v>5.0990195274353027</v>
      </c>
      <c r="G53">
        <v>5.385164737701416</v>
      </c>
      <c r="H53">
        <v>5.1961522102355957</v>
      </c>
      <c r="I53">
        <v>5.6568541526794434</v>
      </c>
      <c r="J53">
        <v>5.6568541526794434</v>
      </c>
      <c r="K53">
        <v>5.8309516906738281</v>
      </c>
      <c r="L53">
        <v>4.898979663848877</v>
      </c>
      <c r="M53">
        <v>5.8309516906738281</v>
      </c>
      <c r="N53">
        <v>5.4772257804870605</v>
      </c>
      <c r="O53">
        <v>5.6568541526794434</v>
      </c>
      <c r="P53">
        <v>5.1961522102355957</v>
      </c>
      <c r="Q53">
        <v>5.6568541526794434</v>
      </c>
      <c r="R53">
        <v>5.8309516906738281</v>
      </c>
      <c r="S53">
        <v>5.4772257804870605</v>
      </c>
      <c r="T53">
        <v>5.9160799980163574</v>
      </c>
      <c r="U53">
        <v>5.5677642822265625</v>
      </c>
      <c r="V53">
        <v>5.9160799980163574</v>
      </c>
      <c r="W53">
        <v>5.5677642822265625</v>
      </c>
      <c r="X53">
        <v>5.6568541526794434</v>
      </c>
      <c r="Y53">
        <v>6</v>
      </c>
      <c r="Z53">
        <v>5.8309516906738281</v>
      </c>
      <c r="AA53">
        <v>5.8309516906738281</v>
      </c>
      <c r="AB53">
        <v>5.385164737701416</v>
      </c>
      <c r="AC53">
        <v>5.8309516906738281</v>
      </c>
      <c r="AD53">
        <v>5.7445626258850098</v>
      </c>
      <c r="AE53">
        <v>4.582575798034668</v>
      </c>
      <c r="AF53">
        <v>5.8309516906738281</v>
      </c>
      <c r="AG53">
        <v>5.9160799980163574</v>
      </c>
      <c r="AH53">
        <v>5.5677642822265625</v>
      </c>
      <c r="AI53">
        <v>5.1961522102355957</v>
      </c>
      <c r="AJ53">
        <v>5.7445626258850098</v>
      </c>
      <c r="AK53">
        <v>5.9160799980163574</v>
      </c>
      <c r="AL53">
        <v>5.5677642822265625</v>
      </c>
      <c r="AM53">
        <v>6.0827627182006836</v>
      </c>
      <c r="AN53">
        <v>5.5677642822265625</v>
      </c>
      <c r="AO53">
        <v>5.2915024757385254</v>
      </c>
      <c r="AP53">
        <v>5.2915024757385254</v>
      </c>
      <c r="AQ53">
        <v>5.9160799980163574</v>
      </c>
      <c r="AR53">
        <v>5.1961522102355957</v>
      </c>
      <c r="AS53">
        <v>4.7958316802978516</v>
      </c>
      <c r="AT53">
        <v>5.7445626258850098</v>
      </c>
      <c r="AU53">
        <v>5.385164737701416</v>
      </c>
      <c r="AV53">
        <v>5.385164737701416</v>
      </c>
      <c r="AW53">
        <v>5.2915024757385254</v>
      </c>
      <c r="AX53">
        <v>0</v>
      </c>
      <c r="CT53" s="61" t="s">
        <v>140</v>
      </c>
    </row>
    <row r="54" spans="1:98" x14ac:dyDescent="0.25">
      <c r="A54">
        <v>5</v>
      </c>
      <c r="B54">
        <v>5.2915024757385254</v>
      </c>
      <c r="C54">
        <v>4.582575798034668</v>
      </c>
      <c r="D54">
        <v>5.1961522102355957</v>
      </c>
      <c r="E54">
        <v>4.898979663848877</v>
      </c>
      <c r="F54">
        <v>4.3588991165161133</v>
      </c>
      <c r="G54">
        <v>4.898979663848877</v>
      </c>
      <c r="H54">
        <v>5.4772257804870605</v>
      </c>
      <c r="I54">
        <v>5</v>
      </c>
      <c r="J54">
        <v>5.385164737701416</v>
      </c>
      <c r="K54">
        <v>5.0990195274353027</v>
      </c>
      <c r="L54">
        <v>5.4772257804870605</v>
      </c>
      <c r="M54">
        <v>5.1961522102355957</v>
      </c>
      <c r="N54">
        <v>5</v>
      </c>
      <c r="O54">
        <v>5.4772257804870605</v>
      </c>
      <c r="P54">
        <v>5.0990195274353027</v>
      </c>
      <c r="Q54">
        <v>5.0990195274353027</v>
      </c>
      <c r="R54">
        <v>5.385164737701416</v>
      </c>
      <c r="S54">
        <v>4.7958316802978516</v>
      </c>
      <c r="T54">
        <v>5.385164737701416</v>
      </c>
      <c r="U54">
        <v>5</v>
      </c>
      <c r="V54">
        <v>5.5677642822265625</v>
      </c>
      <c r="W54">
        <v>4.898979663848877</v>
      </c>
      <c r="X54">
        <v>5</v>
      </c>
      <c r="Y54">
        <v>5.4772257804870605</v>
      </c>
      <c r="Z54">
        <v>5.4772257804870605</v>
      </c>
      <c r="AA54">
        <v>5.4772257804870605</v>
      </c>
      <c r="AB54">
        <v>5.385164737701416</v>
      </c>
      <c r="AC54">
        <v>5.385164737701416</v>
      </c>
      <c r="AD54">
        <v>5.385164737701416</v>
      </c>
      <c r="AE54">
        <v>4.242640495300293</v>
      </c>
      <c r="AF54">
        <v>5.4772257804870605</v>
      </c>
      <c r="AG54">
        <v>5.6568541526794434</v>
      </c>
      <c r="AH54">
        <v>4.123105525970459</v>
      </c>
      <c r="AI54">
        <v>4.582575798034668</v>
      </c>
      <c r="AJ54">
        <v>5</v>
      </c>
      <c r="AK54">
        <v>5.5677642822265625</v>
      </c>
      <c r="AL54">
        <v>5.385164737701416</v>
      </c>
      <c r="AM54">
        <v>5</v>
      </c>
      <c r="AN54">
        <v>4.6904158592224121</v>
      </c>
      <c r="AO54">
        <v>4.242640495300293</v>
      </c>
      <c r="AP54">
        <v>4.242640495300293</v>
      </c>
      <c r="AQ54">
        <v>5.4772257804870605</v>
      </c>
      <c r="AR54">
        <v>5.5677642822265625</v>
      </c>
      <c r="AS54">
        <v>5.8309516906738281</v>
      </c>
      <c r="AT54">
        <v>4.898979663848877</v>
      </c>
      <c r="AU54">
        <v>4.7958316802978516</v>
      </c>
      <c r="AV54">
        <v>4.7958316802978516</v>
      </c>
      <c r="AW54">
        <v>4.4721360206604004</v>
      </c>
      <c r="AX54">
        <v>5.2915024757385254</v>
      </c>
      <c r="AY54">
        <v>0</v>
      </c>
      <c r="CT54" s="53" t="s">
        <v>90</v>
      </c>
    </row>
    <row r="55" spans="1:98" x14ac:dyDescent="0.25">
      <c r="A55">
        <v>5.7445626258850098</v>
      </c>
      <c r="B55">
        <v>5.5677642822265625</v>
      </c>
      <c r="C55">
        <v>5.2915024757385254</v>
      </c>
      <c r="D55">
        <v>5.4772257804870605</v>
      </c>
      <c r="E55">
        <v>5.6568541526794434</v>
      </c>
      <c r="F55">
        <v>5.0990195274353027</v>
      </c>
      <c r="G55">
        <v>5.4772257804870605</v>
      </c>
      <c r="H55">
        <v>5.9160799980163574</v>
      </c>
      <c r="I55">
        <v>5.4772257804870605</v>
      </c>
      <c r="J55">
        <v>5.8309516906738281</v>
      </c>
      <c r="K55">
        <v>5.4772257804870605</v>
      </c>
      <c r="L55">
        <v>6</v>
      </c>
      <c r="M55">
        <v>5.5677642822265625</v>
      </c>
      <c r="N55">
        <v>4.898979663848877</v>
      </c>
      <c r="O55">
        <v>5.6568541526794434</v>
      </c>
      <c r="P55">
        <v>4.7958316802978516</v>
      </c>
      <c r="Q55">
        <v>5.2915024757385254</v>
      </c>
      <c r="R55">
        <v>5.1961522102355957</v>
      </c>
      <c r="S55">
        <v>4.7958316802978516</v>
      </c>
      <c r="T55">
        <v>5.7445626258850098</v>
      </c>
      <c r="U55">
        <v>5</v>
      </c>
      <c r="V55">
        <v>5.8309516906738281</v>
      </c>
      <c r="W55">
        <v>4.7958316802978516</v>
      </c>
      <c r="X55">
        <v>5.6568541526794434</v>
      </c>
      <c r="Y55">
        <v>5.8309516906738281</v>
      </c>
      <c r="Z55">
        <v>5.1961522102355957</v>
      </c>
      <c r="AA55">
        <v>5.385164737701416</v>
      </c>
      <c r="AB55">
        <v>5.385164737701416</v>
      </c>
      <c r="AC55">
        <v>4.7958316802978516</v>
      </c>
      <c r="AD55">
        <v>5.4772257804870605</v>
      </c>
      <c r="AE55">
        <v>4.4721360206604004</v>
      </c>
      <c r="AF55">
        <v>5</v>
      </c>
      <c r="AG55">
        <v>5.9160799980163574</v>
      </c>
      <c r="AH55">
        <v>4.898979663848877</v>
      </c>
      <c r="AI55">
        <v>5.2915024757385254</v>
      </c>
      <c r="AJ55">
        <v>4.898979663848877</v>
      </c>
      <c r="AK55">
        <v>5.5677642822265625</v>
      </c>
      <c r="AL55">
        <v>5.7445626258850098</v>
      </c>
      <c r="AM55">
        <v>5.7445626258850098</v>
      </c>
      <c r="AN55">
        <v>5.5677642822265625</v>
      </c>
      <c r="AO55">
        <v>4.7958316802978516</v>
      </c>
      <c r="AP55">
        <v>4.4721360206604004</v>
      </c>
      <c r="AQ55">
        <v>5.9160799980163574</v>
      </c>
      <c r="AR55">
        <v>5.2915024757385254</v>
      </c>
      <c r="AS55">
        <v>5.9160799980163574</v>
      </c>
      <c r="AT55">
        <v>5.4772257804870605</v>
      </c>
      <c r="AU55">
        <v>4.7958316802978516</v>
      </c>
      <c r="AV55">
        <v>4.7958316802978516</v>
      </c>
      <c r="AW55">
        <v>5</v>
      </c>
      <c r="AX55">
        <v>5.4772257804870605</v>
      </c>
      <c r="AY55">
        <v>4.582575798034668</v>
      </c>
      <c r="AZ55">
        <v>0</v>
      </c>
      <c r="CT55" s="53" t="s">
        <v>127</v>
      </c>
    </row>
    <row r="56" spans="1:98" x14ac:dyDescent="0.25">
      <c r="A56">
        <v>5.2915024757385254</v>
      </c>
      <c r="B56">
        <v>5.6568541526794434</v>
      </c>
      <c r="C56">
        <v>5.7445626258850098</v>
      </c>
      <c r="D56">
        <v>5.6568541526794434</v>
      </c>
      <c r="E56">
        <v>5.8309516906738281</v>
      </c>
      <c r="F56">
        <v>5.4772257804870605</v>
      </c>
      <c r="G56">
        <v>5.4772257804870605</v>
      </c>
      <c r="H56">
        <v>5.5677642822265625</v>
      </c>
      <c r="I56">
        <v>5.6568541526794434</v>
      </c>
      <c r="J56">
        <v>5.6568541526794434</v>
      </c>
      <c r="K56">
        <v>5.8309516906738281</v>
      </c>
      <c r="L56">
        <v>4.898979663848877</v>
      </c>
      <c r="M56">
        <v>5.6568541526794434</v>
      </c>
      <c r="N56">
        <v>5.8309516906738281</v>
      </c>
      <c r="O56">
        <v>5.6568541526794434</v>
      </c>
      <c r="P56">
        <v>5.8309516906738281</v>
      </c>
      <c r="Q56">
        <v>6</v>
      </c>
      <c r="R56">
        <v>6.0827627182006836</v>
      </c>
      <c r="S56">
        <v>5.6568541526794434</v>
      </c>
      <c r="T56">
        <v>5.4772257804870605</v>
      </c>
      <c r="U56">
        <v>5.9160799980163574</v>
      </c>
      <c r="V56">
        <v>6.0827627182006836</v>
      </c>
      <c r="W56">
        <v>5.6568541526794434</v>
      </c>
      <c r="X56">
        <v>5.8309516906738281</v>
      </c>
      <c r="Y56">
        <v>6.0827627182006836</v>
      </c>
      <c r="Z56">
        <v>5.9160799980163574</v>
      </c>
      <c r="AA56">
        <v>5.385164737701416</v>
      </c>
      <c r="AB56">
        <v>5.4772257804870605</v>
      </c>
      <c r="AC56">
        <v>5.7445626258850098</v>
      </c>
      <c r="AD56">
        <v>5.6568541526794434</v>
      </c>
      <c r="AE56">
        <v>5.5677642822265625</v>
      </c>
      <c r="AF56">
        <v>5.9160799980163574</v>
      </c>
      <c r="AG56">
        <v>5.5677642822265625</v>
      </c>
      <c r="AH56">
        <v>5.5677642822265625</v>
      </c>
      <c r="AI56">
        <v>5.6568541526794434</v>
      </c>
      <c r="AJ56">
        <v>5.4772257804870605</v>
      </c>
      <c r="AK56">
        <v>6</v>
      </c>
      <c r="AL56">
        <v>6</v>
      </c>
      <c r="AM56">
        <v>6.1644139289855957</v>
      </c>
      <c r="AN56">
        <v>5.6568541526794434</v>
      </c>
      <c r="AO56">
        <v>5.6568541526794434</v>
      </c>
      <c r="AP56">
        <v>5.5677642822265625</v>
      </c>
      <c r="AQ56">
        <v>5.8309516906738281</v>
      </c>
      <c r="AR56">
        <v>4.582575798034668</v>
      </c>
      <c r="AS56">
        <v>5.2915024757385254</v>
      </c>
      <c r="AT56">
        <v>5.5677642822265625</v>
      </c>
      <c r="AU56">
        <v>5.4772257804870605</v>
      </c>
      <c r="AV56">
        <v>5.4772257804870605</v>
      </c>
      <c r="AW56">
        <v>5.0990195274353027</v>
      </c>
      <c r="AX56">
        <v>5.4772257804870605</v>
      </c>
      <c r="AY56">
        <v>5.6568541526794434</v>
      </c>
      <c r="AZ56">
        <v>5.8309516906738281</v>
      </c>
      <c r="BA56">
        <v>0</v>
      </c>
      <c r="CT56" s="53" t="s">
        <v>141</v>
      </c>
    </row>
    <row r="57" spans="1:98" x14ac:dyDescent="0.25">
      <c r="A57">
        <v>5.385164737701416</v>
      </c>
      <c r="B57">
        <v>5.1961522102355957</v>
      </c>
      <c r="C57">
        <v>5.4772257804870605</v>
      </c>
      <c r="D57">
        <v>5.6568541526794434</v>
      </c>
      <c r="E57">
        <v>5.6568541526794434</v>
      </c>
      <c r="F57">
        <v>5.0990195274353027</v>
      </c>
      <c r="G57">
        <v>5.0990195274353027</v>
      </c>
      <c r="H57">
        <v>5.9160799980163574</v>
      </c>
      <c r="I57">
        <v>5.0990195274353027</v>
      </c>
      <c r="J57">
        <v>5.8309516906738281</v>
      </c>
      <c r="K57">
        <v>5.0990195274353027</v>
      </c>
      <c r="L57">
        <v>6</v>
      </c>
      <c r="M57">
        <v>5.1961522102355957</v>
      </c>
      <c r="N57">
        <v>5.0990195274353027</v>
      </c>
      <c r="O57">
        <v>5.2915024757385254</v>
      </c>
      <c r="P57">
        <v>5</v>
      </c>
      <c r="Q57">
        <v>5.2915024757385254</v>
      </c>
      <c r="R57">
        <v>5.385164737701416</v>
      </c>
      <c r="S57">
        <v>5</v>
      </c>
      <c r="T57">
        <v>5.385164737701416</v>
      </c>
      <c r="U57">
        <v>5.1961522102355957</v>
      </c>
      <c r="V57">
        <v>5.8309516906738281</v>
      </c>
      <c r="W57">
        <v>5</v>
      </c>
      <c r="X57">
        <v>5.6568541526794434</v>
      </c>
      <c r="Y57">
        <v>6</v>
      </c>
      <c r="Z57">
        <v>5.385164737701416</v>
      </c>
      <c r="AA57">
        <v>5</v>
      </c>
      <c r="AB57">
        <v>5</v>
      </c>
      <c r="AC57">
        <v>5</v>
      </c>
      <c r="AD57">
        <v>5.0990195274353027</v>
      </c>
      <c r="AE57">
        <v>4.4721360206604004</v>
      </c>
      <c r="AF57">
        <v>5</v>
      </c>
      <c r="AG57">
        <v>5.9160799980163574</v>
      </c>
      <c r="AH57">
        <v>4.898979663848877</v>
      </c>
      <c r="AI57">
        <v>5.2915024757385254</v>
      </c>
      <c r="AJ57">
        <v>4.898979663848877</v>
      </c>
      <c r="AK57">
        <v>5.5677642822265625</v>
      </c>
      <c r="AL57">
        <v>5.7445626258850098</v>
      </c>
      <c r="AM57">
        <v>5.7445626258850098</v>
      </c>
      <c r="AN57">
        <v>5.5677642822265625</v>
      </c>
      <c r="AO57">
        <v>4.7958316802978516</v>
      </c>
      <c r="AP57">
        <v>4.6904158592224121</v>
      </c>
      <c r="AQ57">
        <v>5.9160799980163574</v>
      </c>
      <c r="AR57">
        <v>4.898979663848877</v>
      </c>
      <c r="AS57">
        <v>5.9160799980163574</v>
      </c>
      <c r="AT57">
        <v>5.0990195274353027</v>
      </c>
      <c r="AU57">
        <v>4.7958316802978516</v>
      </c>
      <c r="AV57">
        <v>4.7958316802978516</v>
      </c>
      <c r="AW57">
        <v>4.582575798034668</v>
      </c>
      <c r="AX57">
        <v>5.4772257804870605</v>
      </c>
      <c r="AY57">
        <v>4.582575798034668</v>
      </c>
      <c r="AZ57">
        <v>2.2360680103302002</v>
      </c>
      <c r="BA57">
        <v>5.6568541526794434</v>
      </c>
      <c r="BB57">
        <v>0</v>
      </c>
      <c r="CT57" s="53" t="s">
        <v>133</v>
      </c>
    </row>
    <row r="58" spans="1:98" x14ac:dyDescent="0.25">
      <c r="A58">
        <v>4.7958316802978516</v>
      </c>
      <c r="B58">
        <v>5.2915024757385254</v>
      </c>
      <c r="C58">
        <v>5.6568541526794434</v>
      </c>
      <c r="D58">
        <v>5.6568541526794434</v>
      </c>
      <c r="E58">
        <v>5.9160799980163574</v>
      </c>
      <c r="F58">
        <v>5.4772257804870605</v>
      </c>
      <c r="G58">
        <v>5.5677642822265625</v>
      </c>
      <c r="H58">
        <v>6.2449979782104492</v>
      </c>
      <c r="I58">
        <v>5.1961522102355957</v>
      </c>
      <c r="J58">
        <v>6.2449979782104492</v>
      </c>
      <c r="K58">
        <v>4.6904158592224121</v>
      </c>
      <c r="L58">
        <v>6.3245553970336914</v>
      </c>
      <c r="M58">
        <v>5.9160799980163574</v>
      </c>
      <c r="N58">
        <v>5</v>
      </c>
      <c r="O58">
        <v>5.5677642822265625</v>
      </c>
      <c r="P58">
        <v>5.385164737701416</v>
      </c>
      <c r="Q58">
        <v>5.385164737701416</v>
      </c>
      <c r="R58">
        <v>5.5677642822265625</v>
      </c>
      <c r="S58">
        <v>5.0990195274353027</v>
      </c>
      <c r="T58">
        <v>5.4772257804870605</v>
      </c>
      <c r="U58">
        <v>5.2915024757385254</v>
      </c>
      <c r="V58">
        <v>6.0827627182006836</v>
      </c>
      <c r="W58">
        <v>5.2915024757385254</v>
      </c>
      <c r="X58">
        <v>5.4772257804870605</v>
      </c>
      <c r="Y58">
        <v>6.1644139289855957</v>
      </c>
      <c r="Z58">
        <v>5.385164737701416</v>
      </c>
      <c r="AA58">
        <v>5.4772257804870605</v>
      </c>
      <c r="AB58">
        <v>5.385164737701416</v>
      </c>
      <c r="AC58">
        <v>6</v>
      </c>
      <c r="AD58">
        <v>5.7445626258850098</v>
      </c>
      <c r="AE58">
        <v>5.385164737701416</v>
      </c>
      <c r="AF58">
        <v>5.5677642822265625</v>
      </c>
      <c r="AG58">
        <v>6.3245553970336914</v>
      </c>
      <c r="AH58">
        <v>5.4772257804870605</v>
      </c>
      <c r="AI58">
        <v>5.385164737701416</v>
      </c>
      <c r="AJ58">
        <v>5.2915024757385254</v>
      </c>
      <c r="AK58">
        <v>5.5677642822265625</v>
      </c>
      <c r="AL58">
        <v>6.0827627182006836</v>
      </c>
      <c r="AM58">
        <v>6.2449979782104492</v>
      </c>
      <c r="AN58">
        <v>5.7445626258850098</v>
      </c>
      <c r="AO58">
        <v>4.898979663848877</v>
      </c>
      <c r="AP58">
        <v>5.385164737701416</v>
      </c>
      <c r="AQ58">
        <v>6.1644139289855957</v>
      </c>
      <c r="AR58">
        <v>5.7445626258850098</v>
      </c>
      <c r="AS58">
        <v>6.2449979782104492</v>
      </c>
      <c r="AT58">
        <v>5</v>
      </c>
      <c r="AU58">
        <v>5.0990195274353027</v>
      </c>
      <c r="AV58">
        <v>5.0990195274353027</v>
      </c>
      <c r="AW58">
        <v>5</v>
      </c>
      <c r="AX58">
        <v>6.2449979782104492</v>
      </c>
      <c r="AY58">
        <v>5.1961522102355957</v>
      </c>
      <c r="AZ58">
        <v>4.6904158592224121</v>
      </c>
      <c r="BA58">
        <v>5.6568541526794434</v>
      </c>
      <c r="BB58">
        <v>4.242640495300293</v>
      </c>
      <c r="BC58">
        <v>0</v>
      </c>
      <c r="CT58" s="53" t="s">
        <v>134</v>
      </c>
    </row>
    <row r="59" spans="1:98" x14ac:dyDescent="0.25">
      <c r="A59">
        <v>4.4721360206604004</v>
      </c>
      <c r="B59">
        <v>4.3588991165161133</v>
      </c>
      <c r="C59">
        <v>4.242640495300293</v>
      </c>
      <c r="D59">
        <v>4.4721360206604004</v>
      </c>
      <c r="E59">
        <v>4.6904158592224121</v>
      </c>
      <c r="F59">
        <v>4.242640495300293</v>
      </c>
      <c r="G59">
        <v>4.582575798034668</v>
      </c>
      <c r="H59">
        <v>5</v>
      </c>
      <c r="I59">
        <v>4.898979663848877</v>
      </c>
      <c r="J59">
        <v>5.385164737701416</v>
      </c>
      <c r="K59">
        <v>5.0990195274353027</v>
      </c>
      <c r="L59">
        <v>5.385164737701416</v>
      </c>
      <c r="M59">
        <v>5.0990195274353027</v>
      </c>
      <c r="N59">
        <v>4.242640495300293</v>
      </c>
      <c r="O59">
        <v>5</v>
      </c>
      <c r="P59">
        <v>3.872983455657959</v>
      </c>
      <c r="Q59">
        <v>5.1961522102355957</v>
      </c>
      <c r="R59">
        <v>5.385164737701416</v>
      </c>
      <c r="S59">
        <v>4.6904158592224121</v>
      </c>
      <c r="T59">
        <v>4.898979663848877</v>
      </c>
      <c r="U59">
        <v>4.898979663848877</v>
      </c>
      <c r="V59">
        <v>5.4772257804870605</v>
      </c>
      <c r="W59">
        <v>4.4721360206604004</v>
      </c>
      <c r="X59">
        <v>4.6904158592224121</v>
      </c>
      <c r="Y59">
        <v>5.1961522102355957</v>
      </c>
      <c r="Z59">
        <v>5.0990195274353027</v>
      </c>
      <c r="AA59">
        <v>5.2915024757385254</v>
      </c>
      <c r="AB59">
        <v>4.242640495300293</v>
      </c>
      <c r="AC59">
        <v>4.123105525970459</v>
      </c>
      <c r="AD59">
        <v>4.4721360206604004</v>
      </c>
      <c r="AE59">
        <v>4</v>
      </c>
      <c r="AF59">
        <v>4.6904158592224121</v>
      </c>
      <c r="AG59">
        <v>4.6904158592224121</v>
      </c>
      <c r="AH59">
        <v>4.242640495300293</v>
      </c>
      <c r="AI59">
        <v>4.123105525970459</v>
      </c>
      <c r="AJ59">
        <v>4.3588991165161133</v>
      </c>
      <c r="AK59">
        <v>4.6904158592224121</v>
      </c>
      <c r="AL59">
        <v>5.4772257804870605</v>
      </c>
      <c r="AM59">
        <v>5.385164737701416</v>
      </c>
      <c r="AN59">
        <v>4.582575798034668</v>
      </c>
      <c r="AO59">
        <v>3.872983455657959</v>
      </c>
      <c r="AP59">
        <v>4.123105525970459</v>
      </c>
      <c r="AQ59">
        <v>4.7958316802978516</v>
      </c>
      <c r="AR59">
        <v>5.0990195274353027</v>
      </c>
      <c r="AS59">
        <v>5.8309516906738281</v>
      </c>
      <c r="AT59">
        <v>4.242640495300293</v>
      </c>
      <c r="AU59">
        <v>3.7416574954986572</v>
      </c>
      <c r="AV59">
        <v>3.7416574954986572</v>
      </c>
      <c r="AW59">
        <v>3.6055512428283691</v>
      </c>
      <c r="AX59">
        <v>5.1961522102355957</v>
      </c>
      <c r="AY59">
        <v>4.3588991165161133</v>
      </c>
      <c r="AZ59">
        <v>4.3588991165161133</v>
      </c>
      <c r="BA59">
        <v>5.2915024757385254</v>
      </c>
      <c r="BB59">
        <v>4.6904158592224121</v>
      </c>
      <c r="BC59">
        <v>4.898979663848877</v>
      </c>
      <c r="BD59">
        <v>0</v>
      </c>
      <c r="CT59" s="53" t="s">
        <v>130</v>
      </c>
    </row>
    <row r="60" spans="1:98" x14ac:dyDescent="0.25">
      <c r="A60">
        <v>5.2915024757385254</v>
      </c>
      <c r="B60">
        <v>5.6568541526794434</v>
      </c>
      <c r="C60">
        <v>5.8309516906738281</v>
      </c>
      <c r="D60">
        <v>5.7445626258850098</v>
      </c>
      <c r="E60">
        <v>6</v>
      </c>
      <c r="F60">
        <v>5.4772257804870605</v>
      </c>
      <c r="G60">
        <v>5.5677642822265625</v>
      </c>
      <c r="H60">
        <v>5.6568541526794434</v>
      </c>
      <c r="I60">
        <v>5.8309516906738281</v>
      </c>
      <c r="J60">
        <v>5.8309516906738281</v>
      </c>
      <c r="K60">
        <v>5.9160799980163574</v>
      </c>
      <c r="L60">
        <v>5.2915024757385254</v>
      </c>
      <c r="M60">
        <v>5.6568541526794434</v>
      </c>
      <c r="N60">
        <v>5.6568541526794434</v>
      </c>
      <c r="O60">
        <v>5.4772257804870605</v>
      </c>
      <c r="P60">
        <v>5.5677642822265625</v>
      </c>
      <c r="Q60">
        <v>6</v>
      </c>
      <c r="R60">
        <v>6.1644139289855957</v>
      </c>
      <c r="S60">
        <v>5.8309516906738281</v>
      </c>
      <c r="T60">
        <v>5.7445626258850098</v>
      </c>
      <c r="U60">
        <v>5.9160799980163574</v>
      </c>
      <c r="V60">
        <v>5.2915024757385254</v>
      </c>
      <c r="W60">
        <v>5.8309516906738281</v>
      </c>
      <c r="X60">
        <v>6.0827627182006836</v>
      </c>
      <c r="Y60">
        <v>6.2449979782104492</v>
      </c>
      <c r="Z60">
        <v>6.1644139289855957</v>
      </c>
      <c r="AA60">
        <v>5.2915024757385254</v>
      </c>
      <c r="AB60">
        <v>5.2915024757385254</v>
      </c>
      <c r="AC60">
        <v>5.8309516906738281</v>
      </c>
      <c r="AD60">
        <v>5.7445626258850098</v>
      </c>
      <c r="AE60">
        <v>5.4772257804870605</v>
      </c>
      <c r="AF60">
        <v>5.9160799980163574</v>
      </c>
      <c r="AG60">
        <v>5.8309516906738281</v>
      </c>
      <c r="AH60">
        <v>5.7445626258850098</v>
      </c>
      <c r="AI60">
        <v>5.4772257804870605</v>
      </c>
      <c r="AJ60">
        <v>5.8309516906738281</v>
      </c>
      <c r="AK60">
        <v>5.6568541526794434</v>
      </c>
      <c r="AL60">
        <v>6.0827627182006836</v>
      </c>
      <c r="AM60">
        <v>6.1644139289855957</v>
      </c>
      <c r="AN60">
        <v>5.7445626258850098</v>
      </c>
      <c r="AO60">
        <v>5.8309516906738281</v>
      </c>
      <c r="AP60">
        <v>5.5677642822265625</v>
      </c>
      <c r="AQ60">
        <v>5.5677642822265625</v>
      </c>
      <c r="AR60">
        <v>4.898979663848877</v>
      </c>
      <c r="AS60">
        <v>5.8309516906738281</v>
      </c>
      <c r="AT60">
        <v>5.6568541526794434</v>
      </c>
      <c r="AU60">
        <v>5.4772257804870605</v>
      </c>
      <c r="AV60">
        <v>5.4772257804870605</v>
      </c>
      <c r="AW60">
        <v>5.2915024757385254</v>
      </c>
      <c r="AX60">
        <v>5.1961522102355957</v>
      </c>
      <c r="AY60">
        <v>5.6568541526794434</v>
      </c>
      <c r="AZ60">
        <v>5.8309516906738281</v>
      </c>
      <c r="BA60">
        <v>4.4721360206604004</v>
      </c>
      <c r="BB60">
        <v>5.4772257804870605</v>
      </c>
      <c r="BC60">
        <v>5.8309516906738281</v>
      </c>
      <c r="BD60">
        <v>5.385164737701416</v>
      </c>
      <c r="BE60">
        <v>0</v>
      </c>
      <c r="CT60" s="53" t="s">
        <v>142</v>
      </c>
    </row>
    <row r="61" spans="1:98" x14ac:dyDescent="0.25">
      <c r="A61">
        <v>4.898979663848877</v>
      </c>
      <c r="B61">
        <v>4.6904158592224121</v>
      </c>
      <c r="C61">
        <v>4.6904158592224121</v>
      </c>
      <c r="D61">
        <v>4.6904158592224121</v>
      </c>
      <c r="E61">
        <v>4.6904158592224121</v>
      </c>
      <c r="F61">
        <v>3.872983455657959</v>
      </c>
      <c r="G61">
        <v>4.6904158592224121</v>
      </c>
      <c r="H61">
        <v>5.0990195274353027</v>
      </c>
      <c r="I61">
        <v>4.7958316802978516</v>
      </c>
      <c r="J61">
        <v>5.2915024757385254</v>
      </c>
      <c r="K61">
        <v>4.7958316802978516</v>
      </c>
      <c r="L61">
        <v>5.4772257804870605</v>
      </c>
      <c r="M61">
        <v>5.1961522102355957</v>
      </c>
      <c r="N61">
        <v>4.898979663848877</v>
      </c>
      <c r="O61">
        <v>5</v>
      </c>
      <c r="P61">
        <v>4.6904158592224121</v>
      </c>
      <c r="Q61">
        <v>5</v>
      </c>
      <c r="R61">
        <v>5.1961522102355957</v>
      </c>
      <c r="S61">
        <v>4.6904158592224121</v>
      </c>
      <c r="T61">
        <v>5.2915024757385254</v>
      </c>
      <c r="U61">
        <v>4.898979663848877</v>
      </c>
      <c r="V61">
        <v>5.6568541526794434</v>
      </c>
      <c r="W61">
        <v>4.4721360206604004</v>
      </c>
      <c r="X61">
        <v>4.582575798034668</v>
      </c>
      <c r="Y61">
        <v>5.385164737701416</v>
      </c>
      <c r="Z61">
        <v>5.1961522102355957</v>
      </c>
      <c r="AA61">
        <v>5.385164737701416</v>
      </c>
      <c r="AB61">
        <v>4.3588991165161133</v>
      </c>
      <c r="AC61">
        <v>4.6904158592224121</v>
      </c>
      <c r="AD61">
        <v>5</v>
      </c>
      <c r="AE61">
        <v>3.872983455657959</v>
      </c>
      <c r="AF61">
        <v>4.123105525970459</v>
      </c>
      <c r="AG61">
        <v>5</v>
      </c>
      <c r="AH61">
        <v>4</v>
      </c>
      <c r="AI61">
        <v>4</v>
      </c>
      <c r="AJ61">
        <v>3.7416574954986572</v>
      </c>
      <c r="AK61">
        <v>4.242640495300293</v>
      </c>
      <c r="AL61">
        <v>5.385164737701416</v>
      </c>
      <c r="AM61">
        <v>5.5677642822265625</v>
      </c>
      <c r="AN61">
        <v>4.3588991165161133</v>
      </c>
      <c r="AO61">
        <v>4.3588991165161133</v>
      </c>
      <c r="AP61">
        <v>3.872983455657959</v>
      </c>
      <c r="AQ61">
        <v>4.7958316802978516</v>
      </c>
      <c r="AR61">
        <v>5.1961522102355957</v>
      </c>
      <c r="AS61">
        <v>5.7445626258850098</v>
      </c>
      <c r="AT61">
        <v>4.6904158592224121</v>
      </c>
      <c r="AU61">
        <v>4.3588991165161133</v>
      </c>
      <c r="AV61">
        <v>4.3588991165161133</v>
      </c>
      <c r="AW61">
        <v>4.4721360206604004</v>
      </c>
      <c r="AX61">
        <v>5.0990195274353027</v>
      </c>
      <c r="AY61">
        <v>4.4721360206604004</v>
      </c>
      <c r="AZ61">
        <v>4.582575798034668</v>
      </c>
      <c r="BA61">
        <v>5.385164737701416</v>
      </c>
      <c r="BB61">
        <v>4.582575798034668</v>
      </c>
      <c r="BC61">
        <v>5.2915024757385254</v>
      </c>
      <c r="BD61">
        <v>3.7416574954986572</v>
      </c>
      <c r="BE61">
        <v>5.2915024757385254</v>
      </c>
      <c r="BF61">
        <v>0</v>
      </c>
      <c r="CT61" s="62" t="s">
        <v>135</v>
      </c>
    </row>
    <row r="62" spans="1:98" x14ac:dyDescent="0.25">
      <c r="A62">
        <v>4.582575798034668</v>
      </c>
      <c r="B62">
        <v>4.6904158592224121</v>
      </c>
      <c r="C62">
        <v>5</v>
      </c>
      <c r="D62">
        <v>5</v>
      </c>
      <c r="E62">
        <v>5.2915024757385254</v>
      </c>
      <c r="F62">
        <v>4</v>
      </c>
      <c r="G62">
        <v>4.4721360206604004</v>
      </c>
      <c r="H62">
        <v>5.5677642822265625</v>
      </c>
      <c r="I62">
        <v>4.3588991165161133</v>
      </c>
      <c r="J62">
        <v>5.5677642822265625</v>
      </c>
      <c r="K62">
        <v>4.6904158592224121</v>
      </c>
      <c r="L62">
        <v>5.7445626258850098</v>
      </c>
      <c r="M62">
        <v>4.7958316802978516</v>
      </c>
      <c r="N62">
        <v>4.7958316802978516</v>
      </c>
      <c r="O62">
        <v>4.6904158592224121</v>
      </c>
      <c r="P62">
        <v>4.582575798034668</v>
      </c>
      <c r="Q62">
        <v>5</v>
      </c>
      <c r="R62">
        <v>5.1961522102355957</v>
      </c>
      <c r="S62">
        <v>4.7958316802978516</v>
      </c>
      <c r="T62">
        <v>4.898979663848877</v>
      </c>
      <c r="U62">
        <v>4.6904158592224121</v>
      </c>
      <c r="V62">
        <v>5.385164737701416</v>
      </c>
      <c r="W62">
        <v>4.898979663848877</v>
      </c>
      <c r="X62">
        <v>5.0990195274353027</v>
      </c>
      <c r="Y62">
        <v>5.4772257804870605</v>
      </c>
      <c r="Z62">
        <v>5.4772257804870605</v>
      </c>
      <c r="AA62">
        <v>4.4721360206604004</v>
      </c>
      <c r="AB62">
        <v>4.3588991165161133</v>
      </c>
      <c r="AC62">
        <v>4.898979663848877</v>
      </c>
      <c r="AD62">
        <v>4.582575798034668</v>
      </c>
      <c r="AE62">
        <v>4.242640495300293</v>
      </c>
      <c r="AF62">
        <v>4.582575798034668</v>
      </c>
      <c r="AG62">
        <v>5.1961522102355957</v>
      </c>
      <c r="AH62">
        <v>4.898979663848877</v>
      </c>
      <c r="AI62">
        <v>4.123105525970459</v>
      </c>
      <c r="AJ62">
        <v>4.123105525970459</v>
      </c>
      <c r="AK62">
        <v>4.242640495300293</v>
      </c>
      <c r="AL62">
        <v>5.4772257804870605</v>
      </c>
      <c r="AM62">
        <v>5.7445626258850098</v>
      </c>
      <c r="AN62">
        <v>4.7958316802978516</v>
      </c>
      <c r="AO62">
        <v>4.6904158592224121</v>
      </c>
      <c r="AP62">
        <v>4.4721360206604004</v>
      </c>
      <c r="AQ62">
        <v>5.0990195274353027</v>
      </c>
      <c r="AR62">
        <v>5.1961522102355957</v>
      </c>
      <c r="AS62">
        <v>5.9160799980163574</v>
      </c>
      <c r="AT62">
        <v>4.6904158592224121</v>
      </c>
      <c r="AU62">
        <v>4.582575798034668</v>
      </c>
      <c r="AV62">
        <v>4.582575798034668</v>
      </c>
      <c r="AW62">
        <v>4.4721360206604004</v>
      </c>
      <c r="AX62">
        <v>5.2915024757385254</v>
      </c>
      <c r="AY62">
        <v>4.898979663848877</v>
      </c>
      <c r="AZ62">
        <v>4.7958316802978516</v>
      </c>
      <c r="BA62">
        <v>5.0990195274353027</v>
      </c>
      <c r="BB62">
        <v>4.3588991165161133</v>
      </c>
      <c r="BC62">
        <v>4.6904158592224121</v>
      </c>
      <c r="BD62">
        <v>4.242640495300293</v>
      </c>
      <c r="BE62">
        <v>4.898979663848877</v>
      </c>
      <c r="BF62">
        <v>3.872983455657959</v>
      </c>
      <c r="BG62">
        <v>0</v>
      </c>
      <c r="CT62" s="54" t="s">
        <v>102</v>
      </c>
    </row>
    <row r="63" spans="1:98" x14ac:dyDescent="0.25">
      <c r="A63">
        <v>5.0990195274353027</v>
      </c>
      <c r="B63">
        <v>5.0990195274353027</v>
      </c>
      <c r="C63">
        <v>4.898979663848877</v>
      </c>
      <c r="D63">
        <v>5.0990195274353027</v>
      </c>
      <c r="E63">
        <v>5.1961522102355957</v>
      </c>
      <c r="F63">
        <v>4.3588991165161133</v>
      </c>
      <c r="G63">
        <v>4.6904158592224121</v>
      </c>
      <c r="H63">
        <v>5.5677642822265625</v>
      </c>
      <c r="I63">
        <v>4.898979663848877</v>
      </c>
      <c r="J63">
        <v>5.5677642822265625</v>
      </c>
      <c r="K63">
        <v>5.0990195274353027</v>
      </c>
      <c r="L63">
        <v>5.9160799980163574</v>
      </c>
      <c r="M63">
        <v>4.6904158592224121</v>
      </c>
      <c r="N63">
        <v>4.6904158592224121</v>
      </c>
      <c r="O63">
        <v>5.0990195274353027</v>
      </c>
      <c r="P63">
        <v>4.242640495300293</v>
      </c>
      <c r="Q63">
        <v>4.582575798034668</v>
      </c>
      <c r="R63">
        <v>4.7958316802978516</v>
      </c>
      <c r="S63">
        <v>4.582575798034668</v>
      </c>
      <c r="T63">
        <v>5.5677642822265625</v>
      </c>
      <c r="U63">
        <v>4.582575798034668</v>
      </c>
      <c r="V63">
        <v>5.1961522102355957</v>
      </c>
      <c r="W63">
        <v>4.582575798034668</v>
      </c>
      <c r="X63">
        <v>5.1961522102355957</v>
      </c>
      <c r="Y63">
        <v>5.4772257804870605</v>
      </c>
      <c r="Z63">
        <v>5.0990195274353027</v>
      </c>
      <c r="AA63">
        <v>4.4721360206604004</v>
      </c>
      <c r="AB63">
        <v>4.6904158592224121</v>
      </c>
      <c r="AC63">
        <v>4.582575798034668</v>
      </c>
      <c r="AD63">
        <v>4.7958316802978516</v>
      </c>
      <c r="AE63">
        <v>4.4721360206604004</v>
      </c>
      <c r="AF63">
        <v>4.582575798034668</v>
      </c>
      <c r="AG63">
        <v>5.385164737701416</v>
      </c>
      <c r="AH63">
        <v>4.6904158592224121</v>
      </c>
      <c r="AI63">
        <v>4.123105525970459</v>
      </c>
      <c r="AJ63">
        <v>4.3588991165161133</v>
      </c>
      <c r="AK63">
        <v>4.6904158592224121</v>
      </c>
      <c r="AL63">
        <v>5.5677642822265625</v>
      </c>
      <c r="AM63">
        <v>5.4772257804870605</v>
      </c>
      <c r="AN63">
        <v>4.7958316802978516</v>
      </c>
      <c r="AO63">
        <v>4.7958316802978516</v>
      </c>
      <c r="AP63">
        <v>4.3588991165161133</v>
      </c>
      <c r="AQ63">
        <v>5.1961522102355957</v>
      </c>
      <c r="AR63">
        <v>5.5677642822265625</v>
      </c>
      <c r="AS63">
        <v>5.9160799980163574</v>
      </c>
      <c r="AT63">
        <v>5.1961522102355957</v>
      </c>
      <c r="AU63">
        <v>4.582575798034668</v>
      </c>
      <c r="AV63">
        <v>4.582575798034668</v>
      </c>
      <c r="AW63">
        <v>4.6904158592224121</v>
      </c>
      <c r="AX63">
        <v>5.385164737701416</v>
      </c>
      <c r="AY63">
        <v>4.898979663848877</v>
      </c>
      <c r="AZ63">
        <v>4.4721360206604004</v>
      </c>
      <c r="BA63">
        <v>5.6568541526794434</v>
      </c>
      <c r="BB63">
        <v>4.4721360206604004</v>
      </c>
      <c r="BC63">
        <v>5</v>
      </c>
      <c r="BD63">
        <v>4.123105525970459</v>
      </c>
      <c r="BE63">
        <v>5.4772257804870605</v>
      </c>
      <c r="BF63">
        <v>4.242640495300293</v>
      </c>
      <c r="BG63">
        <v>3.1622776985168457</v>
      </c>
      <c r="BH63">
        <v>0</v>
      </c>
      <c r="CT63" s="54" t="s">
        <v>103</v>
      </c>
    </row>
    <row r="64" spans="1:98" x14ac:dyDescent="0.25">
      <c r="A64">
        <v>5</v>
      </c>
      <c r="B64">
        <v>5.2915024757385254</v>
      </c>
      <c r="C64">
        <v>5.0990195274353027</v>
      </c>
      <c r="D64">
        <v>4.7958316802978516</v>
      </c>
      <c r="E64">
        <v>4.898979663848877</v>
      </c>
      <c r="F64">
        <v>4</v>
      </c>
      <c r="G64">
        <v>5.0990195274353027</v>
      </c>
      <c r="H64">
        <v>5.4772257804870605</v>
      </c>
      <c r="I64">
        <v>5</v>
      </c>
      <c r="J64">
        <v>5.4772257804870605</v>
      </c>
      <c r="K64">
        <v>5.5677642822265625</v>
      </c>
      <c r="L64">
        <v>5.7445626258850098</v>
      </c>
      <c r="M64">
        <v>5</v>
      </c>
      <c r="N64">
        <v>4.7958316802978516</v>
      </c>
      <c r="O64">
        <v>5</v>
      </c>
      <c r="P64">
        <v>4.6904158592224121</v>
      </c>
      <c r="Q64">
        <v>5</v>
      </c>
      <c r="R64">
        <v>5.0990195274353027</v>
      </c>
      <c r="S64">
        <v>4.4721360206604004</v>
      </c>
      <c r="T64">
        <v>5.0990195274353027</v>
      </c>
      <c r="U64">
        <v>4.898979663848877</v>
      </c>
      <c r="V64">
        <v>5.0990195274353027</v>
      </c>
      <c r="W64">
        <v>4.582575798034668</v>
      </c>
      <c r="X64">
        <v>4.7958316802978516</v>
      </c>
      <c r="Y64">
        <v>5.385164737701416</v>
      </c>
      <c r="Z64">
        <v>4.898979663848877</v>
      </c>
      <c r="AA64">
        <v>4.6904158592224121</v>
      </c>
      <c r="AB64">
        <v>4.7958316802978516</v>
      </c>
      <c r="AC64">
        <v>4.6904158592224121</v>
      </c>
      <c r="AD64">
        <v>5</v>
      </c>
      <c r="AE64">
        <v>4.242640495300293</v>
      </c>
      <c r="AF64">
        <v>4.7958316802978516</v>
      </c>
      <c r="AG64">
        <v>5.0990195274353027</v>
      </c>
      <c r="AH64">
        <v>4.7958316802978516</v>
      </c>
      <c r="AI64">
        <v>4</v>
      </c>
      <c r="AJ64">
        <v>4.242640495300293</v>
      </c>
      <c r="AK64">
        <v>4.4721360206604004</v>
      </c>
      <c r="AL64">
        <v>5.0990195274353027</v>
      </c>
      <c r="AM64">
        <v>5.8309516906738281</v>
      </c>
      <c r="AN64">
        <v>5.0990195274353027</v>
      </c>
      <c r="AO64">
        <v>4.4721360206604004</v>
      </c>
      <c r="AP64">
        <v>4.4721360206604004</v>
      </c>
      <c r="AQ64">
        <v>5.0990195274353027</v>
      </c>
      <c r="AR64">
        <v>5.4772257804870605</v>
      </c>
      <c r="AS64">
        <v>5.9160799980163574</v>
      </c>
      <c r="AT64">
        <v>4.7958316802978516</v>
      </c>
      <c r="AU64">
        <v>4.4721360206604004</v>
      </c>
      <c r="AV64">
        <v>4.4721360206604004</v>
      </c>
      <c r="AW64">
        <v>4.4721360206604004</v>
      </c>
      <c r="AX64">
        <v>5.4772257804870605</v>
      </c>
      <c r="AY64">
        <v>4.898979663848877</v>
      </c>
      <c r="AZ64">
        <v>4.7958316802978516</v>
      </c>
      <c r="BA64">
        <v>5.385164737701416</v>
      </c>
      <c r="BB64">
        <v>4.7958316802978516</v>
      </c>
      <c r="BC64">
        <v>4.6904158592224121</v>
      </c>
      <c r="BD64">
        <v>4.123105525970459</v>
      </c>
      <c r="BE64">
        <v>5.385164737701416</v>
      </c>
      <c r="BF64">
        <v>4</v>
      </c>
      <c r="BG64">
        <v>3.7416574954986572</v>
      </c>
      <c r="BH64">
        <v>3.7416574954986572</v>
      </c>
      <c r="BI64">
        <v>0</v>
      </c>
      <c r="CT64" s="63" t="s">
        <v>104</v>
      </c>
    </row>
    <row r="65" spans="1:98" x14ac:dyDescent="0.25">
      <c r="A65">
        <v>5.2915024757385254</v>
      </c>
      <c r="B65">
        <v>5.0990195274353027</v>
      </c>
      <c r="C65">
        <v>4.898979663848877</v>
      </c>
      <c r="D65">
        <v>4.6904158592224121</v>
      </c>
      <c r="E65">
        <v>4.3588991165161133</v>
      </c>
      <c r="F65">
        <v>4.242640495300293</v>
      </c>
      <c r="G65">
        <v>5.0990195274353027</v>
      </c>
      <c r="H65">
        <v>5.1961522102355957</v>
      </c>
      <c r="I65">
        <v>5.385164737701416</v>
      </c>
      <c r="J65">
        <v>5.7445626258850098</v>
      </c>
      <c r="K65">
        <v>5.4772257804870605</v>
      </c>
      <c r="L65">
        <v>5.7445626258850098</v>
      </c>
      <c r="M65">
        <v>5.7445626258850098</v>
      </c>
      <c r="N65">
        <v>4.7958316802978516</v>
      </c>
      <c r="O65">
        <v>5.0990195274353027</v>
      </c>
      <c r="P65">
        <v>4.582575798034668</v>
      </c>
      <c r="Q65">
        <v>5.385164737701416</v>
      </c>
      <c r="R65">
        <v>5.5677642822265625</v>
      </c>
      <c r="S65">
        <v>5</v>
      </c>
      <c r="T65">
        <v>5.385164737701416</v>
      </c>
      <c r="U65">
        <v>5.2915024757385254</v>
      </c>
      <c r="V65">
        <v>5.1961522102355957</v>
      </c>
      <c r="W65">
        <v>5</v>
      </c>
      <c r="X65">
        <v>5.385164737701416</v>
      </c>
      <c r="Y65">
        <v>5.4772257804870605</v>
      </c>
      <c r="Z65">
        <v>5.385164737701416</v>
      </c>
      <c r="AA65">
        <v>5.6568541526794434</v>
      </c>
      <c r="AB65">
        <v>5.1961522102355957</v>
      </c>
      <c r="AC65">
        <v>5</v>
      </c>
      <c r="AD65">
        <v>5.385164737701416</v>
      </c>
      <c r="AE65">
        <v>4.3588991165161133</v>
      </c>
      <c r="AF65">
        <v>4.898979663848877</v>
      </c>
      <c r="AG65">
        <v>4.582575798034668</v>
      </c>
      <c r="AH65">
        <v>4.582575798034668</v>
      </c>
      <c r="AI65">
        <v>4.242640495300293</v>
      </c>
      <c r="AJ65">
        <v>5</v>
      </c>
      <c r="AK65">
        <v>5</v>
      </c>
      <c r="AL65">
        <v>5.8309516906738281</v>
      </c>
      <c r="AM65">
        <v>5.7445626258850098</v>
      </c>
      <c r="AN65">
        <v>5</v>
      </c>
      <c r="AO65">
        <v>4.7958316802978516</v>
      </c>
      <c r="AP65">
        <v>4.242640495300293</v>
      </c>
      <c r="AQ65">
        <v>4.3588991165161133</v>
      </c>
      <c r="AR65">
        <v>5.385164737701416</v>
      </c>
      <c r="AS65">
        <v>5.8309516906738281</v>
      </c>
      <c r="AT65">
        <v>5</v>
      </c>
      <c r="AU65">
        <v>4.7958316802978516</v>
      </c>
      <c r="AV65">
        <v>4.7958316802978516</v>
      </c>
      <c r="AW65">
        <v>4.582575798034668</v>
      </c>
      <c r="AX65">
        <v>5.2915024757385254</v>
      </c>
      <c r="AY65">
        <v>4.582575798034668</v>
      </c>
      <c r="AZ65">
        <v>5.2915024757385254</v>
      </c>
      <c r="BA65">
        <v>5.5677642822265625</v>
      </c>
      <c r="BB65">
        <v>5.2915024757385254</v>
      </c>
      <c r="BC65">
        <v>5.7445626258850098</v>
      </c>
      <c r="BD65">
        <v>4.242640495300293</v>
      </c>
      <c r="BE65">
        <v>5</v>
      </c>
      <c r="BF65">
        <v>4</v>
      </c>
      <c r="BG65">
        <v>4.7958316802978516</v>
      </c>
      <c r="BH65">
        <v>4.7958316802978516</v>
      </c>
      <c r="BI65">
        <v>4.582575798034668</v>
      </c>
      <c r="BJ65">
        <v>0</v>
      </c>
      <c r="CT65" s="55" t="s">
        <v>123</v>
      </c>
    </row>
    <row r="66" spans="1:98" x14ac:dyDescent="0.25">
      <c r="A66">
        <v>5</v>
      </c>
      <c r="B66">
        <v>5.385164737701416</v>
      </c>
      <c r="C66">
        <v>4.898979663848877</v>
      </c>
      <c r="D66">
        <v>5.0990195274353027</v>
      </c>
      <c r="E66">
        <v>4.7958316802978516</v>
      </c>
      <c r="F66">
        <v>4.123105525970459</v>
      </c>
      <c r="G66">
        <v>4.7958316802978516</v>
      </c>
      <c r="H66">
        <v>5</v>
      </c>
      <c r="I66">
        <v>5.4772257804870605</v>
      </c>
      <c r="J66">
        <v>5.7445626258850098</v>
      </c>
      <c r="K66">
        <v>5.6568541526794434</v>
      </c>
      <c r="L66">
        <v>5.5677642822265625</v>
      </c>
      <c r="M66">
        <v>5.7445626258850098</v>
      </c>
      <c r="N66">
        <v>5</v>
      </c>
      <c r="O66">
        <v>5.2915024757385254</v>
      </c>
      <c r="P66">
        <v>4.6904158592224121</v>
      </c>
      <c r="Q66">
        <v>5.1961522102355957</v>
      </c>
      <c r="R66">
        <v>5.385164737701416</v>
      </c>
      <c r="S66">
        <v>4.7958316802978516</v>
      </c>
      <c r="T66">
        <v>5.2915024757385254</v>
      </c>
      <c r="U66">
        <v>5.0990195274353027</v>
      </c>
      <c r="V66">
        <v>5.385164737701416</v>
      </c>
      <c r="W66">
        <v>4.898979663848877</v>
      </c>
      <c r="X66">
        <v>5.0990195274353027</v>
      </c>
      <c r="Y66">
        <v>5.5677642822265625</v>
      </c>
      <c r="Z66">
        <v>5.2915024757385254</v>
      </c>
      <c r="AA66">
        <v>5.5677642822265625</v>
      </c>
      <c r="AB66">
        <v>4.898979663848877</v>
      </c>
      <c r="AC66">
        <v>4.898979663848877</v>
      </c>
      <c r="AD66">
        <v>5.0990195274353027</v>
      </c>
      <c r="AE66">
        <v>4.123105525970459</v>
      </c>
      <c r="AF66">
        <v>5</v>
      </c>
      <c r="AG66">
        <v>4.4721360206604004</v>
      </c>
      <c r="AH66">
        <v>4.7958316802978516</v>
      </c>
      <c r="AI66">
        <v>4</v>
      </c>
      <c r="AJ66">
        <v>4.6904158592224121</v>
      </c>
      <c r="AK66">
        <v>4.582575798034668</v>
      </c>
      <c r="AL66">
        <v>5.7445626258850098</v>
      </c>
      <c r="AM66">
        <v>5.6568541526794434</v>
      </c>
      <c r="AN66">
        <v>5.0990195274353027</v>
      </c>
      <c r="AO66">
        <v>4.898979663848877</v>
      </c>
      <c r="AP66">
        <v>4.3588991165161133</v>
      </c>
      <c r="AQ66">
        <v>4.4721360206604004</v>
      </c>
      <c r="AR66">
        <v>5.2915024757385254</v>
      </c>
      <c r="AS66">
        <v>5.9160799980163574</v>
      </c>
      <c r="AT66">
        <v>4.582575798034668</v>
      </c>
      <c r="AU66">
        <v>4.7958316802978516</v>
      </c>
      <c r="AV66">
        <v>4.7958316802978516</v>
      </c>
      <c r="AW66">
        <v>4.582575798034668</v>
      </c>
      <c r="AX66">
        <v>5</v>
      </c>
      <c r="AY66">
        <v>4.3588991165161133</v>
      </c>
      <c r="AZ66">
        <v>5</v>
      </c>
      <c r="BA66">
        <v>5.5677642822265625</v>
      </c>
      <c r="BB66">
        <v>5</v>
      </c>
      <c r="BC66">
        <v>5.385164737701416</v>
      </c>
      <c r="BD66">
        <v>4.123105525970459</v>
      </c>
      <c r="BE66">
        <v>5</v>
      </c>
      <c r="BF66">
        <v>3.872983455657959</v>
      </c>
      <c r="BG66">
        <v>4.582575798034668</v>
      </c>
      <c r="BH66">
        <v>4.6904158592224121</v>
      </c>
      <c r="BI66">
        <v>4.4721360206604004</v>
      </c>
      <c r="BJ66">
        <v>3</v>
      </c>
      <c r="BK66">
        <v>0</v>
      </c>
      <c r="CT66" s="55" t="s">
        <v>124</v>
      </c>
    </row>
    <row r="67" spans="1:98" x14ac:dyDescent="0.25">
      <c r="A67">
        <v>4.4721360206604004</v>
      </c>
      <c r="B67">
        <v>4.898979663848877</v>
      </c>
      <c r="C67">
        <v>4.898979663848877</v>
      </c>
      <c r="D67">
        <v>4.898979663848877</v>
      </c>
      <c r="E67">
        <v>4.898979663848877</v>
      </c>
      <c r="F67">
        <v>4.3588991165161133</v>
      </c>
      <c r="G67">
        <v>4.4721360206604004</v>
      </c>
      <c r="H67">
        <v>5.5677642822265625</v>
      </c>
      <c r="I67">
        <v>5.0990195274353027</v>
      </c>
      <c r="J67">
        <v>5.5677642822265625</v>
      </c>
      <c r="K67">
        <v>4.6904158592224121</v>
      </c>
      <c r="L67">
        <v>5.7445626258850098</v>
      </c>
      <c r="M67">
        <v>5.0990195274353027</v>
      </c>
      <c r="N67">
        <v>5.1961522102355957</v>
      </c>
      <c r="O67">
        <v>4.4721360206604004</v>
      </c>
      <c r="P67">
        <v>5.0990195274353027</v>
      </c>
      <c r="Q67">
        <v>5.4772257804870605</v>
      </c>
      <c r="R67">
        <v>5.6568541526794434</v>
      </c>
      <c r="S67">
        <v>5.0990195274353027</v>
      </c>
      <c r="T67">
        <v>5.2915024757385254</v>
      </c>
      <c r="U67">
        <v>5.385164737701416</v>
      </c>
      <c r="V67">
        <v>6.2449979782104492</v>
      </c>
      <c r="W67">
        <v>5</v>
      </c>
      <c r="X67">
        <v>5.0990195274353027</v>
      </c>
      <c r="Y67">
        <v>5.385164737701416</v>
      </c>
      <c r="Z67">
        <v>5.6568541526794434</v>
      </c>
      <c r="AA67">
        <v>5.385164737701416</v>
      </c>
      <c r="AB67">
        <v>5.1961522102355957</v>
      </c>
      <c r="AC67">
        <v>5.4772257804870605</v>
      </c>
      <c r="AD67">
        <v>4.898979663848877</v>
      </c>
      <c r="AE67">
        <v>4.7958316802978516</v>
      </c>
      <c r="AF67">
        <v>5.1961522102355957</v>
      </c>
      <c r="AG67">
        <v>5.0990195274353027</v>
      </c>
      <c r="AH67">
        <v>4.7958316802978516</v>
      </c>
      <c r="AI67">
        <v>5.1961522102355957</v>
      </c>
      <c r="AJ67">
        <v>4.123105525970459</v>
      </c>
      <c r="AK67">
        <v>5</v>
      </c>
      <c r="AL67">
        <v>5.4772257804870605</v>
      </c>
      <c r="AM67">
        <v>5.7445626258850098</v>
      </c>
      <c r="AN67">
        <v>4.898979663848877</v>
      </c>
      <c r="AO67">
        <v>5.0990195274353027</v>
      </c>
      <c r="AP67">
        <v>4.242640495300293</v>
      </c>
      <c r="AQ67">
        <v>5.8309516906738281</v>
      </c>
      <c r="AR67">
        <v>5.5677642822265625</v>
      </c>
      <c r="AS67">
        <v>6.3245553970336914</v>
      </c>
      <c r="AT67">
        <v>4.6904158592224121</v>
      </c>
      <c r="AU67">
        <v>5.0990195274353027</v>
      </c>
      <c r="AV67">
        <v>5.0990195274353027</v>
      </c>
      <c r="AW67">
        <v>4.7958316802978516</v>
      </c>
      <c r="AX67">
        <v>5.8309516906738281</v>
      </c>
      <c r="AY67">
        <v>5.0990195274353027</v>
      </c>
      <c r="AZ67">
        <v>5.2915024757385254</v>
      </c>
      <c r="BA67">
        <v>5.6568541526794434</v>
      </c>
      <c r="BB67">
        <v>4.898979663848877</v>
      </c>
      <c r="BC67">
        <v>5.385164737701416</v>
      </c>
      <c r="BD67">
        <v>4.898979663848877</v>
      </c>
      <c r="BE67">
        <v>5.5677642822265625</v>
      </c>
      <c r="BF67">
        <v>4.4721360206604004</v>
      </c>
      <c r="BG67">
        <v>4.6904158592224121</v>
      </c>
      <c r="BH67">
        <v>5.0990195274353027</v>
      </c>
      <c r="BI67">
        <v>4.898979663848877</v>
      </c>
      <c r="BJ67">
        <v>4.7958316802978516</v>
      </c>
      <c r="BK67">
        <v>4.4721360206604004</v>
      </c>
      <c r="BL67">
        <v>0</v>
      </c>
      <c r="CT67" s="64" t="s">
        <v>125</v>
      </c>
    </row>
    <row r="68" spans="1:98" x14ac:dyDescent="0.25">
      <c r="A68">
        <v>4.4721360206604004</v>
      </c>
      <c r="B68">
        <v>3.872983455657959</v>
      </c>
      <c r="C68">
        <v>4.6904158592224121</v>
      </c>
      <c r="D68">
        <v>4.898979663848877</v>
      </c>
      <c r="E68">
        <v>5.0990195274353027</v>
      </c>
      <c r="F68">
        <v>4.898979663848877</v>
      </c>
      <c r="G68">
        <v>4</v>
      </c>
      <c r="H68">
        <v>5.1961522102355957</v>
      </c>
      <c r="I68">
        <v>4.898979663848877</v>
      </c>
      <c r="J68">
        <v>5.4772257804870605</v>
      </c>
      <c r="K68">
        <v>4.582575798034668</v>
      </c>
      <c r="L68">
        <v>5.6568541526794434</v>
      </c>
      <c r="M68">
        <v>5.2915024757385254</v>
      </c>
      <c r="N68">
        <v>4.582575798034668</v>
      </c>
      <c r="O68">
        <v>5.0990195274353027</v>
      </c>
      <c r="P68">
        <v>4.7958316802978516</v>
      </c>
      <c r="Q68">
        <v>5.2915024757385254</v>
      </c>
      <c r="R68">
        <v>5.5677642822265625</v>
      </c>
      <c r="S68">
        <v>5.0990195274353027</v>
      </c>
      <c r="T68">
        <v>5</v>
      </c>
      <c r="U68">
        <v>5.1961522102355957</v>
      </c>
      <c r="V68">
        <v>6.0827627182006836</v>
      </c>
      <c r="W68">
        <v>5</v>
      </c>
      <c r="X68">
        <v>4.898979663848877</v>
      </c>
      <c r="Y68">
        <v>5</v>
      </c>
      <c r="Z68">
        <v>5.5677642822265625</v>
      </c>
      <c r="AA68">
        <v>5.5677642822265625</v>
      </c>
      <c r="AB68">
        <v>4.898979663848877</v>
      </c>
      <c r="AC68">
        <v>5</v>
      </c>
      <c r="AD68">
        <v>4.6904158592224121</v>
      </c>
      <c r="AE68">
        <v>5.0990195274353027</v>
      </c>
      <c r="AF68">
        <v>5.4772257804870605</v>
      </c>
      <c r="AG68">
        <v>5.385164737701416</v>
      </c>
      <c r="AH68">
        <v>5</v>
      </c>
      <c r="AI68">
        <v>4.7958316802978516</v>
      </c>
      <c r="AJ68">
        <v>4.4721360206604004</v>
      </c>
      <c r="AK68">
        <v>5.8309516906738281</v>
      </c>
      <c r="AL68">
        <v>5.5677642822265625</v>
      </c>
      <c r="AM68">
        <v>5.8309516906738281</v>
      </c>
      <c r="AN68">
        <v>5.0990195274353027</v>
      </c>
      <c r="AO68">
        <v>4.7958316802978516</v>
      </c>
      <c r="AP68">
        <v>4.898979663848877</v>
      </c>
      <c r="AQ68">
        <v>5.1961522102355957</v>
      </c>
      <c r="AR68">
        <v>5.2915024757385254</v>
      </c>
      <c r="AS68">
        <v>6</v>
      </c>
      <c r="AT68">
        <v>4.582575798034668</v>
      </c>
      <c r="AU68">
        <v>5.1961522102355957</v>
      </c>
      <c r="AV68">
        <v>5.1961522102355957</v>
      </c>
      <c r="AW68">
        <v>5</v>
      </c>
      <c r="AX68">
        <v>5.7445626258850098</v>
      </c>
      <c r="AY68">
        <v>5.1961522102355957</v>
      </c>
      <c r="AZ68">
        <v>5.1961522102355957</v>
      </c>
      <c r="BA68">
        <v>5.2915024757385254</v>
      </c>
      <c r="BB68">
        <v>4.7958316802978516</v>
      </c>
      <c r="BC68">
        <v>5.0990195274353027</v>
      </c>
      <c r="BD68">
        <v>4.6904158592224121</v>
      </c>
      <c r="BE68">
        <v>5.4772257804870605</v>
      </c>
      <c r="BF68">
        <v>4.898979663848877</v>
      </c>
      <c r="BG68">
        <v>4.6904158592224121</v>
      </c>
      <c r="BH68">
        <v>5.1961522102355957</v>
      </c>
      <c r="BI68">
        <v>5.385164737701416</v>
      </c>
      <c r="BJ68">
        <v>4.7958316802978516</v>
      </c>
      <c r="BK68">
        <v>5</v>
      </c>
      <c r="BL68">
        <v>5</v>
      </c>
      <c r="BM68">
        <v>0</v>
      </c>
      <c r="CT68" s="56" t="s">
        <v>44</v>
      </c>
    </row>
    <row r="69" spans="1:98" x14ac:dyDescent="0.25">
      <c r="A69">
        <v>4.6904158592224121</v>
      </c>
      <c r="B69">
        <v>4.4721360206604004</v>
      </c>
      <c r="C69">
        <v>4.898979663848877</v>
      </c>
      <c r="D69">
        <v>4.7958316802978516</v>
      </c>
      <c r="E69">
        <v>4.898979663848877</v>
      </c>
      <c r="F69">
        <v>4.582575798034668</v>
      </c>
      <c r="G69">
        <v>4.4721360206604004</v>
      </c>
      <c r="H69">
        <v>5.0990195274353027</v>
      </c>
      <c r="I69">
        <v>4.898979663848877</v>
      </c>
      <c r="J69">
        <v>5.4772257804870605</v>
      </c>
      <c r="K69">
        <v>5.1961522102355957</v>
      </c>
      <c r="L69">
        <v>5.7445626258850098</v>
      </c>
      <c r="M69">
        <v>5.5677642822265625</v>
      </c>
      <c r="N69">
        <v>4.6904158592224121</v>
      </c>
      <c r="O69">
        <v>5.2915024757385254</v>
      </c>
      <c r="P69">
        <v>4.123105525970459</v>
      </c>
      <c r="Q69">
        <v>4.7958316802978516</v>
      </c>
      <c r="R69">
        <v>5.0990195274353027</v>
      </c>
      <c r="S69">
        <v>4.582575798034668</v>
      </c>
      <c r="T69">
        <v>4.898979663848877</v>
      </c>
      <c r="U69">
        <v>4.6904158592224121</v>
      </c>
      <c r="V69">
        <v>5.2915024757385254</v>
      </c>
      <c r="W69">
        <v>4.582575798034668</v>
      </c>
      <c r="X69">
        <v>4.898979663848877</v>
      </c>
      <c r="Y69">
        <v>4.7958316802978516</v>
      </c>
      <c r="Z69">
        <v>5.0990195274353027</v>
      </c>
      <c r="AA69">
        <v>5.5677642822265625</v>
      </c>
      <c r="AB69">
        <v>4.7958316802978516</v>
      </c>
      <c r="AC69">
        <v>5.1961522102355957</v>
      </c>
      <c r="AD69">
        <v>5.0990195274353027</v>
      </c>
      <c r="AE69">
        <v>4.898979663848877</v>
      </c>
      <c r="AF69">
        <v>5.2915024757385254</v>
      </c>
      <c r="AG69">
        <v>5.2915024757385254</v>
      </c>
      <c r="AH69">
        <v>4.582575798034668</v>
      </c>
      <c r="AI69">
        <v>4.242640495300293</v>
      </c>
      <c r="AJ69">
        <v>4.7958316802978516</v>
      </c>
      <c r="AK69">
        <v>5.0990195274353027</v>
      </c>
      <c r="AL69">
        <v>5.6568541526794434</v>
      </c>
      <c r="AM69">
        <v>5.385164737701416</v>
      </c>
      <c r="AN69">
        <v>4.7958316802978516</v>
      </c>
      <c r="AO69">
        <v>4.3588991165161133</v>
      </c>
      <c r="AP69">
        <v>4.242640495300293</v>
      </c>
      <c r="AQ69">
        <v>4.582575798034668</v>
      </c>
      <c r="AR69">
        <v>5.385164737701416</v>
      </c>
      <c r="AS69">
        <v>5.7445626258850098</v>
      </c>
      <c r="AT69">
        <v>4.7958316802978516</v>
      </c>
      <c r="AU69">
        <v>5</v>
      </c>
      <c r="AV69">
        <v>5</v>
      </c>
      <c r="AW69">
        <v>4.898979663848877</v>
      </c>
      <c r="AX69">
        <v>5.385164737701416</v>
      </c>
      <c r="AY69">
        <v>4.3588991165161133</v>
      </c>
      <c r="AZ69">
        <v>5.2915024757385254</v>
      </c>
      <c r="BA69">
        <v>5.4772257804870605</v>
      </c>
      <c r="BB69">
        <v>5.2915024757385254</v>
      </c>
      <c r="BC69">
        <v>5.1961522102355957</v>
      </c>
      <c r="BD69">
        <v>3.872983455657959</v>
      </c>
      <c r="BE69">
        <v>5.1961522102355957</v>
      </c>
      <c r="BF69">
        <v>4.3588991165161133</v>
      </c>
      <c r="BG69">
        <v>4.6904158592224121</v>
      </c>
      <c r="BH69">
        <v>4.582575798034668</v>
      </c>
      <c r="BI69">
        <v>5</v>
      </c>
      <c r="BJ69">
        <v>4.123105525970459</v>
      </c>
      <c r="BK69">
        <v>4.242640495300293</v>
      </c>
      <c r="BL69">
        <v>5.2915024757385254</v>
      </c>
      <c r="BM69">
        <v>4.123105525970459</v>
      </c>
      <c r="BN69">
        <v>0</v>
      </c>
      <c r="CT69" s="56" t="s">
        <v>45</v>
      </c>
    </row>
    <row r="70" spans="1:98" x14ac:dyDescent="0.25">
      <c r="A70">
        <v>5</v>
      </c>
      <c r="B70">
        <v>4.4721360206604004</v>
      </c>
      <c r="C70">
        <v>4.898979663848877</v>
      </c>
      <c r="D70">
        <v>5.1961522102355957</v>
      </c>
      <c r="E70">
        <v>5.1961522102355957</v>
      </c>
      <c r="F70">
        <v>5.0990195274353027</v>
      </c>
      <c r="G70">
        <v>4.3588991165161133</v>
      </c>
      <c r="H70">
        <v>5.0990195274353027</v>
      </c>
      <c r="I70">
        <v>5.385164737701416</v>
      </c>
      <c r="J70">
        <v>5.2915024757385254</v>
      </c>
      <c r="K70">
        <v>5.0990195274353027</v>
      </c>
      <c r="L70">
        <v>5.4772257804870605</v>
      </c>
      <c r="M70">
        <v>5</v>
      </c>
      <c r="N70">
        <v>4.898979663848877</v>
      </c>
      <c r="O70">
        <v>5.0990195274353027</v>
      </c>
      <c r="P70">
        <v>5.0990195274353027</v>
      </c>
      <c r="Q70">
        <v>5.7445626258850098</v>
      </c>
      <c r="R70">
        <v>5.8309516906738281</v>
      </c>
      <c r="S70">
        <v>5.385164737701416</v>
      </c>
      <c r="T70">
        <v>5.0990195274353027</v>
      </c>
      <c r="U70">
        <v>5.6568541526794434</v>
      </c>
      <c r="V70">
        <v>6</v>
      </c>
      <c r="W70">
        <v>5.2915024757385254</v>
      </c>
      <c r="X70">
        <v>5.385164737701416</v>
      </c>
      <c r="Y70">
        <v>5.2915024757385254</v>
      </c>
      <c r="Z70">
        <v>5.2915024757385254</v>
      </c>
      <c r="AA70">
        <v>5.385164737701416</v>
      </c>
      <c r="AB70">
        <v>5.0990195274353027</v>
      </c>
      <c r="AC70">
        <v>4.898979663848877</v>
      </c>
      <c r="AD70">
        <v>4.242640495300293</v>
      </c>
      <c r="AE70">
        <v>5.1961522102355957</v>
      </c>
      <c r="AF70">
        <v>5.7445626258850098</v>
      </c>
      <c r="AG70">
        <v>5.0990195274353027</v>
      </c>
      <c r="AH70">
        <v>5.0990195274353027</v>
      </c>
      <c r="AI70">
        <v>5.1961522102355957</v>
      </c>
      <c r="AJ70">
        <v>4.7958316802978516</v>
      </c>
      <c r="AK70">
        <v>5.9160799980163574</v>
      </c>
      <c r="AL70">
        <v>5.2915024757385254</v>
      </c>
      <c r="AM70">
        <v>5.6568541526794434</v>
      </c>
      <c r="AN70">
        <v>5.385164737701416</v>
      </c>
      <c r="AO70">
        <v>4.898979663848877</v>
      </c>
      <c r="AP70">
        <v>5</v>
      </c>
      <c r="AQ70">
        <v>5.2915024757385254</v>
      </c>
      <c r="AR70">
        <v>5.0990195274353027</v>
      </c>
      <c r="AS70">
        <v>5.8309516906738281</v>
      </c>
      <c r="AT70">
        <v>4.898979663848877</v>
      </c>
      <c r="AU70">
        <v>5.0990195274353027</v>
      </c>
      <c r="AV70">
        <v>5.0990195274353027</v>
      </c>
      <c r="AW70">
        <v>5</v>
      </c>
      <c r="AX70">
        <v>5.6568541526794434</v>
      </c>
      <c r="AY70">
        <v>4.898979663848877</v>
      </c>
      <c r="AZ70">
        <v>5.0990195274353027</v>
      </c>
      <c r="BA70">
        <v>5</v>
      </c>
      <c r="BB70">
        <v>4.6904158592224121</v>
      </c>
      <c r="BC70">
        <v>5.385164737701416</v>
      </c>
      <c r="BD70">
        <v>4.7958316802978516</v>
      </c>
      <c r="BE70">
        <v>5.385164737701416</v>
      </c>
      <c r="BF70">
        <v>5.0990195274353027</v>
      </c>
      <c r="BG70">
        <v>4.898979663848877</v>
      </c>
      <c r="BH70">
        <v>5.385164737701416</v>
      </c>
      <c r="BI70">
        <v>5.385164737701416</v>
      </c>
      <c r="BJ70">
        <v>4.7958316802978516</v>
      </c>
      <c r="BK70">
        <v>5</v>
      </c>
      <c r="BL70">
        <v>4.898979663848877</v>
      </c>
      <c r="BM70">
        <v>2.8284270763397217</v>
      </c>
      <c r="BN70">
        <v>4.4721360206604004</v>
      </c>
      <c r="BO70">
        <v>0</v>
      </c>
      <c r="CT70" s="56" t="s">
        <v>46</v>
      </c>
    </row>
    <row r="71" spans="1:98" x14ac:dyDescent="0.25">
      <c r="A71">
        <v>5.1961522102355957</v>
      </c>
      <c r="B71">
        <v>4.6904158592224121</v>
      </c>
      <c r="C71">
        <v>5</v>
      </c>
      <c r="D71">
        <v>5.1961522102355957</v>
      </c>
      <c r="E71">
        <v>5.2915024757385254</v>
      </c>
      <c r="F71">
        <v>4.6904158592224121</v>
      </c>
      <c r="G71">
        <v>4.4721360206604004</v>
      </c>
      <c r="H71">
        <v>5.0990195274353027</v>
      </c>
      <c r="I71">
        <v>5.0990195274353027</v>
      </c>
      <c r="J71">
        <v>5.5677642822265625</v>
      </c>
      <c r="K71">
        <v>5.4772257804870605</v>
      </c>
      <c r="L71">
        <v>5.9160799980163574</v>
      </c>
      <c r="M71">
        <v>5.6568541526794434</v>
      </c>
      <c r="N71">
        <v>4.6904158592224121</v>
      </c>
      <c r="O71">
        <v>5.4772257804870605</v>
      </c>
      <c r="P71">
        <v>4.4721360206604004</v>
      </c>
      <c r="Q71">
        <v>5.2915024757385254</v>
      </c>
      <c r="R71">
        <v>5.6568541526794434</v>
      </c>
      <c r="S71">
        <v>5.1961522102355957</v>
      </c>
      <c r="T71">
        <v>5.1961522102355957</v>
      </c>
      <c r="U71">
        <v>5.1961522102355957</v>
      </c>
      <c r="V71">
        <v>5.7445626258850098</v>
      </c>
      <c r="W71">
        <v>4.898979663848877</v>
      </c>
      <c r="X71">
        <v>5.2915024757385254</v>
      </c>
      <c r="Y71">
        <v>5.1961522102355957</v>
      </c>
      <c r="Z71">
        <v>5.6568541526794434</v>
      </c>
      <c r="AA71">
        <v>5.7445626258850098</v>
      </c>
      <c r="AB71">
        <v>4.898979663848877</v>
      </c>
      <c r="AC71">
        <v>4.898979663848877</v>
      </c>
      <c r="AD71">
        <v>5.0990195274353027</v>
      </c>
      <c r="AE71">
        <v>5.0990195274353027</v>
      </c>
      <c r="AF71">
        <v>5.5677642822265625</v>
      </c>
      <c r="AG71">
        <v>5.385164737701416</v>
      </c>
      <c r="AH71">
        <v>4.7958316802978516</v>
      </c>
      <c r="AI71">
        <v>4.4721360206604004</v>
      </c>
      <c r="AJ71">
        <v>5</v>
      </c>
      <c r="AK71">
        <v>5.385164737701416</v>
      </c>
      <c r="AL71">
        <v>5.6568541526794434</v>
      </c>
      <c r="AM71">
        <v>5.6568541526794434</v>
      </c>
      <c r="AN71">
        <v>5</v>
      </c>
      <c r="AO71">
        <v>4.7958316802978516</v>
      </c>
      <c r="AP71">
        <v>4.4721360206604004</v>
      </c>
      <c r="AQ71">
        <v>4.242640495300293</v>
      </c>
      <c r="AR71">
        <v>5.385164737701416</v>
      </c>
      <c r="AS71">
        <v>5.9160799980163574</v>
      </c>
      <c r="AT71">
        <v>5.1961522102355957</v>
      </c>
      <c r="AU71">
        <v>4.7958316802978516</v>
      </c>
      <c r="AV71">
        <v>4.7958316802978516</v>
      </c>
      <c r="AW71">
        <v>5.0990195274353027</v>
      </c>
      <c r="AX71">
        <v>5.4772257804870605</v>
      </c>
      <c r="AY71">
        <v>4.7958316802978516</v>
      </c>
      <c r="AZ71">
        <v>5.5677642822265625</v>
      </c>
      <c r="BA71">
        <v>5.5677642822265625</v>
      </c>
      <c r="BB71">
        <v>5.5677642822265625</v>
      </c>
      <c r="BC71">
        <v>5.6568541526794434</v>
      </c>
      <c r="BD71">
        <v>4.123105525970459</v>
      </c>
      <c r="BE71">
        <v>5.5677642822265625</v>
      </c>
      <c r="BF71">
        <v>4.4721360206604004</v>
      </c>
      <c r="BG71">
        <v>5</v>
      </c>
      <c r="BH71">
        <v>4.898979663848877</v>
      </c>
      <c r="BI71">
        <v>5.1961522102355957</v>
      </c>
      <c r="BJ71">
        <v>4.3588991165161133</v>
      </c>
      <c r="BK71">
        <v>4.582575798034668</v>
      </c>
      <c r="BL71">
        <v>5.4772257804870605</v>
      </c>
      <c r="BM71">
        <v>4</v>
      </c>
      <c r="BN71">
        <v>2.6457512378692627</v>
      </c>
      <c r="BO71">
        <v>4.3588991165161133</v>
      </c>
      <c r="BP71">
        <v>0</v>
      </c>
      <c r="CT71" s="56" t="s">
        <v>47</v>
      </c>
    </row>
    <row r="72" spans="1:98" x14ac:dyDescent="0.25">
      <c r="A72">
        <v>5.5677642822265625</v>
      </c>
      <c r="B72">
        <v>5.1961522102355957</v>
      </c>
      <c r="C72">
        <v>5.1961522102355957</v>
      </c>
      <c r="D72">
        <v>5.0990195274353027</v>
      </c>
      <c r="E72">
        <v>5</v>
      </c>
      <c r="F72">
        <v>4.7958316802978516</v>
      </c>
      <c r="G72">
        <v>4.242640495300293</v>
      </c>
      <c r="H72">
        <v>4.7958316802978516</v>
      </c>
      <c r="I72">
        <v>4.7958316802978516</v>
      </c>
      <c r="J72">
        <v>5.5677642822265625</v>
      </c>
      <c r="K72">
        <v>5.2915024757385254</v>
      </c>
      <c r="L72">
        <v>5.8309516906738281</v>
      </c>
      <c r="M72">
        <v>5.0990195274353027</v>
      </c>
      <c r="N72">
        <v>5</v>
      </c>
      <c r="O72">
        <v>5.0990195274353027</v>
      </c>
      <c r="P72">
        <v>4.7958316802978516</v>
      </c>
      <c r="Q72">
        <v>4.898979663848877</v>
      </c>
      <c r="R72">
        <v>5</v>
      </c>
      <c r="S72">
        <v>4.6904158592224121</v>
      </c>
      <c r="T72">
        <v>5.0990195274353027</v>
      </c>
      <c r="U72">
        <v>4.7958316802978516</v>
      </c>
      <c r="V72">
        <v>5.7445626258850098</v>
      </c>
      <c r="W72">
        <v>4.7958316802978516</v>
      </c>
      <c r="X72">
        <v>5.2915024757385254</v>
      </c>
      <c r="Y72">
        <v>5.1961522102355957</v>
      </c>
      <c r="Z72">
        <v>5.0990195274353027</v>
      </c>
      <c r="AA72">
        <v>5.1961522102355957</v>
      </c>
      <c r="AB72">
        <v>5.0990195274353027</v>
      </c>
      <c r="AC72">
        <v>5.2915024757385254</v>
      </c>
      <c r="AD72">
        <v>5.4772257804870605</v>
      </c>
      <c r="AE72">
        <v>4.582575798034668</v>
      </c>
      <c r="AF72">
        <v>5.385164737701416</v>
      </c>
      <c r="AG72">
        <v>5.6568541526794434</v>
      </c>
      <c r="AH72">
        <v>4.7958316802978516</v>
      </c>
      <c r="AI72">
        <v>4.6904158592224121</v>
      </c>
      <c r="AJ72">
        <v>5.385164737701416</v>
      </c>
      <c r="AK72">
        <v>5.1961522102355957</v>
      </c>
      <c r="AL72">
        <v>5.2915024757385254</v>
      </c>
      <c r="AM72">
        <v>5.6568541526794434</v>
      </c>
      <c r="AN72">
        <v>5</v>
      </c>
      <c r="AO72">
        <v>4.7958316802978516</v>
      </c>
      <c r="AP72">
        <v>4.6904158592224121</v>
      </c>
      <c r="AQ72">
        <v>5.1961522102355957</v>
      </c>
      <c r="AR72">
        <v>5.2915024757385254</v>
      </c>
      <c r="AS72">
        <v>5.8309516906738281</v>
      </c>
      <c r="AT72">
        <v>5.1961522102355957</v>
      </c>
      <c r="AU72">
        <v>5</v>
      </c>
      <c r="AV72">
        <v>5</v>
      </c>
      <c r="AW72">
        <v>5.0990195274353027</v>
      </c>
      <c r="AX72">
        <v>4.898979663848877</v>
      </c>
      <c r="AY72">
        <v>4.582575798034668</v>
      </c>
      <c r="AZ72">
        <v>5</v>
      </c>
      <c r="BA72">
        <v>5.5677642822265625</v>
      </c>
      <c r="BB72">
        <v>5</v>
      </c>
      <c r="BC72">
        <v>5.5677642822265625</v>
      </c>
      <c r="BD72">
        <v>4.6904158592224121</v>
      </c>
      <c r="BE72">
        <v>5.6568541526794434</v>
      </c>
      <c r="BF72">
        <v>4</v>
      </c>
      <c r="BG72">
        <v>5</v>
      </c>
      <c r="BH72">
        <v>5</v>
      </c>
      <c r="BI72">
        <v>5</v>
      </c>
      <c r="BJ72">
        <v>4.4721360206604004</v>
      </c>
      <c r="BK72">
        <v>4.4721360206604004</v>
      </c>
      <c r="BL72">
        <v>5.6568541526794434</v>
      </c>
      <c r="BM72">
        <v>4.6904158592224121</v>
      </c>
      <c r="BN72">
        <v>4</v>
      </c>
      <c r="BO72">
        <v>4.7958316802978516</v>
      </c>
      <c r="BP72">
        <v>4</v>
      </c>
      <c r="BQ72">
        <v>0</v>
      </c>
      <c r="CT72" s="56" t="s">
        <v>48</v>
      </c>
    </row>
    <row r="73" spans="1:98" x14ac:dyDescent="0.25">
      <c r="A73">
        <v>4</v>
      </c>
      <c r="B73">
        <v>3.6055512428283691</v>
      </c>
      <c r="C73">
        <v>4.4721360206604004</v>
      </c>
      <c r="D73">
        <v>4.4721360206604004</v>
      </c>
      <c r="E73">
        <v>4.6904158592224121</v>
      </c>
      <c r="F73">
        <v>4.3588991165161133</v>
      </c>
      <c r="G73">
        <v>4</v>
      </c>
      <c r="H73">
        <v>5.5677642822265625</v>
      </c>
      <c r="I73">
        <v>4.123105525970459</v>
      </c>
      <c r="J73">
        <v>5.4772257804870605</v>
      </c>
      <c r="K73">
        <v>4.123105525970459</v>
      </c>
      <c r="L73">
        <v>5.7445626258850098</v>
      </c>
      <c r="M73">
        <v>5.0990195274353027</v>
      </c>
      <c r="N73">
        <v>4.242640495300293</v>
      </c>
      <c r="O73">
        <v>4.7958316802978516</v>
      </c>
      <c r="P73">
        <v>4.3588991165161133</v>
      </c>
      <c r="Q73">
        <v>5.1961522102355957</v>
      </c>
      <c r="R73">
        <v>5.4772257804870605</v>
      </c>
      <c r="S73">
        <v>4.6904158592224121</v>
      </c>
      <c r="T73">
        <v>4.3588991165161133</v>
      </c>
      <c r="U73">
        <v>5</v>
      </c>
      <c r="V73">
        <v>6</v>
      </c>
      <c r="W73">
        <v>4.582575798034668</v>
      </c>
      <c r="X73">
        <v>4.6904158592224121</v>
      </c>
      <c r="Y73">
        <v>4.582575798034668</v>
      </c>
      <c r="Z73">
        <v>5.385164737701416</v>
      </c>
      <c r="AA73">
        <v>5.2915024757385254</v>
      </c>
      <c r="AB73">
        <v>4.7958316802978516</v>
      </c>
      <c r="AC73">
        <v>5.2915024757385254</v>
      </c>
      <c r="AD73">
        <v>4.6904158592224121</v>
      </c>
      <c r="AE73">
        <v>4.3588991165161133</v>
      </c>
      <c r="AF73">
        <v>5</v>
      </c>
      <c r="AG73">
        <v>5.4772257804870605</v>
      </c>
      <c r="AH73">
        <v>5</v>
      </c>
      <c r="AI73">
        <v>4.582575798034668</v>
      </c>
      <c r="AJ73">
        <v>4.242640495300293</v>
      </c>
      <c r="AK73">
        <v>5.4772257804870605</v>
      </c>
      <c r="AL73">
        <v>5.4772257804870605</v>
      </c>
      <c r="AM73">
        <v>5.7445626258850098</v>
      </c>
      <c r="AN73">
        <v>4.4721360206604004</v>
      </c>
      <c r="AO73">
        <v>4.582575798034668</v>
      </c>
      <c r="AP73">
        <v>4.582575798034668</v>
      </c>
      <c r="AQ73">
        <v>5.5677642822265625</v>
      </c>
      <c r="AR73">
        <v>5.5677642822265625</v>
      </c>
      <c r="AS73">
        <v>6.2449979782104492</v>
      </c>
      <c r="AT73">
        <v>4.4721360206604004</v>
      </c>
      <c r="AU73">
        <v>5.1961522102355957</v>
      </c>
      <c r="AV73">
        <v>5.1961522102355957</v>
      </c>
      <c r="AW73">
        <v>4.7958316802978516</v>
      </c>
      <c r="AX73">
        <v>5.7445626258850098</v>
      </c>
      <c r="AY73">
        <v>5.0990195274353027</v>
      </c>
      <c r="AZ73">
        <v>5.385164737701416</v>
      </c>
      <c r="BA73">
        <v>5.5677642822265625</v>
      </c>
      <c r="BB73">
        <v>5</v>
      </c>
      <c r="BC73">
        <v>5.1961522102355957</v>
      </c>
      <c r="BD73">
        <v>4.4721360206604004</v>
      </c>
      <c r="BE73">
        <v>5.5677642822265625</v>
      </c>
      <c r="BF73">
        <v>4.7958316802978516</v>
      </c>
      <c r="BG73">
        <v>4</v>
      </c>
      <c r="BH73">
        <v>4.7958316802978516</v>
      </c>
      <c r="BI73">
        <v>5</v>
      </c>
      <c r="BJ73">
        <v>4.898979663848877</v>
      </c>
      <c r="BK73">
        <v>5.1961522102355957</v>
      </c>
      <c r="BL73">
        <v>4.582575798034668</v>
      </c>
      <c r="BM73">
        <v>3.7416574954986572</v>
      </c>
      <c r="BN73">
        <v>4.582575798034668</v>
      </c>
      <c r="BO73">
        <v>4.3588991165161133</v>
      </c>
      <c r="BP73">
        <v>4.7958316802978516</v>
      </c>
      <c r="BQ73">
        <v>5</v>
      </c>
      <c r="BR73">
        <v>0</v>
      </c>
      <c r="CT73" s="56" t="s">
        <v>49</v>
      </c>
    </row>
    <row r="74" spans="1:98" x14ac:dyDescent="0.25">
      <c r="A74">
        <v>5.385164737701416</v>
      </c>
      <c r="B74">
        <v>5.1961522102355957</v>
      </c>
      <c r="C74">
        <v>5.385164737701416</v>
      </c>
      <c r="D74">
        <v>4.898979663848877</v>
      </c>
      <c r="E74">
        <v>5</v>
      </c>
      <c r="F74">
        <v>4.582575798034668</v>
      </c>
      <c r="G74">
        <v>5.4772257804870605</v>
      </c>
      <c r="H74">
        <v>5.6568541526794434</v>
      </c>
      <c r="I74">
        <v>4.898979663848877</v>
      </c>
      <c r="J74">
        <v>5.6568541526794434</v>
      </c>
      <c r="K74">
        <v>5.1961522102355957</v>
      </c>
      <c r="L74">
        <v>5.6568541526794434</v>
      </c>
      <c r="M74">
        <v>5.0990195274353027</v>
      </c>
      <c r="N74">
        <v>4.4721360206604004</v>
      </c>
      <c r="O74">
        <v>4.7958316802978516</v>
      </c>
      <c r="P74">
        <v>5.0990195274353027</v>
      </c>
      <c r="Q74">
        <v>5</v>
      </c>
      <c r="R74">
        <v>5.0990195274353027</v>
      </c>
      <c r="S74">
        <v>4.6904158592224121</v>
      </c>
      <c r="T74">
        <v>5.0990195274353027</v>
      </c>
      <c r="U74">
        <v>4.7958316802978516</v>
      </c>
      <c r="V74">
        <v>5.385164737701416</v>
      </c>
      <c r="W74">
        <v>4.898979663848877</v>
      </c>
      <c r="X74">
        <v>5.1961522102355957</v>
      </c>
      <c r="Y74">
        <v>5.385164737701416</v>
      </c>
      <c r="Z74">
        <v>5</v>
      </c>
      <c r="AA74">
        <v>5.1961522102355957</v>
      </c>
      <c r="AB74">
        <v>5.0990195274353027</v>
      </c>
      <c r="AC74">
        <v>5.0990195274353027</v>
      </c>
      <c r="AD74">
        <v>5.5677642822265625</v>
      </c>
      <c r="AE74">
        <v>4.582575798034668</v>
      </c>
      <c r="AF74">
        <v>4.123105525970459</v>
      </c>
      <c r="AG74">
        <v>5.4772257804870605</v>
      </c>
      <c r="AH74">
        <v>4.7958316802978516</v>
      </c>
      <c r="AI74">
        <v>5</v>
      </c>
      <c r="AJ74">
        <v>4.582575798034668</v>
      </c>
      <c r="AK74">
        <v>4.7958316802978516</v>
      </c>
      <c r="AL74">
        <v>4.898979663848877</v>
      </c>
      <c r="AM74">
        <v>5.5677642822265625</v>
      </c>
      <c r="AN74">
        <v>5.2915024757385254</v>
      </c>
      <c r="AO74">
        <v>4.4721360206604004</v>
      </c>
      <c r="AP74">
        <v>4.4721360206604004</v>
      </c>
      <c r="AQ74">
        <v>4.6904158592224121</v>
      </c>
      <c r="AR74">
        <v>5.385164737701416</v>
      </c>
      <c r="AS74">
        <v>6</v>
      </c>
      <c r="AT74">
        <v>5.4772257804870605</v>
      </c>
      <c r="AU74">
        <v>4.242640495300293</v>
      </c>
      <c r="AV74">
        <v>4.242640495300293</v>
      </c>
      <c r="AW74">
        <v>5.1961522102355957</v>
      </c>
      <c r="AX74">
        <v>5.7445626258850098</v>
      </c>
      <c r="AY74">
        <v>5.2915024757385254</v>
      </c>
      <c r="AZ74">
        <v>5.0990195274353027</v>
      </c>
      <c r="BA74">
        <v>5.1961522102355957</v>
      </c>
      <c r="BB74">
        <v>5.0990195274353027</v>
      </c>
      <c r="BC74">
        <v>5.1961522102355957</v>
      </c>
      <c r="BD74">
        <v>4.7958316802978516</v>
      </c>
      <c r="BE74">
        <v>5.1961522102355957</v>
      </c>
      <c r="BF74">
        <v>4.123105525970459</v>
      </c>
      <c r="BG74">
        <v>4.3588991165161133</v>
      </c>
      <c r="BH74">
        <v>4.7958316802978516</v>
      </c>
      <c r="BI74">
        <v>3.872983455657959</v>
      </c>
      <c r="BJ74">
        <v>4.582575798034668</v>
      </c>
      <c r="BK74">
        <v>5</v>
      </c>
      <c r="BL74">
        <v>5.1961522102355957</v>
      </c>
      <c r="BM74">
        <v>5.1961522102355957</v>
      </c>
      <c r="BN74">
        <v>5.0990195274353027</v>
      </c>
      <c r="BO74">
        <v>5.1961522102355957</v>
      </c>
      <c r="BP74">
        <v>5</v>
      </c>
      <c r="BQ74">
        <v>4.898979663848877</v>
      </c>
      <c r="BR74">
        <v>4.898979663848877</v>
      </c>
      <c r="BS74">
        <v>0</v>
      </c>
      <c r="CT74" s="56" t="s">
        <v>50</v>
      </c>
    </row>
    <row r="75" spans="1:98" x14ac:dyDescent="0.25">
      <c r="A75">
        <v>5.1961522102355957</v>
      </c>
      <c r="B75">
        <v>5.2915024757385254</v>
      </c>
      <c r="C75">
        <v>4.898979663848877</v>
      </c>
      <c r="D75">
        <v>5.2915024757385254</v>
      </c>
      <c r="E75">
        <v>5.0990195274353027</v>
      </c>
      <c r="F75">
        <v>4.3588991165161133</v>
      </c>
      <c r="G75">
        <v>5.0990195274353027</v>
      </c>
      <c r="H75">
        <v>5.5677642822265625</v>
      </c>
      <c r="I75">
        <v>5.0990195274353027</v>
      </c>
      <c r="J75">
        <v>5.385164737701416</v>
      </c>
      <c r="K75">
        <v>5.1961522102355957</v>
      </c>
      <c r="L75">
        <v>5.5677642822265625</v>
      </c>
      <c r="M75">
        <v>5.4772257804870605</v>
      </c>
      <c r="N75">
        <v>4.7958316802978516</v>
      </c>
      <c r="O75">
        <v>5.1961522102355957</v>
      </c>
      <c r="P75">
        <v>4.582575798034668</v>
      </c>
      <c r="Q75">
        <v>5.1961522102355957</v>
      </c>
      <c r="R75">
        <v>5.5677642822265625</v>
      </c>
      <c r="S75">
        <v>5.0990195274353027</v>
      </c>
      <c r="T75">
        <v>5.385164737701416</v>
      </c>
      <c r="U75">
        <v>5.0990195274353027</v>
      </c>
      <c r="V75">
        <v>5.5677642822265625</v>
      </c>
      <c r="W75">
        <v>4.898979663848877</v>
      </c>
      <c r="X75">
        <v>4.898979663848877</v>
      </c>
      <c r="Y75">
        <v>5.6568541526794434</v>
      </c>
      <c r="Z75">
        <v>5.6568541526794434</v>
      </c>
      <c r="AA75">
        <v>5.0990195274353027</v>
      </c>
      <c r="AB75">
        <v>4.7958316802978516</v>
      </c>
      <c r="AC75">
        <v>5.0990195274353027</v>
      </c>
      <c r="AD75">
        <v>5.4772257804870605</v>
      </c>
      <c r="AE75">
        <v>5</v>
      </c>
      <c r="AF75">
        <v>5.2915024757385254</v>
      </c>
      <c r="AG75">
        <v>5.1961522102355957</v>
      </c>
      <c r="AH75">
        <v>4.242640495300293</v>
      </c>
      <c r="AI75">
        <v>4.242640495300293</v>
      </c>
      <c r="AJ75">
        <v>4.582575798034668</v>
      </c>
      <c r="AK75">
        <v>5.385164737701416</v>
      </c>
      <c r="AL75">
        <v>5.385164737701416</v>
      </c>
      <c r="AM75">
        <v>5.0990195274353027</v>
      </c>
      <c r="AN75">
        <v>4.7958316802978516</v>
      </c>
      <c r="AO75">
        <v>4.582575798034668</v>
      </c>
      <c r="AP75">
        <v>4.3588991165161133</v>
      </c>
      <c r="AQ75">
        <v>4.7958316802978516</v>
      </c>
      <c r="AR75">
        <v>5.4772257804870605</v>
      </c>
      <c r="AS75">
        <v>5.9160799980163574</v>
      </c>
      <c r="AT75">
        <v>5</v>
      </c>
      <c r="AU75">
        <v>4.4721360206604004</v>
      </c>
      <c r="AV75">
        <v>4.4721360206604004</v>
      </c>
      <c r="AW75">
        <v>4.6904158592224121</v>
      </c>
      <c r="AX75">
        <v>5.5677642822265625</v>
      </c>
      <c r="AY75">
        <v>4</v>
      </c>
      <c r="AZ75">
        <v>4.898979663848877</v>
      </c>
      <c r="BA75">
        <v>5.4772257804870605</v>
      </c>
      <c r="BB75">
        <v>4.7958316802978516</v>
      </c>
      <c r="BC75">
        <v>5.385164737701416</v>
      </c>
      <c r="BD75">
        <v>4.123105525970459</v>
      </c>
      <c r="BE75">
        <v>5.2915024757385254</v>
      </c>
      <c r="BF75">
        <v>4.242640495300293</v>
      </c>
      <c r="BG75">
        <v>4.6904158592224121</v>
      </c>
      <c r="BH75">
        <v>4.6904158592224121</v>
      </c>
      <c r="BI75">
        <v>4.4721360206604004</v>
      </c>
      <c r="BJ75">
        <v>4.242640495300293</v>
      </c>
      <c r="BK75">
        <v>4.3588991165161133</v>
      </c>
      <c r="BL75">
        <v>4.7958316802978516</v>
      </c>
      <c r="BM75">
        <v>4.7958316802978516</v>
      </c>
      <c r="BN75">
        <v>4.3588991165161133</v>
      </c>
      <c r="BO75">
        <v>4.6904158592224121</v>
      </c>
      <c r="BP75">
        <v>4.3588991165161133</v>
      </c>
      <c r="BQ75">
        <v>5.1961522102355957</v>
      </c>
      <c r="BR75">
        <v>5.2915024757385254</v>
      </c>
      <c r="BS75">
        <v>4.7958316802978516</v>
      </c>
      <c r="BT75">
        <v>0</v>
      </c>
      <c r="CT75" s="56" t="s">
        <v>51</v>
      </c>
    </row>
    <row r="76" spans="1:98" x14ac:dyDescent="0.25">
      <c r="A76">
        <v>5.0990195274353027</v>
      </c>
      <c r="B76">
        <v>4.7958316802978516</v>
      </c>
      <c r="C76">
        <v>5.0990195274353027</v>
      </c>
      <c r="D76">
        <v>4.898979663848877</v>
      </c>
      <c r="E76">
        <v>4.582575798034668</v>
      </c>
      <c r="F76">
        <v>4.7958316802978516</v>
      </c>
      <c r="G76">
        <v>5</v>
      </c>
      <c r="H76">
        <v>5.2915024757385254</v>
      </c>
      <c r="I76">
        <v>4.4721360206604004</v>
      </c>
      <c r="J76">
        <v>5.385164737701416</v>
      </c>
      <c r="K76">
        <v>5.0990195274353027</v>
      </c>
      <c r="L76">
        <v>5.5677642822265625</v>
      </c>
      <c r="M76">
        <v>4.582575798034668</v>
      </c>
      <c r="N76">
        <v>4.3588991165161133</v>
      </c>
      <c r="O76">
        <v>4.898979663848877</v>
      </c>
      <c r="P76">
        <v>4.898979663848877</v>
      </c>
      <c r="Q76">
        <v>5</v>
      </c>
      <c r="R76">
        <v>5</v>
      </c>
      <c r="S76">
        <v>4.582575798034668</v>
      </c>
      <c r="T76">
        <v>4.7958316802978516</v>
      </c>
      <c r="U76">
        <v>4.898979663848877</v>
      </c>
      <c r="V76">
        <v>5.0990195274353027</v>
      </c>
      <c r="W76">
        <v>4.6904158592224121</v>
      </c>
      <c r="X76">
        <v>5.2915024757385254</v>
      </c>
      <c r="Y76">
        <v>5.2915024757385254</v>
      </c>
      <c r="Z76">
        <v>5.1961522102355957</v>
      </c>
      <c r="AA76">
        <v>4.898979663848877</v>
      </c>
      <c r="AB76">
        <v>4.6904158592224121</v>
      </c>
      <c r="AC76">
        <v>5</v>
      </c>
      <c r="AD76">
        <v>5.2915024757385254</v>
      </c>
      <c r="AE76">
        <v>4.6904158592224121</v>
      </c>
      <c r="AF76">
        <v>4.6904158592224121</v>
      </c>
      <c r="AG76">
        <v>5.1961522102355957</v>
      </c>
      <c r="AH76">
        <v>4.4721360206604004</v>
      </c>
      <c r="AI76">
        <v>4.242640495300293</v>
      </c>
      <c r="AJ76">
        <v>4.4721360206604004</v>
      </c>
      <c r="AK76">
        <v>5.1961522102355957</v>
      </c>
      <c r="AL76">
        <v>4.242640495300293</v>
      </c>
      <c r="AM76">
        <v>5.4772257804870605</v>
      </c>
      <c r="AN76">
        <v>5.1961522102355957</v>
      </c>
      <c r="AO76">
        <v>4.898979663848877</v>
      </c>
      <c r="AP76">
        <v>4.242640495300293</v>
      </c>
      <c r="AQ76">
        <v>5.0990195274353027</v>
      </c>
      <c r="AR76">
        <v>5.2915024757385254</v>
      </c>
      <c r="AS76">
        <v>5.9160799980163574</v>
      </c>
      <c r="AT76">
        <v>4.4721360206604004</v>
      </c>
      <c r="AU76">
        <v>4.582575798034668</v>
      </c>
      <c r="AV76">
        <v>4.582575798034668</v>
      </c>
      <c r="AW76">
        <v>4.582575798034668</v>
      </c>
      <c r="AX76">
        <v>5.4772257804870605</v>
      </c>
      <c r="AY76">
        <v>4.582575798034668</v>
      </c>
      <c r="AZ76">
        <v>4.898979663848877</v>
      </c>
      <c r="BA76">
        <v>5.385164737701416</v>
      </c>
      <c r="BB76">
        <v>4.898979663848877</v>
      </c>
      <c r="BC76">
        <v>5.5677642822265625</v>
      </c>
      <c r="BD76">
        <v>4.6904158592224121</v>
      </c>
      <c r="BE76">
        <v>5.4772257804870605</v>
      </c>
      <c r="BF76">
        <v>4</v>
      </c>
      <c r="BG76">
        <v>4.4721360206604004</v>
      </c>
      <c r="BH76">
        <v>4.582575798034668</v>
      </c>
      <c r="BI76">
        <v>4.123105525970459</v>
      </c>
      <c r="BJ76">
        <v>4.3588991165161133</v>
      </c>
      <c r="BK76">
        <v>4.4721360206604004</v>
      </c>
      <c r="BL76">
        <v>5</v>
      </c>
      <c r="BM76">
        <v>5</v>
      </c>
      <c r="BN76">
        <v>4.7958316802978516</v>
      </c>
      <c r="BO76">
        <v>4.898979663848877</v>
      </c>
      <c r="BP76">
        <v>5</v>
      </c>
      <c r="BQ76">
        <v>4.4721360206604004</v>
      </c>
      <c r="BR76">
        <v>5.1961522102355957</v>
      </c>
      <c r="BS76">
        <v>3.7416574954986572</v>
      </c>
      <c r="BT76">
        <v>4.123105525970459</v>
      </c>
      <c r="BU76">
        <v>0</v>
      </c>
      <c r="CT76" s="56" t="s">
        <v>52</v>
      </c>
    </row>
    <row r="77" spans="1:98" x14ac:dyDescent="0.25">
      <c r="A77">
        <v>5.1961522102355957</v>
      </c>
      <c r="B77">
        <v>5.1961522102355957</v>
      </c>
      <c r="C77">
        <v>5.0990195274353027</v>
      </c>
      <c r="D77">
        <v>5</v>
      </c>
      <c r="E77">
        <v>4.898979663848877</v>
      </c>
      <c r="F77">
        <v>4.242640495300293</v>
      </c>
      <c r="G77">
        <v>5.2915024757385254</v>
      </c>
      <c r="H77">
        <v>5.6568541526794434</v>
      </c>
      <c r="I77">
        <v>5</v>
      </c>
      <c r="J77">
        <v>5.7445626258850098</v>
      </c>
      <c r="K77">
        <v>5.4772257804870605</v>
      </c>
      <c r="L77">
        <v>5.9160799980163574</v>
      </c>
      <c r="M77">
        <v>5.2915024757385254</v>
      </c>
      <c r="N77">
        <v>4.898979663848877</v>
      </c>
      <c r="O77">
        <v>4.7958316802978516</v>
      </c>
      <c r="P77">
        <v>4.582575798034668</v>
      </c>
      <c r="Q77">
        <v>5.0990195274353027</v>
      </c>
      <c r="R77">
        <v>5.385164737701416</v>
      </c>
      <c r="S77">
        <v>5</v>
      </c>
      <c r="T77">
        <v>5.2915024757385254</v>
      </c>
      <c r="U77">
        <v>4.898979663848877</v>
      </c>
      <c r="V77">
        <v>5.0990195274353027</v>
      </c>
      <c r="W77">
        <v>5.0990195274353027</v>
      </c>
      <c r="X77">
        <v>5.4772257804870605</v>
      </c>
      <c r="Y77">
        <v>5.7445626258850098</v>
      </c>
      <c r="Z77">
        <v>5.5677642822265625</v>
      </c>
      <c r="AA77">
        <v>5.0990195274353027</v>
      </c>
      <c r="AB77">
        <v>4.582575798034668</v>
      </c>
      <c r="AC77">
        <v>4.7958316802978516</v>
      </c>
      <c r="AD77">
        <v>4.898979663848877</v>
      </c>
      <c r="AE77">
        <v>4.6904158592224121</v>
      </c>
      <c r="AF77">
        <v>5.0990195274353027</v>
      </c>
      <c r="AG77">
        <v>5.0990195274353027</v>
      </c>
      <c r="AH77">
        <v>4.582575798034668</v>
      </c>
      <c r="AI77">
        <v>4.3588991165161133</v>
      </c>
      <c r="AJ77">
        <v>4.582575798034668</v>
      </c>
      <c r="AK77">
        <v>4.6904158592224121</v>
      </c>
      <c r="AL77">
        <v>5.385164737701416</v>
      </c>
      <c r="AM77">
        <v>5.2915024757385254</v>
      </c>
      <c r="AN77">
        <v>5.1961522102355957</v>
      </c>
      <c r="AO77">
        <v>4.898979663848877</v>
      </c>
      <c r="AP77">
        <v>4.4721360206604004</v>
      </c>
      <c r="AQ77">
        <v>5</v>
      </c>
      <c r="AR77">
        <v>5.5677642822265625</v>
      </c>
      <c r="AS77">
        <v>5.9160799980163574</v>
      </c>
      <c r="AT77">
        <v>4.582575798034668</v>
      </c>
      <c r="AU77">
        <v>4.4721360206604004</v>
      </c>
      <c r="AV77">
        <v>4.4721360206604004</v>
      </c>
      <c r="AW77">
        <v>4.3588991165161133</v>
      </c>
      <c r="AX77">
        <v>5.6568541526794434</v>
      </c>
      <c r="AY77">
        <v>4.7958316802978516</v>
      </c>
      <c r="AZ77">
        <v>4.7958316802978516</v>
      </c>
      <c r="BA77">
        <v>5.6568541526794434</v>
      </c>
      <c r="BB77">
        <v>4.6904158592224121</v>
      </c>
      <c r="BC77">
        <v>5.2915024757385254</v>
      </c>
      <c r="BD77">
        <v>4.4721360206604004</v>
      </c>
      <c r="BE77">
        <v>5.4772257804870605</v>
      </c>
      <c r="BF77">
        <v>4.4721360206604004</v>
      </c>
      <c r="BG77">
        <v>4.3588991165161133</v>
      </c>
      <c r="BH77">
        <v>4.242640495300293</v>
      </c>
      <c r="BI77">
        <v>4</v>
      </c>
      <c r="BJ77">
        <v>4.3588991165161133</v>
      </c>
      <c r="BK77">
        <v>4.4721360206604004</v>
      </c>
      <c r="BL77">
        <v>5.0990195274353027</v>
      </c>
      <c r="BM77">
        <v>5.1961522102355957</v>
      </c>
      <c r="BN77">
        <v>4.4721360206604004</v>
      </c>
      <c r="BO77">
        <v>5.1961522102355957</v>
      </c>
      <c r="BP77">
        <v>4.7958316802978516</v>
      </c>
      <c r="BQ77">
        <v>5</v>
      </c>
      <c r="BR77">
        <v>5.0990195274353027</v>
      </c>
      <c r="BS77">
        <v>4.123105525970459</v>
      </c>
      <c r="BT77">
        <v>4.123105525970459</v>
      </c>
      <c r="BU77">
        <v>4.123105525970459</v>
      </c>
      <c r="BV77">
        <v>0</v>
      </c>
      <c r="CT77" s="56" t="s">
        <v>53</v>
      </c>
    </row>
    <row r="78" spans="1:98" x14ac:dyDescent="0.25">
      <c r="A78">
        <v>5.5677642822265625</v>
      </c>
      <c r="B78">
        <v>5.6568541526794434</v>
      </c>
      <c r="C78">
        <v>5.385164737701416</v>
      </c>
      <c r="D78">
        <v>5.1961522102355957</v>
      </c>
      <c r="E78">
        <v>5.385164737701416</v>
      </c>
      <c r="F78">
        <v>5.0990195274353027</v>
      </c>
      <c r="G78">
        <v>5.385164737701416</v>
      </c>
      <c r="H78">
        <v>5.8309516906738281</v>
      </c>
      <c r="I78">
        <v>5.9160799980163574</v>
      </c>
      <c r="J78">
        <v>5.8309516906738281</v>
      </c>
      <c r="K78">
        <v>5.6568541526794434</v>
      </c>
      <c r="L78">
        <v>5.9160799980163574</v>
      </c>
      <c r="M78">
        <v>5.6568541526794434</v>
      </c>
      <c r="N78">
        <v>5.8309516906738281</v>
      </c>
      <c r="O78">
        <v>5.0990195274353027</v>
      </c>
      <c r="P78">
        <v>5.7445626258850098</v>
      </c>
      <c r="Q78">
        <v>5.9160799980163574</v>
      </c>
      <c r="R78">
        <v>6.0827627182006836</v>
      </c>
      <c r="S78">
        <v>5.7445626258850098</v>
      </c>
      <c r="T78">
        <v>6.0827627182006836</v>
      </c>
      <c r="U78">
        <v>5.8309516906738281</v>
      </c>
      <c r="V78">
        <v>5.6568541526794434</v>
      </c>
      <c r="W78">
        <v>5.6568541526794434</v>
      </c>
      <c r="X78">
        <v>5.6568541526794434</v>
      </c>
      <c r="Y78">
        <v>5.4772257804870605</v>
      </c>
      <c r="Z78">
        <v>6.0827627182006836</v>
      </c>
      <c r="AA78">
        <v>5.8309516906738281</v>
      </c>
      <c r="AB78">
        <v>5.5677642822265625</v>
      </c>
      <c r="AC78">
        <v>5.7445626258850098</v>
      </c>
      <c r="AD78">
        <v>5.6568541526794434</v>
      </c>
      <c r="AE78">
        <v>5.6568541526794434</v>
      </c>
      <c r="AF78">
        <v>5.7445626258850098</v>
      </c>
      <c r="AG78">
        <v>5.385164737701416</v>
      </c>
      <c r="AH78">
        <v>5.2915024757385254</v>
      </c>
      <c r="AI78">
        <v>5.4772257804870605</v>
      </c>
      <c r="AJ78">
        <v>4.7958316802978516</v>
      </c>
      <c r="AK78">
        <v>4.7958316802978516</v>
      </c>
      <c r="AL78">
        <v>5.5677642822265625</v>
      </c>
      <c r="AM78">
        <v>5.8309516906738281</v>
      </c>
      <c r="AN78">
        <v>5.1961522102355957</v>
      </c>
      <c r="AO78">
        <v>5.5677642822265625</v>
      </c>
      <c r="AP78">
        <v>5.0990195274353027</v>
      </c>
      <c r="AQ78">
        <v>5.6568541526794434</v>
      </c>
      <c r="AR78">
        <v>5.8309516906738281</v>
      </c>
      <c r="AS78">
        <v>6.4031243324279785</v>
      </c>
      <c r="AT78">
        <v>5.6568541526794434</v>
      </c>
      <c r="AU78">
        <v>5.1961522102355957</v>
      </c>
      <c r="AV78">
        <v>5.1961522102355957</v>
      </c>
      <c r="AW78">
        <v>5.6568541526794434</v>
      </c>
      <c r="AX78">
        <v>6.0827627182006836</v>
      </c>
      <c r="AY78">
        <v>5.5677642822265625</v>
      </c>
      <c r="AZ78">
        <v>5.8309516906738281</v>
      </c>
      <c r="BA78">
        <v>5.8309516906738281</v>
      </c>
      <c r="BB78">
        <v>5.8309516906738281</v>
      </c>
      <c r="BC78">
        <v>6.0827627182006836</v>
      </c>
      <c r="BD78">
        <v>5.4772257804870605</v>
      </c>
      <c r="BE78">
        <v>5.385164737701416</v>
      </c>
      <c r="BF78">
        <v>4.7958316802978516</v>
      </c>
      <c r="BG78">
        <v>5.2915024757385254</v>
      </c>
      <c r="BH78">
        <v>5.2915024757385254</v>
      </c>
      <c r="BI78">
        <v>5</v>
      </c>
      <c r="BJ78">
        <v>5</v>
      </c>
      <c r="BK78">
        <v>5.0990195274353027</v>
      </c>
      <c r="BL78">
        <v>4.582575798034668</v>
      </c>
      <c r="BM78">
        <v>5.5677642822265625</v>
      </c>
      <c r="BN78">
        <v>5.5677642822265625</v>
      </c>
      <c r="BO78">
        <v>5.6568541526794434</v>
      </c>
      <c r="BP78">
        <v>5.6568541526794434</v>
      </c>
      <c r="BQ78">
        <v>5.5677642822265625</v>
      </c>
      <c r="BR78">
        <v>5.5677642822265625</v>
      </c>
      <c r="BS78">
        <v>4.3588991165161133</v>
      </c>
      <c r="BT78">
        <v>5.2915024757385254</v>
      </c>
      <c r="BU78">
        <v>4.898979663848877</v>
      </c>
      <c r="BV78">
        <v>4.898979663848877</v>
      </c>
      <c r="BW78">
        <v>0</v>
      </c>
      <c r="CT78" s="56" t="s">
        <v>54</v>
      </c>
    </row>
    <row r="79" spans="1:98" x14ac:dyDescent="0.25">
      <c r="A79">
        <v>5.2915024757385254</v>
      </c>
      <c r="B79">
        <v>5.0990195274353027</v>
      </c>
      <c r="C79">
        <v>5.0990195274353027</v>
      </c>
      <c r="D79">
        <v>5.385164737701416</v>
      </c>
      <c r="E79">
        <v>5.0990195274353027</v>
      </c>
      <c r="F79">
        <v>4.4721360206604004</v>
      </c>
      <c r="G79">
        <v>4.898979663848877</v>
      </c>
      <c r="H79">
        <v>5.4772257804870605</v>
      </c>
      <c r="I79">
        <v>5.1961522102355957</v>
      </c>
      <c r="J79">
        <v>5.2915024757385254</v>
      </c>
      <c r="K79">
        <v>5.6568541526794434</v>
      </c>
      <c r="L79">
        <v>5.7445626258850098</v>
      </c>
      <c r="M79">
        <v>4.898979663848877</v>
      </c>
      <c r="N79">
        <v>4.898979663848877</v>
      </c>
      <c r="O79">
        <v>5.2915024757385254</v>
      </c>
      <c r="P79">
        <v>4.582575798034668</v>
      </c>
      <c r="Q79">
        <v>5.2915024757385254</v>
      </c>
      <c r="R79">
        <v>5.5677642822265625</v>
      </c>
      <c r="S79">
        <v>5.1961522102355957</v>
      </c>
      <c r="T79">
        <v>5.4772257804870605</v>
      </c>
      <c r="U79">
        <v>5.1961522102355957</v>
      </c>
      <c r="V79">
        <v>5.4772257804870605</v>
      </c>
      <c r="W79">
        <v>5.0990195274353027</v>
      </c>
      <c r="X79">
        <v>5.385164737701416</v>
      </c>
      <c r="Y79">
        <v>5.5677642822265625</v>
      </c>
      <c r="Z79">
        <v>5.8309516906738281</v>
      </c>
      <c r="AA79">
        <v>4.898979663848877</v>
      </c>
      <c r="AB79">
        <v>4.582575798034668</v>
      </c>
      <c r="AC79">
        <v>5</v>
      </c>
      <c r="AD79">
        <v>5.0990195274353027</v>
      </c>
      <c r="AE79">
        <v>5</v>
      </c>
      <c r="AF79">
        <v>5.385164737701416</v>
      </c>
      <c r="AG79">
        <v>5.1961522102355957</v>
      </c>
      <c r="AH79">
        <v>4.6904158592224121</v>
      </c>
      <c r="AI79">
        <v>3.872983455657959</v>
      </c>
      <c r="AJ79">
        <v>4.898979663848877</v>
      </c>
      <c r="AK79">
        <v>5.385164737701416</v>
      </c>
      <c r="AL79">
        <v>5</v>
      </c>
      <c r="AM79">
        <v>5.0990195274353027</v>
      </c>
      <c r="AN79">
        <v>5.1961522102355957</v>
      </c>
      <c r="AO79">
        <v>5.2915024757385254</v>
      </c>
      <c r="AP79">
        <v>4.4721360206604004</v>
      </c>
      <c r="AQ79">
        <v>4.898979663848877</v>
      </c>
      <c r="AR79">
        <v>5.4772257804870605</v>
      </c>
      <c r="AS79">
        <v>6</v>
      </c>
      <c r="AT79">
        <v>4.4721360206604004</v>
      </c>
      <c r="AU79">
        <v>4.898979663848877</v>
      </c>
      <c r="AV79">
        <v>4.898979663848877</v>
      </c>
      <c r="AW79">
        <v>4.4721360206604004</v>
      </c>
      <c r="AX79">
        <v>5.4772257804870605</v>
      </c>
      <c r="AY79">
        <v>4.242640495300293</v>
      </c>
      <c r="AZ79">
        <v>5</v>
      </c>
      <c r="BA79">
        <v>5.7445626258850098</v>
      </c>
      <c r="BB79">
        <v>4.898979663848877</v>
      </c>
      <c r="BC79">
        <v>5.9160799980163574</v>
      </c>
      <c r="BD79">
        <v>4.4721360206604004</v>
      </c>
      <c r="BE79">
        <v>5.4772257804870605</v>
      </c>
      <c r="BF79">
        <v>4.4721360206604004</v>
      </c>
      <c r="BG79">
        <v>4.7958316802978516</v>
      </c>
      <c r="BH79">
        <v>4.3588991165161133</v>
      </c>
      <c r="BI79">
        <v>4.582575798034668</v>
      </c>
      <c r="BJ79">
        <v>4.4721360206604004</v>
      </c>
      <c r="BK79">
        <v>4.242640495300293</v>
      </c>
      <c r="BL79">
        <v>5.0990195274353027</v>
      </c>
      <c r="BM79">
        <v>5.0990195274353027</v>
      </c>
      <c r="BN79">
        <v>4.582575798034668</v>
      </c>
      <c r="BO79">
        <v>5</v>
      </c>
      <c r="BP79">
        <v>4.6904158592224121</v>
      </c>
      <c r="BQ79">
        <v>4.7958316802978516</v>
      </c>
      <c r="BR79">
        <v>5.4772257804870605</v>
      </c>
      <c r="BS79">
        <v>5.1961522102355957</v>
      </c>
      <c r="BT79">
        <v>3.3166248798370361</v>
      </c>
      <c r="BU79">
        <v>3.6055512428283691</v>
      </c>
      <c r="BV79">
        <v>3.6055512428283691</v>
      </c>
      <c r="BW79">
        <v>5.2915024757385254</v>
      </c>
      <c r="BX79">
        <v>0</v>
      </c>
      <c r="CT79" s="56" t="s">
        <v>55</v>
      </c>
    </row>
    <row r="80" spans="1:98" x14ac:dyDescent="0.25">
      <c r="A80">
        <v>5.0990195274353027</v>
      </c>
      <c r="B80">
        <v>4.898979663848877</v>
      </c>
      <c r="C80">
        <v>5.0990195274353027</v>
      </c>
      <c r="D80">
        <v>4.582575798034668</v>
      </c>
      <c r="E80">
        <v>4.582575798034668</v>
      </c>
      <c r="F80">
        <v>4.6904158592224121</v>
      </c>
      <c r="G80">
        <v>5.1961522102355957</v>
      </c>
      <c r="H80">
        <v>5.2915024757385254</v>
      </c>
      <c r="I80">
        <v>5</v>
      </c>
      <c r="J80">
        <v>5.385164737701416</v>
      </c>
      <c r="K80">
        <v>5</v>
      </c>
      <c r="L80">
        <v>5.4772257804870605</v>
      </c>
      <c r="M80">
        <v>4.7958316802978516</v>
      </c>
      <c r="N80">
        <v>4.898979663848877</v>
      </c>
      <c r="O80">
        <v>4.4721360206604004</v>
      </c>
      <c r="P80">
        <v>5.2915024757385254</v>
      </c>
      <c r="Q80">
        <v>5.0990195274353027</v>
      </c>
      <c r="R80">
        <v>5.1961522102355957</v>
      </c>
      <c r="S80">
        <v>4.898979663848877</v>
      </c>
      <c r="T80">
        <v>5.1961522102355957</v>
      </c>
      <c r="U80">
        <v>4.898979663848877</v>
      </c>
      <c r="V80">
        <v>5.385164737701416</v>
      </c>
      <c r="W80">
        <v>5</v>
      </c>
      <c r="X80">
        <v>5.0990195274353027</v>
      </c>
      <c r="Y80">
        <v>5.0990195274353027</v>
      </c>
      <c r="Z80">
        <v>5.2915024757385254</v>
      </c>
      <c r="AA80">
        <v>5.385164737701416</v>
      </c>
      <c r="AB80">
        <v>5.2915024757385254</v>
      </c>
      <c r="AC80">
        <v>5.2915024757385254</v>
      </c>
      <c r="AD80">
        <v>5.2915024757385254</v>
      </c>
      <c r="AE80">
        <v>4.898979663848877</v>
      </c>
      <c r="AF80">
        <v>4.7958316802978516</v>
      </c>
      <c r="AG80">
        <v>5.1961522102355957</v>
      </c>
      <c r="AH80">
        <v>4.7958316802978516</v>
      </c>
      <c r="AI80">
        <v>5.2915024757385254</v>
      </c>
      <c r="AJ80">
        <v>4.242640495300293</v>
      </c>
      <c r="AK80">
        <v>4.582575798034668</v>
      </c>
      <c r="AL80">
        <v>4.582575798034668</v>
      </c>
      <c r="AM80">
        <v>5.2915024757385254</v>
      </c>
      <c r="AN80">
        <v>5</v>
      </c>
      <c r="AO80">
        <v>4.7958316802978516</v>
      </c>
      <c r="AP80">
        <v>4.582575798034668</v>
      </c>
      <c r="AQ80">
        <v>5</v>
      </c>
      <c r="AR80">
        <v>5.4772257804870605</v>
      </c>
      <c r="AS80">
        <v>6.0827627182006836</v>
      </c>
      <c r="AT80">
        <v>5.1961522102355957</v>
      </c>
      <c r="AU80">
        <v>4.582575798034668</v>
      </c>
      <c r="AV80">
        <v>4.582575798034668</v>
      </c>
      <c r="AW80">
        <v>5.385164737701416</v>
      </c>
      <c r="AX80">
        <v>5.8309516906738281</v>
      </c>
      <c r="AY80">
        <v>5.2915024757385254</v>
      </c>
      <c r="AZ80">
        <v>5.2915024757385254</v>
      </c>
      <c r="BA80">
        <v>5.385164737701416</v>
      </c>
      <c r="BB80">
        <v>5.2915024757385254</v>
      </c>
      <c r="BC80">
        <v>5.4772257804870605</v>
      </c>
      <c r="BD80">
        <v>5.0990195274353027</v>
      </c>
      <c r="BE80">
        <v>5.385164737701416</v>
      </c>
      <c r="BF80">
        <v>4.3588991165161133</v>
      </c>
      <c r="BG80">
        <v>4.582575798034668</v>
      </c>
      <c r="BH80">
        <v>5</v>
      </c>
      <c r="BI80">
        <v>4.3588991165161133</v>
      </c>
      <c r="BJ80">
        <v>4.6904158592224121</v>
      </c>
      <c r="BK80">
        <v>5.0990195274353027</v>
      </c>
      <c r="BL80">
        <v>4.898979663848877</v>
      </c>
      <c r="BM80">
        <v>4.898979663848877</v>
      </c>
      <c r="BN80">
        <v>5</v>
      </c>
      <c r="BO80">
        <v>4.898979663848877</v>
      </c>
      <c r="BP80">
        <v>4.898979663848877</v>
      </c>
      <c r="BQ80">
        <v>4.6904158592224121</v>
      </c>
      <c r="BR80">
        <v>4.6904158592224121</v>
      </c>
      <c r="BS80">
        <v>2.2360680103302002</v>
      </c>
      <c r="BT80">
        <v>5</v>
      </c>
      <c r="BU80">
        <v>3.872983455657959</v>
      </c>
      <c r="BV80">
        <v>4.123105525970459</v>
      </c>
      <c r="BW80">
        <v>3.7416574954986572</v>
      </c>
      <c r="BX80">
        <v>5.1961522102355957</v>
      </c>
      <c r="BY80">
        <v>0</v>
      </c>
      <c r="CT80" s="56" t="s">
        <v>56</v>
      </c>
    </row>
    <row r="81" spans="1:98" x14ac:dyDescent="0.25">
      <c r="A81">
        <v>5</v>
      </c>
      <c r="B81">
        <v>5.0990195274353027</v>
      </c>
      <c r="C81">
        <v>4.3588991165161133</v>
      </c>
      <c r="D81">
        <v>4.6904158592224121</v>
      </c>
      <c r="E81">
        <v>4.582575798034668</v>
      </c>
      <c r="F81">
        <v>4.6904158592224121</v>
      </c>
      <c r="G81">
        <v>4.6904158592224121</v>
      </c>
      <c r="H81">
        <v>4.898979663848877</v>
      </c>
      <c r="I81">
        <v>5.0990195274353027</v>
      </c>
      <c r="J81">
        <v>5.0990195274353027</v>
      </c>
      <c r="K81">
        <v>4.582575798034668</v>
      </c>
      <c r="L81">
        <v>5.2915024757385254</v>
      </c>
      <c r="M81">
        <v>4.6904158592224121</v>
      </c>
      <c r="N81">
        <v>5.1961522102355957</v>
      </c>
      <c r="O81">
        <v>4.582575798034668</v>
      </c>
      <c r="P81">
        <v>5.2915024757385254</v>
      </c>
      <c r="Q81">
        <v>5.1961522102355957</v>
      </c>
      <c r="R81">
        <v>5.4772257804870605</v>
      </c>
      <c r="S81">
        <v>5.1961522102355957</v>
      </c>
      <c r="T81">
        <v>5.7445626258850098</v>
      </c>
      <c r="U81">
        <v>5.0990195274353027</v>
      </c>
      <c r="V81">
        <v>5.5677642822265625</v>
      </c>
      <c r="W81">
        <v>5.1961522102355957</v>
      </c>
      <c r="X81">
        <v>4.6904158592224121</v>
      </c>
      <c r="Y81">
        <v>5.385164737701416</v>
      </c>
      <c r="Z81">
        <v>5.5677642822265625</v>
      </c>
      <c r="AA81">
        <v>5.4772257804870605</v>
      </c>
      <c r="AB81">
        <v>5.1961522102355957</v>
      </c>
      <c r="AC81">
        <v>5.2915024757385254</v>
      </c>
      <c r="AD81">
        <v>5.0990195274353027</v>
      </c>
      <c r="AE81">
        <v>4.582575798034668</v>
      </c>
      <c r="AF81">
        <v>5</v>
      </c>
      <c r="AG81">
        <v>5.2915024757385254</v>
      </c>
      <c r="AH81">
        <v>4.6904158592224121</v>
      </c>
      <c r="AI81">
        <v>4.6904158592224121</v>
      </c>
      <c r="AJ81">
        <v>4.582575798034668</v>
      </c>
      <c r="AK81">
        <v>5.2915024757385254</v>
      </c>
      <c r="AL81">
        <v>4.898979663848877</v>
      </c>
      <c r="AM81">
        <v>5</v>
      </c>
      <c r="AN81">
        <v>4.3588991165161133</v>
      </c>
      <c r="AO81">
        <v>5</v>
      </c>
      <c r="AP81">
        <v>4.582575798034668</v>
      </c>
      <c r="AQ81">
        <v>5</v>
      </c>
      <c r="AR81">
        <v>5.4772257804870605</v>
      </c>
      <c r="AS81">
        <v>6.0827627182006836</v>
      </c>
      <c r="AT81">
        <v>4.7958316802978516</v>
      </c>
      <c r="AU81">
        <v>4.582575798034668</v>
      </c>
      <c r="AV81">
        <v>4.582575798034668</v>
      </c>
      <c r="AW81">
        <v>4.898979663848877</v>
      </c>
      <c r="AX81">
        <v>5.385164737701416</v>
      </c>
      <c r="AY81">
        <v>3.872983455657959</v>
      </c>
      <c r="AZ81">
        <v>5</v>
      </c>
      <c r="BA81">
        <v>5.6568541526794434</v>
      </c>
      <c r="BB81">
        <v>5</v>
      </c>
      <c r="BC81">
        <v>5.4772257804870605</v>
      </c>
      <c r="BD81">
        <v>4.6904158592224121</v>
      </c>
      <c r="BE81">
        <v>5.5677642822265625</v>
      </c>
      <c r="BF81">
        <v>4</v>
      </c>
      <c r="BG81">
        <v>4.898979663848877</v>
      </c>
      <c r="BH81">
        <v>5</v>
      </c>
      <c r="BI81">
        <v>4.898979663848877</v>
      </c>
      <c r="BJ81">
        <v>4.3588991165161133</v>
      </c>
      <c r="BK81">
        <v>4.582575798034668</v>
      </c>
      <c r="BL81">
        <v>4.898979663848877</v>
      </c>
      <c r="BM81">
        <v>4.898979663848877</v>
      </c>
      <c r="BN81">
        <v>4.898979663848877</v>
      </c>
      <c r="BO81">
        <v>4.898979663848877</v>
      </c>
      <c r="BP81">
        <v>4.6904158592224121</v>
      </c>
      <c r="BQ81">
        <v>4.123105525970459</v>
      </c>
      <c r="BR81">
        <v>5.1961522102355957</v>
      </c>
      <c r="BS81">
        <v>4.3588991165161133</v>
      </c>
      <c r="BT81">
        <v>4.123105525970459</v>
      </c>
      <c r="BU81">
        <v>4.123105525970459</v>
      </c>
      <c r="BV81">
        <v>4.6904158592224121</v>
      </c>
      <c r="BW81">
        <v>4.6904158592224121</v>
      </c>
      <c r="BX81">
        <v>4.242640495300293</v>
      </c>
      <c r="BY81">
        <v>3.872983455657959</v>
      </c>
      <c r="BZ81">
        <v>0</v>
      </c>
      <c r="CT81" s="56" t="s">
        <v>57</v>
      </c>
    </row>
    <row r="82" spans="1:98" x14ac:dyDescent="0.25">
      <c r="A82">
        <v>4.898979663848877</v>
      </c>
      <c r="B82">
        <v>4.898979663848877</v>
      </c>
      <c r="C82">
        <v>4.898979663848877</v>
      </c>
      <c r="D82">
        <v>4.582575798034668</v>
      </c>
      <c r="E82">
        <v>4.898979663848877</v>
      </c>
      <c r="F82">
        <v>4.242640495300293</v>
      </c>
      <c r="G82">
        <v>4.7958316802978516</v>
      </c>
      <c r="H82">
        <v>5.385164737701416</v>
      </c>
      <c r="I82">
        <v>4.7958316802978516</v>
      </c>
      <c r="J82">
        <v>5.7445626258850098</v>
      </c>
      <c r="K82">
        <v>5.2915024757385254</v>
      </c>
      <c r="L82">
        <v>5.8309516906738281</v>
      </c>
      <c r="M82">
        <v>4.898979663848877</v>
      </c>
      <c r="N82">
        <v>4</v>
      </c>
      <c r="O82">
        <v>5</v>
      </c>
      <c r="P82">
        <v>4.4721360206604004</v>
      </c>
      <c r="Q82">
        <v>4.898979663848877</v>
      </c>
      <c r="R82">
        <v>5</v>
      </c>
      <c r="S82">
        <v>4.6904158592224121</v>
      </c>
      <c r="T82">
        <v>5.1961522102355957</v>
      </c>
      <c r="U82">
        <v>4.4721360206604004</v>
      </c>
      <c r="V82">
        <v>5.4772257804870605</v>
      </c>
      <c r="W82">
        <v>4.582575798034668</v>
      </c>
      <c r="X82">
        <v>5.1961522102355957</v>
      </c>
      <c r="Y82">
        <v>5.2915024757385254</v>
      </c>
      <c r="Z82">
        <v>5.1961522102355957</v>
      </c>
      <c r="AA82">
        <v>5</v>
      </c>
      <c r="AB82">
        <v>5</v>
      </c>
      <c r="AC82">
        <v>4.123105525970459</v>
      </c>
      <c r="AD82">
        <v>4.898979663848877</v>
      </c>
      <c r="AE82">
        <v>4.123105525970459</v>
      </c>
      <c r="AF82">
        <v>4.7958316802978516</v>
      </c>
      <c r="AG82">
        <v>5</v>
      </c>
      <c r="AH82">
        <v>4.6904158592224121</v>
      </c>
      <c r="AI82">
        <v>4.7958316802978516</v>
      </c>
      <c r="AJ82">
        <v>4.3588991165161133</v>
      </c>
      <c r="AK82">
        <v>4.3588991165161133</v>
      </c>
      <c r="AL82">
        <v>5.385164737701416</v>
      </c>
      <c r="AM82">
        <v>5.8309516906738281</v>
      </c>
      <c r="AN82">
        <v>5.1961522102355957</v>
      </c>
      <c r="AO82">
        <v>4.4721360206604004</v>
      </c>
      <c r="AP82">
        <v>4.242640495300293</v>
      </c>
      <c r="AQ82">
        <v>5.1961522102355957</v>
      </c>
      <c r="AR82">
        <v>5.4772257804870605</v>
      </c>
      <c r="AS82">
        <v>5.8309516906738281</v>
      </c>
      <c r="AT82">
        <v>5</v>
      </c>
      <c r="AU82">
        <v>4.4721360206604004</v>
      </c>
      <c r="AV82">
        <v>4.4721360206604004</v>
      </c>
      <c r="AW82">
        <v>4.582575798034668</v>
      </c>
      <c r="AX82">
        <v>5.385164737701416</v>
      </c>
      <c r="AY82">
        <v>4.7958316802978516</v>
      </c>
      <c r="AZ82">
        <v>4.6904158592224121</v>
      </c>
      <c r="BA82">
        <v>5.5677642822265625</v>
      </c>
      <c r="BB82">
        <v>4.7958316802978516</v>
      </c>
      <c r="BC82">
        <v>5.2915024757385254</v>
      </c>
      <c r="BD82">
        <v>4.123105525970459</v>
      </c>
      <c r="BE82">
        <v>5.4772257804870605</v>
      </c>
      <c r="BF82">
        <v>4.4721360206604004</v>
      </c>
      <c r="BG82">
        <v>4.242640495300293</v>
      </c>
      <c r="BH82">
        <v>4.123105525970459</v>
      </c>
      <c r="BI82">
        <v>4.123105525970459</v>
      </c>
      <c r="BJ82">
        <v>4.4721360206604004</v>
      </c>
      <c r="BK82">
        <v>4.582575798034668</v>
      </c>
      <c r="BL82">
        <v>4.6904158592224121</v>
      </c>
      <c r="BM82">
        <v>5</v>
      </c>
      <c r="BN82">
        <v>4.582575798034668</v>
      </c>
      <c r="BO82">
        <v>5</v>
      </c>
      <c r="BP82">
        <v>4.582575798034668</v>
      </c>
      <c r="BQ82">
        <v>4.4721360206604004</v>
      </c>
      <c r="BR82">
        <v>4.582575798034668</v>
      </c>
      <c r="BS82">
        <v>4.123105525970459</v>
      </c>
      <c r="BT82">
        <v>4.898979663848877</v>
      </c>
      <c r="BU82">
        <v>4.4721360206604004</v>
      </c>
      <c r="BV82">
        <v>3.872983455657959</v>
      </c>
      <c r="BW82">
        <v>5</v>
      </c>
      <c r="BX82">
        <v>4.6904158592224121</v>
      </c>
      <c r="BY82">
        <v>4</v>
      </c>
      <c r="BZ82">
        <v>4.898979663848877</v>
      </c>
      <c r="CA82">
        <v>0</v>
      </c>
      <c r="CT82" s="56" t="s">
        <v>58</v>
      </c>
    </row>
    <row r="83" spans="1:98" x14ac:dyDescent="0.25">
      <c r="A83">
        <v>5.385164737701416</v>
      </c>
      <c r="B83">
        <v>5.7445626258850098</v>
      </c>
      <c r="C83">
        <v>5.5677642822265625</v>
      </c>
      <c r="D83">
        <v>5.7445626258850098</v>
      </c>
      <c r="E83">
        <v>5.8309516906738281</v>
      </c>
      <c r="F83">
        <v>5.2915024757385254</v>
      </c>
      <c r="G83">
        <v>5.5677642822265625</v>
      </c>
      <c r="H83">
        <v>5.5677642822265625</v>
      </c>
      <c r="I83">
        <v>5.7445626258850098</v>
      </c>
      <c r="J83">
        <v>5.7445626258850098</v>
      </c>
      <c r="K83">
        <v>5.9160799980163574</v>
      </c>
      <c r="L83">
        <v>5.0990195274353027</v>
      </c>
      <c r="M83">
        <v>5.6568541526794434</v>
      </c>
      <c r="N83">
        <v>5.9160799980163574</v>
      </c>
      <c r="O83">
        <v>5.6568541526794434</v>
      </c>
      <c r="P83">
        <v>5.4772257804870605</v>
      </c>
      <c r="Q83">
        <v>6.0827627182006836</v>
      </c>
      <c r="R83">
        <v>6.1644139289855957</v>
      </c>
      <c r="S83">
        <v>5.7445626258850098</v>
      </c>
      <c r="T83">
        <v>5.4772257804870605</v>
      </c>
      <c r="U83">
        <v>5.9160799980163574</v>
      </c>
      <c r="V83">
        <v>5.6568541526794434</v>
      </c>
      <c r="W83">
        <v>5.7445626258850098</v>
      </c>
      <c r="X83">
        <v>5.9160799980163574</v>
      </c>
      <c r="Y83">
        <v>6.2449979782104492</v>
      </c>
      <c r="Z83">
        <v>6.0827627182006836</v>
      </c>
      <c r="AA83">
        <v>5.385164737701416</v>
      </c>
      <c r="AB83">
        <v>5.385164737701416</v>
      </c>
      <c r="AC83">
        <v>5.7445626258850098</v>
      </c>
      <c r="AD83">
        <v>5.5677642822265625</v>
      </c>
      <c r="AE83">
        <v>5.4772257804870605</v>
      </c>
      <c r="AF83">
        <v>6</v>
      </c>
      <c r="AG83">
        <v>5.9160799980163574</v>
      </c>
      <c r="AH83">
        <v>5.4772257804870605</v>
      </c>
      <c r="AI83">
        <v>5.4772257804870605</v>
      </c>
      <c r="AJ83">
        <v>5.4772257804870605</v>
      </c>
      <c r="AK83">
        <v>6</v>
      </c>
      <c r="AL83">
        <v>6.0827627182006836</v>
      </c>
      <c r="AM83">
        <v>6</v>
      </c>
      <c r="AN83">
        <v>5.8309516906738281</v>
      </c>
      <c r="AO83">
        <v>5.2915024757385254</v>
      </c>
      <c r="AP83">
        <v>5.2915024757385254</v>
      </c>
      <c r="AQ83">
        <v>5.9160799980163574</v>
      </c>
      <c r="AR83">
        <v>4.242640495300293</v>
      </c>
      <c r="AS83">
        <v>5.2915024757385254</v>
      </c>
      <c r="AT83">
        <v>5.5677642822265625</v>
      </c>
      <c r="AU83">
        <v>5.2915024757385254</v>
      </c>
      <c r="AV83">
        <v>5.2915024757385254</v>
      </c>
      <c r="AW83">
        <v>4.898979663848877</v>
      </c>
      <c r="AX83">
        <v>5.385164737701416</v>
      </c>
      <c r="AY83">
        <v>5.4772257804870605</v>
      </c>
      <c r="AZ83">
        <v>5.7445626258850098</v>
      </c>
      <c r="BA83">
        <v>4.123105525970459</v>
      </c>
      <c r="BB83">
        <v>5.385164737701416</v>
      </c>
      <c r="BC83">
        <v>5.7445626258850098</v>
      </c>
      <c r="BD83">
        <v>5.1961522102355957</v>
      </c>
      <c r="BE83">
        <v>4.3588991165161133</v>
      </c>
      <c r="BF83">
        <v>5.4772257804870605</v>
      </c>
      <c r="BG83">
        <v>4.898979663848877</v>
      </c>
      <c r="BH83">
        <v>5.4772257804870605</v>
      </c>
      <c r="BI83">
        <v>5.4772257804870605</v>
      </c>
      <c r="BJ83">
        <v>5.7445626258850098</v>
      </c>
      <c r="BK83">
        <v>5.6568541526794434</v>
      </c>
      <c r="BL83">
        <v>5.6568541526794434</v>
      </c>
      <c r="BM83">
        <v>5.4772257804870605</v>
      </c>
      <c r="BN83">
        <v>5.0990195274353027</v>
      </c>
      <c r="BO83">
        <v>5.2915024757385254</v>
      </c>
      <c r="BP83">
        <v>5.4772257804870605</v>
      </c>
      <c r="BQ83">
        <v>5.6568541526794434</v>
      </c>
      <c r="BR83">
        <v>5.4772257804870605</v>
      </c>
      <c r="BS83">
        <v>5.385164737701416</v>
      </c>
      <c r="BT83">
        <v>5.2915024757385254</v>
      </c>
      <c r="BU83">
        <v>5.385164737701416</v>
      </c>
      <c r="BV83">
        <v>5.4772257804870605</v>
      </c>
      <c r="BW83">
        <v>5.8309516906738281</v>
      </c>
      <c r="BX83">
        <v>5.5677642822265625</v>
      </c>
      <c r="BY83">
        <v>5.4772257804870605</v>
      </c>
      <c r="BZ83">
        <v>5.7445626258850098</v>
      </c>
      <c r="CA83">
        <v>5.5677642822265625</v>
      </c>
      <c r="CB83">
        <v>0</v>
      </c>
      <c r="CT83" s="56" t="s">
        <v>65</v>
      </c>
    </row>
    <row r="84" spans="1:98" x14ac:dyDescent="0.25">
      <c r="A84">
        <v>5.5677642822265625</v>
      </c>
      <c r="B84">
        <v>5.5677642822265625</v>
      </c>
      <c r="C84">
        <v>5.2915024757385254</v>
      </c>
      <c r="D84">
        <v>5.5677642822265625</v>
      </c>
      <c r="E84">
        <v>5.6568541526794434</v>
      </c>
      <c r="F84">
        <v>5.4772257804870605</v>
      </c>
      <c r="G84">
        <v>5.1961522102355957</v>
      </c>
      <c r="H84">
        <v>5.2915024757385254</v>
      </c>
      <c r="I84">
        <v>5.9160799980163574</v>
      </c>
      <c r="J84">
        <v>5.7445626258850098</v>
      </c>
      <c r="K84">
        <v>5.7445626258850098</v>
      </c>
      <c r="L84">
        <v>4.7958316802978516</v>
      </c>
      <c r="M84">
        <v>5.4772257804870605</v>
      </c>
      <c r="N84">
        <v>6.0827627182006836</v>
      </c>
      <c r="O84">
        <v>5.4772257804870605</v>
      </c>
      <c r="P84">
        <v>5.7445626258850098</v>
      </c>
      <c r="Q84">
        <v>6.2449979782104492</v>
      </c>
      <c r="R84">
        <v>6.3245553970336914</v>
      </c>
      <c r="S84">
        <v>5.9160799980163574</v>
      </c>
      <c r="T84">
        <v>5.8309516906738281</v>
      </c>
      <c r="U84">
        <v>6.0827627182006836</v>
      </c>
      <c r="V84">
        <v>6.1644139289855957</v>
      </c>
      <c r="W84">
        <v>5.9160799980163574</v>
      </c>
      <c r="X84">
        <v>5.8309516906738281</v>
      </c>
      <c r="Y84">
        <v>6.0827627182006836</v>
      </c>
      <c r="Z84">
        <v>6.2449979782104492</v>
      </c>
      <c r="AA84">
        <v>5.7445626258850098</v>
      </c>
      <c r="AB84">
        <v>5.4772257804870605</v>
      </c>
      <c r="AC84">
        <v>5.7445626258850098</v>
      </c>
      <c r="AD84">
        <v>5.2915024757385254</v>
      </c>
      <c r="AE84">
        <v>5.6568541526794434</v>
      </c>
      <c r="AF84">
        <v>6.1644139289855957</v>
      </c>
      <c r="AG84">
        <v>5.7445626258850098</v>
      </c>
      <c r="AH84">
        <v>5.5677642822265625</v>
      </c>
      <c r="AI84">
        <v>5.7445626258850098</v>
      </c>
      <c r="AJ84">
        <v>5.2915024757385254</v>
      </c>
      <c r="AK84">
        <v>6.1644139289855957</v>
      </c>
      <c r="AL84">
        <v>5.9160799980163574</v>
      </c>
      <c r="AM84">
        <v>6</v>
      </c>
      <c r="AN84">
        <v>5.6568541526794434</v>
      </c>
      <c r="AO84">
        <v>5.1961522102355957</v>
      </c>
      <c r="AP84">
        <v>5.6568541526794434</v>
      </c>
      <c r="AQ84">
        <v>5.9160799980163574</v>
      </c>
      <c r="AR84">
        <v>4.4721360206604004</v>
      </c>
      <c r="AS84">
        <v>5.8309516906738281</v>
      </c>
      <c r="AT84">
        <v>5.4772257804870605</v>
      </c>
      <c r="AU84">
        <v>5.385164737701416</v>
      </c>
      <c r="AV84">
        <v>5.385164737701416</v>
      </c>
      <c r="AW84">
        <v>5.0990195274353027</v>
      </c>
      <c r="AX84">
        <v>5.6568541526794434</v>
      </c>
      <c r="AY84">
        <v>5.4772257804870605</v>
      </c>
      <c r="AZ84">
        <v>5.8309516906738281</v>
      </c>
      <c r="BA84">
        <v>5.0990195274353027</v>
      </c>
      <c r="BB84">
        <v>5.4772257804870605</v>
      </c>
      <c r="BC84">
        <v>5.9160799980163574</v>
      </c>
      <c r="BD84">
        <v>5.0990195274353027</v>
      </c>
      <c r="BE84">
        <v>5.4772257804870605</v>
      </c>
      <c r="BF84">
        <v>5.5677642822265625</v>
      </c>
      <c r="BG84">
        <v>5.2915024757385254</v>
      </c>
      <c r="BH84">
        <v>5.8309516906738281</v>
      </c>
      <c r="BI84">
        <v>5.6568541526794434</v>
      </c>
      <c r="BJ84">
        <v>5.8309516906738281</v>
      </c>
      <c r="BK84">
        <v>5.7445626258850098</v>
      </c>
      <c r="BL84">
        <v>5.4772257804870605</v>
      </c>
      <c r="BM84">
        <v>5.1961522102355957</v>
      </c>
      <c r="BN84">
        <v>5.4772257804870605</v>
      </c>
      <c r="BO84">
        <v>4.898979663848877</v>
      </c>
      <c r="BP84">
        <v>5.6568541526794434</v>
      </c>
      <c r="BQ84">
        <v>5.6568541526794434</v>
      </c>
      <c r="BR84">
        <v>5.2915024757385254</v>
      </c>
      <c r="BS84">
        <v>5.6568541526794434</v>
      </c>
      <c r="BT84">
        <v>5.5677642822265625</v>
      </c>
      <c r="BU84">
        <v>5.7445626258850098</v>
      </c>
      <c r="BV84">
        <v>5.8309516906738281</v>
      </c>
      <c r="BW84">
        <v>5.8309516906738281</v>
      </c>
      <c r="BX84">
        <v>5.9160799980163574</v>
      </c>
      <c r="BY84">
        <v>5.385164737701416</v>
      </c>
      <c r="BZ84">
        <v>5.4772257804870605</v>
      </c>
      <c r="CA84">
        <v>5.6568541526794434</v>
      </c>
      <c r="CB84">
        <v>3.7416574954986572</v>
      </c>
      <c r="CC84">
        <v>0</v>
      </c>
      <c r="CT84" s="56" t="s">
        <v>66</v>
      </c>
    </row>
    <row r="85" spans="1:98" x14ac:dyDescent="0.25">
      <c r="A85">
        <v>4.242640495300293</v>
      </c>
      <c r="B85">
        <v>4.6904158592224121</v>
      </c>
      <c r="C85">
        <v>4.582575798034668</v>
      </c>
      <c r="D85">
        <v>4.6904158592224121</v>
      </c>
      <c r="E85">
        <v>4.7958316802978516</v>
      </c>
      <c r="F85">
        <v>4.898979663848877</v>
      </c>
      <c r="G85">
        <v>4.4721360206604004</v>
      </c>
      <c r="H85">
        <v>5.6568541526794434</v>
      </c>
      <c r="I85">
        <v>5</v>
      </c>
      <c r="J85">
        <v>5.8309516906738281</v>
      </c>
      <c r="K85">
        <v>4.582575798034668</v>
      </c>
      <c r="L85">
        <v>5.9160799980163574</v>
      </c>
      <c r="M85">
        <v>5</v>
      </c>
      <c r="N85">
        <v>5.5677642822265625</v>
      </c>
      <c r="O85">
        <v>5.4772257804870605</v>
      </c>
      <c r="P85">
        <v>5.4772257804870605</v>
      </c>
      <c r="Q85">
        <v>5.7445626258850098</v>
      </c>
      <c r="R85">
        <v>6</v>
      </c>
      <c r="S85">
        <v>5.1961522102355957</v>
      </c>
      <c r="T85">
        <v>5.1961522102355957</v>
      </c>
      <c r="U85">
        <v>5.4772257804870605</v>
      </c>
      <c r="V85">
        <v>5.7445626258850098</v>
      </c>
      <c r="W85">
        <v>5.1961522102355957</v>
      </c>
      <c r="X85">
        <v>4.6904158592224121</v>
      </c>
      <c r="Y85">
        <v>5.0990195274353027</v>
      </c>
      <c r="Z85">
        <v>5.6568541526794434</v>
      </c>
      <c r="AA85">
        <v>5.8309516906738281</v>
      </c>
      <c r="AB85">
        <v>5</v>
      </c>
      <c r="AC85">
        <v>5.385164737701416</v>
      </c>
      <c r="AD85">
        <v>4.7958316802978516</v>
      </c>
      <c r="AE85">
        <v>5.4772257804870605</v>
      </c>
      <c r="AF85">
        <v>6.1644139289855957</v>
      </c>
      <c r="AG85">
        <v>5.4772257804870605</v>
      </c>
      <c r="AH85">
        <v>5.4772257804870605</v>
      </c>
      <c r="AI85">
        <v>5.2915024757385254</v>
      </c>
      <c r="AJ85">
        <v>4.7958316802978516</v>
      </c>
      <c r="AK85">
        <v>5.9160799980163574</v>
      </c>
      <c r="AL85">
        <v>5.385164737701416</v>
      </c>
      <c r="AM85">
        <v>5.8309516906738281</v>
      </c>
      <c r="AN85">
        <v>4.898979663848877</v>
      </c>
      <c r="AO85">
        <v>5.5677642822265625</v>
      </c>
      <c r="AP85">
        <v>5.385164737701416</v>
      </c>
      <c r="AQ85">
        <v>5.385164737701416</v>
      </c>
      <c r="AR85">
        <v>5.6568541526794434</v>
      </c>
      <c r="AS85">
        <v>6.5574383735656738</v>
      </c>
      <c r="AT85">
        <v>4.6904158592224121</v>
      </c>
      <c r="AU85">
        <v>5.385164737701416</v>
      </c>
      <c r="AV85">
        <v>5.385164737701416</v>
      </c>
      <c r="AW85">
        <v>4.7958316802978516</v>
      </c>
      <c r="AX85">
        <v>6.0827627182006836</v>
      </c>
      <c r="AY85">
        <v>5.1961522102355957</v>
      </c>
      <c r="AZ85">
        <v>6.2449979782104492</v>
      </c>
      <c r="BA85">
        <v>5.5677642822265625</v>
      </c>
      <c r="BB85">
        <v>5.9160799980163574</v>
      </c>
      <c r="BC85">
        <v>5.4772257804870605</v>
      </c>
      <c r="BD85">
        <v>4.898979663848877</v>
      </c>
      <c r="BE85">
        <v>5.5677642822265625</v>
      </c>
      <c r="BF85">
        <v>5.385164737701416</v>
      </c>
      <c r="BG85">
        <v>4.898979663848877</v>
      </c>
      <c r="BH85">
        <v>5.4772257804870605</v>
      </c>
      <c r="BI85">
        <v>5.2915024757385254</v>
      </c>
      <c r="BJ85">
        <v>5.9160799980163574</v>
      </c>
      <c r="BK85">
        <v>5.6568541526794434</v>
      </c>
      <c r="BL85">
        <v>5.385164737701416</v>
      </c>
      <c r="BM85">
        <v>4.898979663848877</v>
      </c>
      <c r="BN85">
        <v>5.2915024757385254</v>
      </c>
      <c r="BO85">
        <v>5.1961522102355957</v>
      </c>
      <c r="BP85">
        <v>5.4772257804870605</v>
      </c>
      <c r="BQ85">
        <v>5.8309516906738281</v>
      </c>
      <c r="BR85">
        <v>4.4721360206604004</v>
      </c>
      <c r="BS85">
        <v>5.2915024757385254</v>
      </c>
      <c r="BT85">
        <v>5.385164737701416</v>
      </c>
      <c r="BU85">
        <v>5.385164737701416</v>
      </c>
      <c r="BV85">
        <v>5.5677642822265625</v>
      </c>
      <c r="BW85">
        <v>5.2915024757385254</v>
      </c>
      <c r="BX85">
        <v>5.4772257804870605</v>
      </c>
      <c r="BY85">
        <v>5</v>
      </c>
      <c r="BZ85">
        <v>5.1961522102355957</v>
      </c>
      <c r="CA85">
        <v>5.2915024757385254</v>
      </c>
      <c r="CB85">
        <v>5.2915024757385254</v>
      </c>
      <c r="CC85">
        <v>5.2915024757385254</v>
      </c>
      <c r="CD85">
        <v>0</v>
      </c>
      <c r="CT85" s="56" t="s">
        <v>67</v>
      </c>
    </row>
    <row r="86" spans="1:98" x14ac:dyDescent="0.25">
      <c r="A86">
        <v>5.5677642822265625</v>
      </c>
      <c r="B86">
        <v>5.385164737701416</v>
      </c>
      <c r="C86">
        <v>6</v>
      </c>
      <c r="D86">
        <v>5.1961522102355957</v>
      </c>
      <c r="E86">
        <v>5.2915024757385254</v>
      </c>
      <c r="F86">
        <v>5.2915024757385254</v>
      </c>
      <c r="G86">
        <v>5.6568541526794434</v>
      </c>
      <c r="H86">
        <v>6</v>
      </c>
      <c r="I86">
        <v>5.1961522102355957</v>
      </c>
      <c r="J86">
        <v>6.0827627182006836</v>
      </c>
      <c r="K86">
        <v>5.1961522102355957</v>
      </c>
      <c r="L86">
        <v>6.0827627182006836</v>
      </c>
      <c r="M86">
        <v>5.0990195274353027</v>
      </c>
      <c r="N86">
        <v>5.385164737701416</v>
      </c>
      <c r="O86">
        <v>5.2915024757385254</v>
      </c>
      <c r="P86">
        <v>5.4772257804870605</v>
      </c>
      <c r="Q86">
        <v>5.4772257804870605</v>
      </c>
      <c r="R86">
        <v>5.5677642822265625</v>
      </c>
      <c r="S86">
        <v>5.0990195274353027</v>
      </c>
      <c r="T86">
        <v>5.2915024757385254</v>
      </c>
      <c r="U86">
        <v>5.1961522102355957</v>
      </c>
      <c r="V86">
        <v>5.7445626258850098</v>
      </c>
      <c r="W86">
        <v>5.2915024757385254</v>
      </c>
      <c r="X86">
        <v>5.7445626258850098</v>
      </c>
      <c r="Y86">
        <v>5.7445626258850098</v>
      </c>
      <c r="Z86">
        <v>5.0990195274353027</v>
      </c>
      <c r="AA86">
        <v>5.1961522102355957</v>
      </c>
      <c r="AB86">
        <v>5.1961522102355957</v>
      </c>
      <c r="AC86">
        <v>5.385164737701416</v>
      </c>
      <c r="AD86">
        <v>5.5677642822265625</v>
      </c>
      <c r="AE86">
        <v>5.2915024757385254</v>
      </c>
      <c r="AF86">
        <v>5.0990195274353027</v>
      </c>
      <c r="AG86">
        <v>5.7445626258850098</v>
      </c>
      <c r="AH86">
        <v>5.4772257804870605</v>
      </c>
      <c r="AI86">
        <v>5.7445626258850098</v>
      </c>
      <c r="AJ86">
        <v>5.0990195274353027</v>
      </c>
      <c r="AK86">
        <v>5.1961522102355957</v>
      </c>
      <c r="AL86">
        <v>5.4772257804870605</v>
      </c>
      <c r="AM86">
        <v>6</v>
      </c>
      <c r="AN86">
        <v>5.8309516906738281</v>
      </c>
      <c r="AO86">
        <v>5.2915024757385254</v>
      </c>
      <c r="AP86">
        <v>5.2915024757385254</v>
      </c>
      <c r="AQ86">
        <v>5.5677642822265625</v>
      </c>
      <c r="AR86">
        <v>5.385164737701416</v>
      </c>
      <c r="AS86">
        <v>6.4031243324279785</v>
      </c>
      <c r="AT86">
        <v>5.7445626258850098</v>
      </c>
      <c r="AU86">
        <v>4.7958316802978516</v>
      </c>
      <c r="AV86">
        <v>4.7958316802978516</v>
      </c>
      <c r="AW86">
        <v>5.0990195274353027</v>
      </c>
      <c r="AX86">
        <v>6.1644139289855957</v>
      </c>
      <c r="AY86">
        <v>5.8309516906738281</v>
      </c>
      <c r="AZ86">
        <v>5.5677642822265625</v>
      </c>
      <c r="BA86">
        <v>5.1961522102355957</v>
      </c>
      <c r="BB86">
        <v>5.1961522102355957</v>
      </c>
      <c r="BC86">
        <v>4.6904158592224121</v>
      </c>
      <c r="BD86">
        <v>5.1961522102355957</v>
      </c>
      <c r="BE86">
        <v>5.385164737701416</v>
      </c>
      <c r="BF86">
        <v>5.0990195274353027</v>
      </c>
      <c r="BG86">
        <v>4.4721360206604004</v>
      </c>
      <c r="BH86">
        <v>5.0990195274353027</v>
      </c>
      <c r="BI86">
        <v>4.582575798034668</v>
      </c>
      <c r="BJ86">
        <v>5.4772257804870605</v>
      </c>
      <c r="BK86">
        <v>5.6568541526794434</v>
      </c>
      <c r="BL86">
        <v>5.4772257804870605</v>
      </c>
      <c r="BM86">
        <v>5.385164737701416</v>
      </c>
      <c r="BN86">
        <v>5.4772257804870605</v>
      </c>
      <c r="BO86">
        <v>5.385164737701416</v>
      </c>
      <c r="BP86">
        <v>5.6568541526794434</v>
      </c>
      <c r="BQ86">
        <v>5.4772257804870605</v>
      </c>
      <c r="BR86">
        <v>5.1961522102355957</v>
      </c>
      <c r="BS86">
        <v>3.3166248798370361</v>
      </c>
      <c r="BT86">
        <v>5.6568541526794434</v>
      </c>
      <c r="BU86">
        <v>4.6904158592224121</v>
      </c>
      <c r="BV86">
        <v>5.0990195274353027</v>
      </c>
      <c r="BW86">
        <v>5.2915024757385254</v>
      </c>
      <c r="BX86">
        <v>5.9160799980163574</v>
      </c>
      <c r="BY86">
        <v>3.7416574954986572</v>
      </c>
      <c r="BZ86">
        <v>5.4772257804870605</v>
      </c>
      <c r="CA86">
        <v>4.582575798034668</v>
      </c>
      <c r="CB86">
        <v>5.2915024757385254</v>
      </c>
      <c r="CC86">
        <v>5.5677642822265625</v>
      </c>
      <c r="CD86">
        <v>4.6904158592224121</v>
      </c>
      <c r="CE86">
        <v>0</v>
      </c>
      <c r="CT86" s="56" t="s">
        <v>68</v>
      </c>
    </row>
    <row r="87" spans="1:98" x14ac:dyDescent="0.25">
      <c r="A87">
        <v>4.4721360206604004</v>
      </c>
      <c r="B87">
        <v>4.3588991165161133</v>
      </c>
      <c r="C87">
        <v>4.582575798034668</v>
      </c>
      <c r="D87">
        <v>4.582575798034668</v>
      </c>
      <c r="E87">
        <v>4.898979663848877</v>
      </c>
      <c r="F87">
        <v>5</v>
      </c>
      <c r="G87">
        <v>4.6904158592224121</v>
      </c>
      <c r="H87">
        <v>5.6568541526794434</v>
      </c>
      <c r="I87">
        <v>4.898979663848877</v>
      </c>
      <c r="J87">
        <v>5.7445626258850098</v>
      </c>
      <c r="K87">
        <v>4.123105525970459</v>
      </c>
      <c r="L87">
        <v>5.6568541526794434</v>
      </c>
      <c r="M87">
        <v>5</v>
      </c>
      <c r="N87">
        <v>4.7958316802978516</v>
      </c>
      <c r="O87">
        <v>4.6904158592224121</v>
      </c>
      <c r="P87">
        <v>5.0990195274353027</v>
      </c>
      <c r="Q87">
        <v>5.4772257804870605</v>
      </c>
      <c r="R87">
        <v>5.6568541526794434</v>
      </c>
      <c r="S87">
        <v>5.385164737701416</v>
      </c>
      <c r="T87">
        <v>5.2915024757385254</v>
      </c>
      <c r="U87">
        <v>5.385164737701416</v>
      </c>
      <c r="V87">
        <v>5.7445626258850098</v>
      </c>
      <c r="W87">
        <v>5.1961522102355957</v>
      </c>
      <c r="X87">
        <v>5</v>
      </c>
      <c r="Y87">
        <v>5.6568541526794434</v>
      </c>
      <c r="Z87">
        <v>5.6568541526794434</v>
      </c>
      <c r="AA87">
        <v>5.2915024757385254</v>
      </c>
      <c r="AB87">
        <v>4.898979663848877</v>
      </c>
      <c r="AC87">
        <v>5.1961522102355957</v>
      </c>
      <c r="AD87">
        <v>4.4721360206604004</v>
      </c>
      <c r="AE87">
        <v>4.898979663848877</v>
      </c>
      <c r="AF87">
        <v>5.0990195274353027</v>
      </c>
      <c r="AG87">
        <v>5.2915024757385254</v>
      </c>
      <c r="AH87">
        <v>4.7958316802978516</v>
      </c>
      <c r="AI87">
        <v>5.0990195274353027</v>
      </c>
      <c r="AJ87">
        <v>4.123105525970459</v>
      </c>
      <c r="AK87">
        <v>5.1961522102355957</v>
      </c>
      <c r="AL87">
        <v>5.4772257804870605</v>
      </c>
      <c r="AM87">
        <v>5.8309516906738281</v>
      </c>
      <c r="AN87">
        <v>5.1961522102355957</v>
      </c>
      <c r="AO87">
        <v>5</v>
      </c>
      <c r="AP87">
        <v>4.6904158592224121</v>
      </c>
      <c r="AQ87">
        <v>5.2915024757385254</v>
      </c>
      <c r="AR87">
        <v>5.5677642822265625</v>
      </c>
      <c r="AS87">
        <v>6.3245553970336914</v>
      </c>
      <c r="AT87">
        <v>4.582575798034668</v>
      </c>
      <c r="AU87">
        <v>5</v>
      </c>
      <c r="AV87">
        <v>5</v>
      </c>
      <c r="AW87">
        <v>4.7958316802978516</v>
      </c>
      <c r="AX87">
        <v>5.9160799980163574</v>
      </c>
      <c r="AY87">
        <v>5.385164737701416</v>
      </c>
      <c r="AZ87">
        <v>5.2915024757385254</v>
      </c>
      <c r="BA87">
        <v>5.2915024757385254</v>
      </c>
      <c r="BB87">
        <v>4.898979663848877</v>
      </c>
      <c r="BC87">
        <v>5.0990195274353027</v>
      </c>
      <c r="BD87">
        <v>5</v>
      </c>
      <c r="BE87">
        <v>5</v>
      </c>
      <c r="BF87">
        <v>4.6904158592224121</v>
      </c>
      <c r="BG87">
        <v>4.582575798034668</v>
      </c>
      <c r="BH87">
        <v>5</v>
      </c>
      <c r="BI87">
        <v>5</v>
      </c>
      <c r="BJ87">
        <v>4.7958316802978516</v>
      </c>
      <c r="BK87">
        <v>5</v>
      </c>
      <c r="BL87">
        <v>4.242640495300293</v>
      </c>
      <c r="BM87">
        <v>4.123105525970459</v>
      </c>
      <c r="BN87">
        <v>5.0990195274353027</v>
      </c>
      <c r="BO87">
        <v>4.242640495300293</v>
      </c>
      <c r="BP87">
        <v>5.2915024757385254</v>
      </c>
      <c r="BQ87">
        <v>5.6568541526794434</v>
      </c>
      <c r="BR87">
        <v>4.4721360206604004</v>
      </c>
      <c r="BS87">
        <v>4.3588991165161133</v>
      </c>
      <c r="BT87">
        <v>5</v>
      </c>
      <c r="BU87">
        <v>4.582575798034668</v>
      </c>
      <c r="BV87">
        <v>4.7958316802978516</v>
      </c>
      <c r="BW87">
        <v>4.6904158592224121</v>
      </c>
      <c r="BX87">
        <v>5.2915024757385254</v>
      </c>
      <c r="BY87">
        <v>4.242640495300293</v>
      </c>
      <c r="BZ87">
        <v>4.582575798034668</v>
      </c>
      <c r="CA87">
        <v>4.7958316802978516</v>
      </c>
      <c r="CB87">
        <v>5.7445626258850098</v>
      </c>
      <c r="CC87">
        <v>5.5677642822265625</v>
      </c>
      <c r="CD87">
        <v>5.0990195274353027</v>
      </c>
      <c r="CE87">
        <v>4.898979663848877</v>
      </c>
      <c r="CF87">
        <v>0</v>
      </c>
      <c r="CT87" s="56" t="s">
        <v>77</v>
      </c>
    </row>
    <row r="88" spans="1:98" x14ac:dyDescent="0.25">
      <c r="A88">
        <v>5.8309516906738281</v>
      </c>
      <c r="B88">
        <v>5.6568541526794434</v>
      </c>
      <c r="C88">
        <v>5.5677642822265625</v>
      </c>
      <c r="D88">
        <v>5.4772257804870605</v>
      </c>
      <c r="E88">
        <v>5.5677642822265625</v>
      </c>
      <c r="F88">
        <v>5.385164737701416</v>
      </c>
      <c r="G88">
        <v>5.6568541526794434</v>
      </c>
      <c r="H88">
        <v>6.1644139289855957</v>
      </c>
      <c r="I88">
        <v>5.2915024757385254</v>
      </c>
      <c r="J88">
        <v>6.1644139289855957</v>
      </c>
      <c r="K88">
        <v>5.4772257804870605</v>
      </c>
      <c r="L88">
        <v>6.1644139289855957</v>
      </c>
      <c r="M88">
        <v>5.7445626258850098</v>
      </c>
      <c r="N88">
        <v>5</v>
      </c>
      <c r="O88">
        <v>5.5677642822265625</v>
      </c>
      <c r="P88">
        <v>5.6568541526794434</v>
      </c>
      <c r="Q88">
        <v>5.6568541526794434</v>
      </c>
      <c r="R88">
        <v>5.8309516906738281</v>
      </c>
      <c r="S88">
        <v>5.5677642822265625</v>
      </c>
      <c r="T88">
        <v>5.9160799980163574</v>
      </c>
      <c r="U88">
        <v>5.5677642822265625</v>
      </c>
      <c r="V88">
        <v>5.4772257804870605</v>
      </c>
      <c r="W88">
        <v>5.8309516906738281</v>
      </c>
      <c r="X88">
        <v>6</v>
      </c>
      <c r="Y88">
        <v>6.2449979782104492</v>
      </c>
      <c r="Z88">
        <v>6</v>
      </c>
      <c r="AA88">
        <v>5.385164737701416</v>
      </c>
      <c r="AB88">
        <v>5.385164737701416</v>
      </c>
      <c r="AC88">
        <v>5.5677642822265625</v>
      </c>
      <c r="AD88">
        <v>6.0827627182006836</v>
      </c>
      <c r="AE88">
        <v>5.4772257804870605</v>
      </c>
      <c r="AF88">
        <v>5.7445626258850098</v>
      </c>
      <c r="AG88">
        <v>5.8309516906738281</v>
      </c>
      <c r="AH88">
        <v>4.898979663848877</v>
      </c>
      <c r="AI88">
        <v>5.385164737701416</v>
      </c>
      <c r="AJ88">
        <v>5.2915024757385254</v>
      </c>
      <c r="AK88">
        <v>5.1961522102355957</v>
      </c>
      <c r="AL88">
        <v>5.4772257804870605</v>
      </c>
      <c r="AM88">
        <v>5.9160799980163574</v>
      </c>
      <c r="AN88">
        <v>5.5677642822265625</v>
      </c>
      <c r="AO88">
        <v>5.4772257804870605</v>
      </c>
      <c r="AP88">
        <v>4.898979663848877</v>
      </c>
      <c r="AQ88">
        <v>5.5677642822265625</v>
      </c>
      <c r="AR88">
        <v>5.8309516906738281</v>
      </c>
      <c r="AS88">
        <v>6.3245553970336914</v>
      </c>
      <c r="AT88">
        <v>5.7445626258850098</v>
      </c>
      <c r="AU88">
        <v>4.7958316802978516</v>
      </c>
      <c r="AV88">
        <v>4.7958316802978516</v>
      </c>
      <c r="AW88">
        <v>5.5677642822265625</v>
      </c>
      <c r="AX88">
        <v>5.9160799980163574</v>
      </c>
      <c r="AY88">
        <v>5.385164737701416</v>
      </c>
      <c r="AZ88">
        <v>5.385164737701416</v>
      </c>
      <c r="BA88">
        <v>5.9160799980163574</v>
      </c>
      <c r="BB88">
        <v>5.385164737701416</v>
      </c>
      <c r="BC88">
        <v>5.7445626258850098</v>
      </c>
      <c r="BD88">
        <v>5.4772257804870605</v>
      </c>
      <c r="BE88">
        <v>5.385164737701416</v>
      </c>
      <c r="BF88">
        <v>5</v>
      </c>
      <c r="BG88">
        <v>5.1961522102355957</v>
      </c>
      <c r="BH88">
        <v>5.1961522102355957</v>
      </c>
      <c r="BI88">
        <v>5.1961522102355957</v>
      </c>
      <c r="BJ88">
        <v>5.0990195274353027</v>
      </c>
      <c r="BK88">
        <v>5.385164737701416</v>
      </c>
      <c r="BL88">
        <v>5.1961522102355957</v>
      </c>
      <c r="BM88">
        <v>5.6568541526794434</v>
      </c>
      <c r="BN88">
        <v>5.385164737701416</v>
      </c>
      <c r="BO88">
        <v>5.5677642822265625</v>
      </c>
      <c r="BP88">
        <v>5.4772257804870605</v>
      </c>
      <c r="BQ88">
        <v>5.385164737701416</v>
      </c>
      <c r="BR88">
        <v>5.8309516906738281</v>
      </c>
      <c r="BS88">
        <v>4.242640495300293</v>
      </c>
      <c r="BT88">
        <v>5</v>
      </c>
      <c r="BU88">
        <v>4.3588991165161133</v>
      </c>
      <c r="BV88">
        <v>4.582575798034668</v>
      </c>
      <c r="BW88">
        <v>4.582575798034668</v>
      </c>
      <c r="BX88">
        <v>5.1961522102355957</v>
      </c>
      <c r="BY88">
        <v>4.4721360206604004</v>
      </c>
      <c r="BZ88">
        <v>4.898979663848877</v>
      </c>
      <c r="CA88">
        <v>5</v>
      </c>
      <c r="CB88">
        <v>5.9160799980163574</v>
      </c>
      <c r="CC88">
        <v>6.2449979782104492</v>
      </c>
      <c r="CD88">
        <v>6.0827627182006836</v>
      </c>
      <c r="CE88">
        <v>5.385164737701416</v>
      </c>
      <c r="CF88">
        <v>4.3588991165161133</v>
      </c>
      <c r="CG88">
        <v>0</v>
      </c>
      <c r="CT88" s="56" t="s">
        <v>78</v>
      </c>
    </row>
    <row r="89" spans="1:98" x14ac:dyDescent="0.25">
      <c r="A89">
        <v>4.582575798034668</v>
      </c>
      <c r="B89">
        <v>4.582575798034668</v>
      </c>
      <c r="C89">
        <v>5.1961522102355957</v>
      </c>
      <c r="D89">
        <v>4.898979663848877</v>
      </c>
      <c r="E89">
        <v>4.7958316802978516</v>
      </c>
      <c r="F89">
        <v>4.4721360206604004</v>
      </c>
      <c r="G89">
        <v>5.385164737701416</v>
      </c>
      <c r="H89">
        <v>5.4772257804870605</v>
      </c>
      <c r="I89">
        <v>5</v>
      </c>
      <c r="J89">
        <v>5.8309516906738281</v>
      </c>
      <c r="K89">
        <v>5.2915024757385254</v>
      </c>
      <c r="L89">
        <v>6</v>
      </c>
      <c r="M89">
        <v>5.7445626258850098</v>
      </c>
      <c r="N89">
        <v>4.7958316802978516</v>
      </c>
      <c r="O89">
        <v>5.385164737701416</v>
      </c>
      <c r="P89">
        <v>5.0990195274353027</v>
      </c>
      <c r="Q89">
        <v>5.2915024757385254</v>
      </c>
      <c r="R89">
        <v>5.4772257804870605</v>
      </c>
      <c r="S89">
        <v>5</v>
      </c>
      <c r="T89">
        <v>5.2915024757385254</v>
      </c>
      <c r="U89">
        <v>5.1961522102355957</v>
      </c>
      <c r="V89">
        <v>5.2915024757385254</v>
      </c>
      <c r="W89">
        <v>4.898979663848877</v>
      </c>
      <c r="X89">
        <v>5.2915024757385254</v>
      </c>
      <c r="Y89">
        <v>5.5677642822265625</v>
      </c>
      <c r="Z89">
        <v>5.4772257804870605</v>
      </c>
      <c r="AA89">
        <v>5.9160799980163574</v>
      </c>
      <c r="AB89">
        <v>5</v>
      </c>
      <c r="AC89">
        <v>5.1961522102355957</v>
      </c>
      <c r="AD89">
        <v>5.7445626258850098</v>
      </c>
      <c r="AE89">
        <v>4.4721360206604004</v>
      </c>
      <c r="AF89">
        <v>4.582575798034668</v>
      </c>
      <c r="AG89">
        <v>5.7445626258850098</v>
      </c>
      <c r="AH89">
        <v>4.4721360206604004</v>
      </c>
      <c r="AI89">
        <v>4.4721360206604004</v>
      </c>
      <c r="AJ89">
        <v>4.6904158592224121</v>
      </c>
      <c r="AK89">
        <v>4.242640495300293</v>
      </c>
      <c r="AL89">
        <v>5.7445626258850098</v>
      </c>
      <c r="AM89">
        <v>5.5677642822265625</v>
      </c>
      <c r="AN89">
        <v>4.7958316802978516</v>
      </c>
      <c r="AO89">
        <v>4.7958316802978516</v>
      </c>
      <c r="AP89">
        <v>4.242640495300293</v>
      </c>
      <c r="AQ89">
        <v>5.6568541526794434</v>
      </c>
      <c r="AR89">
        <v>5.7445626258850098</v>
      </c>
      <c r="AS89">
        <v>6.1644139289855957</v>
      </c>
      <c r="AT89">
        <v>5</v>
      </c>
      <c r="AU89">
        <v>4.582575798034668</v>
      </c>
      <c r="AV89">
        <v>4.582575798034668</v>
      </c>
      <c r="AW89">
        <v>4.898979663848877</v>
      </c>
      <c r="AX89">
        <v>5.4772257804870605</v>
      </c>
      <c r="AY89">
        <v>4.7958316802978516</v>
      </c>
      <c r="AZ89">
        <v>5.1961522102355957</v>
      </c>
      <c r="BA89">
        <v>5.9160799980163574</v>
      </c>
      <c r="BB89">
        <v>5.1961522102355957</v>
      </c>
      <c r="BC89">
        <v>5.2915024757385254</v>
      </c>
      <c r="BD89">
        <v>4.3588991165161133</v>
      </c>
      <c r="BE89">
        <v>5.385164737701416</v>
      </c>
      <c r="BF89">
        <v>4</v>
      </c>
      <c r="BG89">
        <v>4.582575798034668</v>
      </c>
      <c r="BH89">
        <v>4.7958316802978516</v>
      </c>
      <c r="BI89">
        <v>4.6904158592224121</v>
      </c>
      <c r="BJ89">
        <v>4.242640495300293</v>
      </c>
      <c r="BK89">
        <v>4</v>
      </c>
      <c r="BL89">
        <v>5.385164737701416</v>
      </c>
      <c r="BM89">
        <v>5.0990195274353027</v>
      </c>
      <c r="BN89">
        <v>4.3588991165161133</v>
      </c>
      <c r="BO89">
        <v>5.385164737701416</v>
      </c>
      <c r="BP89">
        <v>4.898979663848877</v>
      </c>
      <c r="BQ89">
        <v>4.7958316802978516</v>
      </c>
      <c r="BR89">
        <v>5.0990195274353027</v>
      </c>
      <c r="BS89">
        <v>5</v>
      </c>
      <c r="BT89">
        <v>4.6904158592224121</v>
      </c>
      <c r="BU89">
        <v>4.582575798034668</v>
      </c>
      <c r="BV89">
        <v>4.7958316802978516</v>
      </c>
      <c r="BW89">
        <v>5.5677642822265625</v>
      </c>
      <c r="BX89">
        <v>4.898979663848877</v>
      </c>
      <c r="BY89">
        <v>4.898979663848877</v>
      </c>
      <c r="BZ89">
        <v>4.7958316802978516</v>
      </c>
      <c r="CA89">
        <v>4.7958316802978516</v>
      </c>
      <c r="CB89">
        <v>5.8309516906738281</v>
      </c>
      <c r="CC89">
        <v>6</v>
      </c>
      <c r="CD89">
        <v>5.7445626258850098</v>
      </c>
      <c r="CE89">
        <v>5.4772257804870605</v>
      </c>
      <c r="CF89">
        <v>5.5677642822265625</v>
      </c>
      <c r="CG89">
        <v>5.7445626258850098</v>
      </c>
      <c r="CH89">
        <v>0</v>
      </c>
      <c r="CT89" s="56" t="s">
        <v>79</v>
      </c>
    </row>
    <row r="90" spans="1:98" x14ac:dyDescent="0.25">
      <c r="A90">
        <v>3.7416574954986572</v>
      </c>
      <c r="B90">
        <v>4</v>
      </c>
      <c r="C90">
        <v>5</v>
      </c>
      <c r="D90">
        <v>4.7958316802978516</v>
      </c>
      <c r="E90">
        <v>5.0990195274353027</v>
      </c>
      <c r="F90">
        <v>4.4721360206604004</v>
      </c>
      <c r="G90">
        <v>4.6904158592224121</v>
      </c>
      <c r="H90">
        <v>5.6568541526794434</v>
      </c>
      <c r="I90">
        <v>4.123105525970459</v>
      </c>
      <c r="J90">
        <v>5.8309516906738281</v>
      </c>
      <c r="K90">
        <v>4.6904158592224121</v>
      </c>
      <c r="L90">
        <v>6</v>
      </c>
      <c r="M90">
        <v>5.385164737701416</v>
      </c>
      <c r="N90">
        <v>4.4721360206604004</v>
      </c>
      <c r="O90">
        <v>5</v>
      </c>
      <c r="P90">
        <v>5.0990195274353027</v>
      </c>
      <c r="Q90">
        <v>5.0990195274353027</v>
      </c>
      <c r="R90">
        <v>5.385164737701416</v>
      </c>
      <c r="S90">
        <v>4.7958316802978516</v>
      </c>
      <c r="T90">
        <v>4.6904158592224121</v>
      </c>
      <c r="U90">
        <v>5</v>
      </c>
      <c r="V90">
        <v>5.6568541526794434</v>
      </c>
      <c r="W90">
        <v>4.7958316802978516</v>
      </c>
      <c r="X90">
        <v>5</v>
      </c>
      <c r="Y90">
        <v>5.385164737701416</v>
      </c>
      <c r="Z90">
        <v>5.4772257804870605</v>
      </c>
      <c r="AA90">
        <v>5.5677642822265625</v>
      </c>
      <c r="AB90">
        <v>4.582575798034668</v>
      </c>
      <c r="AC90">
        <v>5.1961522102355957</v>
      </c>
      <c r="AD90">
        <v>5.385164737701416</v>
      </c>
      <c r="AE90">
        <v>4.582575798034668</v>
      </c>
      <c r="AF90">
        <v>4.3588991165161133</v>
      </c>
      <c r="AG90">
        <v>5.8309516906738281</v>
      </c>
      <c r="AH90">
        <v>4.6904158592224121</v>
      </c>
      <c r="AI90">
        <v>4.3588991165161133</v>
      </c>
      <c r="AJ90">
        <v>4.4721360206604004</v>
      </c>
      <c r="AK90">
        <v>4.7958316802978516</v>
      </c>
      <c r="AL90">
        <v>5.6568541526794434</v>
      </c>
      <c r="AM90">
        <v>5.8309516906738281</v>
      </c>
      <c r="AN90">
        <v>4.582575798034668</v>
      </c>
      <c r="AO90">
        <v>4.7958316802978516</v>
      </c>
      <c r="AP90">
        <v>4.242640495300293</v>
      </c>
      <c r="AQ90">
        <v>5.6568541526794434</v>
      </c>
      <c r="AR90">
        <v>5.4772257804870605</v>
      </c>
      <c r="AS90">
        <v>6.2449979782104492</v>
      </c>
      <c r="AT90">
        <v>4.242640495300293</v>
      </c>
      <c r="AU90">
        <v>4.582575798034668</v>
      </c>
      <c r="AV90">
        <v>4.582575798034668</v>
      </c>
      <c r="AW90">
        <v>4.4721360206604004</v>
      </c>
      <c r="AX90">
        <v>5.7445626258850098</v>
      </c>
      <c r="AY90">
        <v>4.7958316802978516</v>
      </c>
      <c r="AZ90">
        <v>5.2915024757385254</v>
      </c>
      <c r="BA90">
        <v>5.5677642822265625</v>
      </c>
      <c r="BB90">
        <v>4.898979663848877</v>
      </c>
      <c r="BC90">
        <v>4.7958316802978516</v>
      </c>
      <c r="BD90">
        <v>4.242640495300293</v>
      </c>
      <c r="BE90">
        <v>5.385164737701416</v>
      </c>
      <c r="BF90">
        <v>4.123105525970459</v>
      </c>
      <c r="BG90">
        <v>4</v>
      </c>
      <c r="BH90">
        <v>4.898979663848877</v>
      </c>
      <c r="BI90">
        <v>4.6904158592224121</v>
      </c>
      <c r="BJ90">
        <v>4.6904158592224121</v>
      </c>
      <c r="BK90">
        <v>4.3588991165161133</v>
      </c>
      <c r="BL90">
        <v>5</v>
      </c>
      <c r="BM90">
        <v>4.6904158592224121</v>
      </c>
      <c r="BN90">
        <v>4.6904158592224121</v>
      </c>
      <c r="BO90">
        <v>5.1961522102355957</v>
      </c>
      <c r="BP90">
        <v>5.0990195274353027</v>
      </c>
      <c r="BQ90">
        <v>5.0990195274353027</v>
      </c>
      <c r="BR90">
        <v>4.3588991165161133</v>
      </c>
      <c r="BS90">
        <v>5</v>
      </c>
      <c r="BT90">
        <v>4.6904158592224121</v>
      </c>
      <c r="BU90">
        <v>4.582575798034668</v>
      </c>
      <c r="BV90">
        <v>5</v>
      </c>
      <c r="BW90">
        <v>5.8309516906738281</v>
      </c>
      <c r="BX90">
        <v>5</v>
      </c>
      <c r="BY90">
        <v>5.1961522102355957</v>
      </c>
      <c r="BZ90">
        <v>4.898979663848877</v>
      </c>
      <c r="CA90">
        <v>5</v>
      </c>
      <c r="CB90">
        <v>5.4772257804870605</v>
      </c>
      <c r="CC90">
        <v>5.6568541526794434</v>
      </c>
      <c r="CD90">
        <v>5.0990195274353027</v>
      </c>
      <c r="CE90">
        <v>5.2915024757385254</v>
      </c>
      <c r="CF90">
        <v>5.2915024757385254</v>
      </c>
      <c r="CG90">
        <v>5.8309516906738281</v>
      </c>
      <c r="CH90">
        <v>2.6457512378692627</v>
      </c>
      <c r="CI90">
        <v>0</v>
      </c>
      <c r="CT90" s="56" t="s">
        <v>80</v>
      </c>
    </row>
    <row r="91" spans="1:98" x14ac:dyDescent="0.25">
      <c r="A91">
        <v>5.5677642822265625</v>
      </c>
      <c r="B91">
        <v>5.0990195274353027</v>
      </c>
      <c r="C91">
        <v>5.5677642822265625</v>
      </c>
      <c r="D91">
        <v>5.5677642822265625</v>
      </c>
      <c r="E91">
        <v>5.1961522102355957</v>
      </c>
      <c r="F91">
        <v>5.2915024757385254</v>
      </c>
      <c r="G91">
        <v>5.6568541526794434</v>
      </c>
      <c r="H91">
        <v>5.6568541526794434</v>
      </c>
      <c r="I91">
        <v>5.8309516906738281</v>
      </c>
      <c r="J91">
        <v>5.4772257804870605</v>
      </c>
      <c r="K91">
        <v>5.385164737701416</v>
      </c>
      <c r="L91">
        <v>5.9160799980163574</v>
      </c>
      <c r="M91">
        <v>5.2915024757385254</v>
      </c>
      <c r="N91">
        <v>5.385164737701416</v>
      </c>
      <c r="O91">
        <v>5.4772257804870605</v>
      </c>
      <c r="P91">
        <v>5.7445626258850098</v>
      </c>
      <c r="Q91">
        <v>6.1644139289855957</v>
      </c>
      <c r="R91">
        <v>6.2449979782104492</v>
      </c>
      <c r="S91">
        <v>5.9160799980163574</v>
      </c>
      <c r="T91">
        <v>6.0827627182006836</v>
      </c>
      <c r="U91">
        <v>6.0827627182006836</v>
      </c>
      <c r="V91">
        <v>6.0827627182006836</v>
      </c>
      <c r="W91">
        <v>5.6568541526794434</v>
      </c>
      <c r="X91">
        <v>5.8309516906738281</v>
      </c>
      <c r="Y91">
        <v>5.8309516906738281</v>
      </c>
      <c r="Z91">
        <v>6.3245553970336914</v>
      </c>
      <c r="AA91">
        <v>5.9160799980163574</v>
      </c>
      <c r="AB91">
        <v>5.6568541526794434</v>
      </c>
      <c r="AC91">
        <v>5.4772257804870605</v>
      </c>
      <c r="AD91">
        <v>5.7445626258850098</v>
      </c>
      <c r="AE91">
        <v>5.5677642822265625</v>
      </c>
      <c r="AF91">
        <v>5.385164737701416</v>
      </c>
      <c r="AG91">
        <v>5.5677642822265625</v>
      </c>
      <c r="AH91">
        <v>5.0990195274353027</v>
      </c>
      <c r="AI91">
        <v>5.1961522102355957</v>
      </c>
      <c r="AJ91">
        <v>5.0990195274353027</v>
      </c>
      <c r="AK91">
        <v>5.1961522102355957</v>
      </c>
      <c r="AL91">
        <v>5.1961522102355957</v>
      </c>
      <c r="AM91">
        <v>5.2915024757385254</v>
      </c>
      <c r="AN91">
        <v>5.385164737701416</v>
      </c>
      <c r="AO91">
        <v>5.7445626258850098</v>
      </c>
      <c r="AP91">
        <v>4.7958316802978516</v>
      </c>
      <c r="AQ91">
        <v>5.7445626258850098</v>
      </c>
      <c r="AR91">
        <v>6.0827627182006836</v>
      </c>
      <c r="AS91">
        <v>6.4807405471801758</v>
      </c>
      <c r="AT91">
        <v>5.385164737701416</v>
      </c>
      <c r="AU91">
        <v>5.1961522102355957</v>
      </c>
      <c r="AV91">
        <v>5.1961522102355957</v>
      </c>
      <c r="AW91">
        <v>5.4772257804870605</v>
      </c>
      <c r="AX91">
        <v>6.1644139289855957</v>
      </c>
      <c r="AY91">
        <v>5.1961522102355957</v>
      </c>
      <c r="AZ91">
        <v>5.6568541526794434</v>
      </c>
      <c r="BA91">
        <v>6.0827627182006836</v>
      </c>
      <c r="BB91">
        <v>5.6568541526794434</v>
      </c>
      <c r="BC91">
        <v>5.9160799980163574</v>
      </c>
      <c r="BD91">
        <v>5.1961522102355957</v>
      </c>
      <c r="BE91">
        <v>6.1644139289855957</v>
      </c>
      <c r="BF91">
        <v>4.898979663848877</v>
      </c>
      <c r="BG91">
        <v>5.2915024757385254</v>
      </c>
      <c r="BH91">
        <v>5.1961522102355957</v>
      </c>
      <c r="BI91">
        <v>5.2915024757385254</v>
      </c>
      <c r="BJ91">
        <v>4.898979663848877</v>
      </c>
      <c r="BK91">
        <v>5.0990195274353027</v>
      </c>
      <c r="BL91">
        <v>4.6904158592224121</v>
      </c>
      <c r="BM91">
        <v>5.2915024757385254</v>
      </c>
      <c r="BN91">
        <v>5.385164737701416</v>
      </c>
      <c r="BO91">
        <v>5</v>
      </c>
      <c r="BP91">
        <v>5.2915024757385254</v>
      </c>
      <c r="BQ91">
        <v>5.8309516906738281</v>
      </c>
      <c r="BR91">
        <v>5.7445626258850098</v>
      </c>
      <c r="BS91">
        <v>5.385164737701416</v>
      </c>
      <c r="BT91">
        <v>4.582575798034668</v>
      </c>
      <c r="BU91">
        <v>4.6904158592224121</v>
      </c>
      <c r="BV91">
        <v>5.1961522102355957</v>
      </c>
      <c r="BW91">
        <v>5.1961522102355957</v>
      </c>
      <c r="BX91">
        <v>4.582575798034668</v>
      </c>
      <c r="BY91">
        <v>5.0990195274353027</v>
      </c>
      <c r="BZ91">
        <v>4.898979663848877</v>
      </c>
      <c r="CA91">
        <v>5.2915024757385254</v>
      </c>
      <c r="CB91">
        <v>6.2449979782104492</v>
      </c>
      <c r="CC91">
        <v>6.0827627182006836</v>
      </c>
      <c r="CD91">
        <v>5.6568541526794434</v>
      </c>
      <c r="CE91">
        <v>5.4772257804870605</v>
      </c>
      <c r="CF91">
        <v>5.5677642822265625</v>
      </c>
      <c r="CG91">
        <v>5.5677642822265625</v>
      </c>
      <c r="CH91">
        <v>4.582575798034668</v>
      </c>
      <c r="CI91">
        <v>5</v>
      </c>
      <c r="CJ91">
        <v>0</v>
      </c>
      <c r="CT91" s="56" t="s">
        <v>81</v>
      </c>
    </row>
    <row r="92" spans="1:98" x14ac:dyDescent="0.25">
      <c r="A92">
        <v>4.4721360206604004</v>
      </c>
      <c r="B92">
        <v>4.4721360206604004</v>
      </c>
      <c r="C92">
        <v>4.582575798034668</v>
      </c>
      <c r="D92">
        <v>4.898979663848877</v>
      </c>
      <c r="E92">
        <v>4.6904158592224121</v>
      </c>
      <c r="F92">
        <v>4.242640495300293</v>
      </c>
      <c r="G92">
        <v>5.1961522102355957</v>
      </c>
      <c r="H92">
        <v>5.2915024757385254</v>
      </c>
      <c r="I92">
        <v>4.582575798034668</v>
      </c>
      <c r="J92">
        <v>5.8309516906738281</v>
      </c>
      <c r="K92">
        <v>5.0990195274353027</v>
      </c>
      <c r="L92">
        <v>5.6568541526794434</v>
      </c>
      <c r="M92">
        <v>5.5677642822265625</v>
      </c>
      <c r="N92">
        <v>3.6055512428283691</v>
      </c>
      <c r="O92">
        <v>5.0990195274353027</v>
      </c>
      <c r="P92">
        <v>4.242640495300293</v>
      </c>
      <c r="Q92">
        <v>5.0990195274353027</v>
      </c>
      <c r="R92">
        <v>5.1961522102355957</v>
      </c>
      <c r="S92">
        <v>4.6904158592224121</v>
      </c>
      <c r="T92">
        <v>4.898979663848877</v>
      </c>
      <c r="U92">
        <v>4.898979663848877</v>
      </c>
      <c r="V92">
        <v>5.385164737701416</v>
      </c>
      <c r="W92">
        <v>4.4721360206604004</v>
      </c>
      <c r="X92">
        <v>4.898979663848877</v>
      </c>
      <c r="Y92">
        <v>5.4772257804870605</v>
      </c>
      <c r="Z92">
        <v>5.2915024757385254</v>
      </c>
      <c r="AA92">
        <v>5.6568541526794434</v>
      </c>
      <c r="AB92">
        <v>4.898979663848877</v>
      </c>
      <c r="AC92">
        <v>5</v>
      </c>
      <c r="AD92">
        <v>5.2915024757385254</v>
      </c>
      <c r="AE92">
        <v>3.872983455657959</v>
      </c>
      <c r="AF92">
        <v>4.6904158592224121</v>
      </c>
      <c r="AG92">
        <v>5.0990195274353027</v>
      </c>
      <c r="AH92">
        <v>4.582575798034668</v>
      </c>
      <c r="AI92">
        <v>4.123105525970459</v>
      </c>
      <c r="AJ92">
        <v>4.4721360206604004</v>
      </c>
      <c r="AK92">
        <v>4.6904158592224121</v>
      </c>
      <c r="AL92">
        <v>5.385164737701416</v>
      </c>
      <c r="AM92">
        <v>5.5677642822265625</v>
      </c>
      <c r="AN92">
        <v>5</v>
      </c>
      <c r="AO92">
        <v>4.582575798034668</v>
      </c>
      <c r="AP92">
        <v>4.123105525970459</v>
      </c>
      <c r="AQ92">
        <v>5.2915024757385254</v>
      </c>
      <c r="AR92">
        <v>5.4772257804870605</v>
      </c>
      <c r="AS92">
        <v>6.0827627182006836</v>
      </c>
      <c r="AT92">
        <v>4.4721360206604004</v>
      </c>
      <c r="AU92">
        <v>4.6904158592224121</v>
      </c>
      <c r="AV92">
        <v>4.6904158592224121</v>
      </c>
      <c r="AW92">
        <v>4.582575798034668</v>
      </c>
      <c r="AX92">
        <v>5.0990195274353027</v>
      </c>
      <c r="AY92">
        <v>4.582575798034668</v>
      </c>
      <c r="AZ92">
        <v>4.6904158592224121</v>
      </c>
      <c r="BA92">
        <v>5.7445626258850098</v>
      </c>
      <c r="BB92">
        <v>4.7958316802978516</v>
      </c>
      <c r="BC92">
        <v>5.1961522102355957</v>
      </c>
      <c r="BD92">
        <v>4</v>
      </c>
      <c r="BE92">
        <v>5.385164737701416</v>
      </c>
      <c r="BF92">
        <v>4.242640495300293</v>
      </c>
      <c r="BG92">
        <v>4.4721360206604004</v>
      </c>
      <c r="BH92">
        <v>4.582575798034668</v>
      </c>
      <c r="BI92">
        <v>4.3588991165161133</v>
      </c>
      <c r="BJ92">
        <v>3.872983455657959</v>
      </c>
      <c r="BK92">
        <v>3.6055512428283691</v>
      </c>
      <c r="BL92">
        <v>4.582575798034668</v>
      </c>
      <c r="BM92">
        <v>4.898979663848877</v>
      </c>
      <c r="BN92">
        <v>4.4721360206604004</v>
      </c>
      <c r="BO92">
        <v>5</v>
      </c>
      <c r="BP92">
        <v>4.6904158592224121</v>
      </c>
      <c r="BQ92">
        <v>5</v>
      </c>
      <c r="BR92">
        <v>4.7958316802978516</v>
      </c>
      <c r="BS92">
        <v>4.898979663848877</v>
      </c>
      <c r="BT92">
        <v>4</v>
      </c>
      <c r="BU92">
        <v>4.123105525970459</v>
      </c>
      <c r="BV92">
        <v>4.3588991165161133</v>
      </c>
      <c r="BW92">
        <v>5.4772257804870605</v>
      </c>
      <c r="BX92">
        <v>4.242640495300293</v>
      </c>
      <c r="BY92">
        <v>4.898979663848877</v>
      </c>
      <c r="BZ92">
        <v>4.898979663848877</v>
      </c>
      <c r="CA92">
        <v>3.872983455657959</v>
      </c>
      <c r="CB92">
        <v>5.6568541526794434</v>
      </c>
      <c r="CC92">
        <v>5.7445626258850098</v>
      </c>
      <c r="CD92">
        <v>5.5677642822265625</v>
      </c>
      <c r="CE92">
        <v>5.385164737701416</v>
      </c>
      <c r="CF92">
        <v>5</v>
      </c>
      <c r="CG92">
        <v>5.2915024757385254</v>
      </c>
      <c r="CH92">
        <v>3.3166248798370361</v>
      </c>
      <c r="CI92">
        <v>3.7416574954986572</v>
      </c>
      <c r="CJ92">
        <v>4.3588991165161133</v>
      </c>
      <c r="CK92">
        <v>0</v>
      </c>
      <c r="CT92" s="56" t="s">
        <v>82</v>
      </c>
    </row>
    <row r="93" spans="1:98" x14ac:dyDescent="0.25">
      <c r="A93">
        <v>4.242640495300293</v>
      </c>
      <c r="B93">
        <v>4.4721360206604004</v>
      </c>
      <c r="C93">
        <v>5</v>
      </c>
      <c r="D93">
        <v>4.898979663848877</v>
      </c>
      <c r="E93">
        <v>5.0990195274353027</v>
      </c>
      <c r="F93">
        <v>4.4721360206604004</v>
      </c>
      <c r="G93">
        <v>5</v>
      </c>
      <c r="H93">
        <v>5.6568541526794434</v>
      </c>
      <c r="I93">
        <v>4.3588991165161133</v>
      </c>
      <c r="J93">
        <v>5.6568541526794434</v>
      </c>
      <c r="K93">
        <v>4.898979663848877</v>
      </c>
      <c r="L93">
        <v>6.0827627182006836</v>
      </c>
      <c r="M93">
        <v>5.5677642822265625</v>
      </c>
      <c r="N93">
        <v>4.4721360206604004</v>
      </c>
      <c r="O93">
        <v>5.2915024757385254</v>
      </c>
      <c r="P93">
        <v>5</v>
      </c>
      <c r="Q93">
        <v>5.0990195274353027</v>
      </c>
      <c r="R93">
        <v>5.385164737701416</v>
      </c>
      <c r="S93">
        <v>4.7958316802978516</v>
      </c>
      <c r="T93">
        <v>5</v>
      </c>
      <c r="U93">
        <v>5</v>
      </c>
      <c r="V93">
        <v>5.8309516906738281</v>
      </c>
      <c r="W93">
        <v>4.6904158592224121</v>
      </c>
      <c r="X93">
        <v>5</v>
      </c>
      <c r="Y93">
        <v>5.385164737701416</v>
      </c>
      <c r="Z93">
        <v>5.4772257804870605</v>
      </c>
      <c r="AA93">
        <v>5.9160799980163574</v>
      </c>
      <c r="AB93">
        <v>4.898979663848877</v>
      </c>
      <c r="AC93">
        <v>5.1961522102355957</v>
      </c>
      <c r="AD93">
        <v>5.7445626258850098</v>
      </c>
      <c r="AE93">
        <v>4.898979663848877</v>
      </c>
      <c r="AF93">
        <v>4.4721360206604004</v>
      </c>
      <c r="AG93">
        <v>6.0827627182006836</v>
      </c>
      <c r="AH93">
        <v>4.4721360206604004</v>
      </c>
      <c r="AI93">
        <v>4.6904158592224121</v>
      </c>
      <c r="AJ93">
        <v>4.3588991165161133</v>
      </c>
      <c r="AK93">
        <v>4.582575798034668</v>
      </c>
      <c r="AL93">
        <v>5.5677642822265625</v>
      </c>
      <c r="AM93">
        <v>5.7445626258850098</v>
      </c>
      <c r="AN93">
        <v>4.4721360206604004</v>
      </c>
      <c r="AO93">
        <v>4.7958316802978516</v>
      </c>
      <c r="AP93">
        <v>4.123105525970459</v>
      </c>
      <c r="AQ93">
        <v>5.6568541526794434</v>
      </c>
      <c r="AR93">
        <v>5.9160799980163574</v>
      </c>
      <c r="AS93">
        <v>6.1644139289855957</v>
      </c>
      <c r="AT93">
        <v>4.7958316802978516</v>
      </c>
      <c r="AU93">
        <v>4.582575798034668</v>
      </c>
      <c r="AV93">
        <v>4.582575798034668</v>
      </c>
      <c r="AW93">
        <v>5</v>
      </c>
      <c r="AX93">
        <v>6</v>
      </c>
      <c r="AY93">
        <v>4.7958316802978516</v>
      </c>
      <c r="AZ93">
        <v>5.385164737701416</v>
      </c>
      <c r="BA93">
        <v>5.9160799980163574</v>
      </c>
      <c r="BB93">
        <v>5.385164737701416</v>
      </c>
      <c r="BC93">
        <v>5.1961522102355957</v>
      </c>
      <c r="BD93">
        <v>4.242640495300293</v>
      </c>
      <c r="BE93">
        <v>5.8309516906738281</v>
      </c>
      <c r="BF93">
        <v>4</v>
      </c>
      <c r="BG93">
        <v>4.4721360206604004</v>
      </c>
      <c r="BH93">
        <v>4.6904158592224121</v>
      </c>
      <c r="BI93">
        <v>4.898979663848877</v>
      </c>
      <c r="BJ93">
        <v>4.7958316802978516</v>
      </c>
      <c r="BK93">
        <v>4.582575798034668</v>
      </c>
      <c r="BL93">
        <v>5.385164737701416</v>
      </c>
      <c r="BM93">
        <v>5.0990195274353027</v>
      </c>
      <c r="BN93">
        <v>4.3588991165161133</v>
      </c>
      <c r="BO93">
        <v>5.5677642822265625</v>
      </c>
      <c r="BP93">
        <v>4.6904158592224121</v>
      </c>
      <c r="BQ93">
        <v>5</v>
      </c>
      <c r="BR93">
        <v>4.6904158592224121</v>
      </c>
      <c r="BS93">
        <v>4.898979663848877</v>
      </c>
      <c r="BT93">
        <v>4.6904158592224121</v>
      </c>
      <c r="BU93">
        <v>4.6904158592224121</v>
      </c>
      <c r="BV93">
        <v>4.898979663848877</v>
      </c>
      <c r="BW93">
        <v>5.7445626258850098</v>
      </c>
      <c r="BX93">
        <v>5</v>
      </c>
      <c r="BY93">
        <v>5</v>
      </c>
      <c r="BZ93">
        <v>4.898979663848877</v>
      </c>
      <c r="CA93">
        <v>4.898979663848877</v>
      </c>
      <c r="CB93">
        <v>5.8309516906738281</v>
      </c>
      <c r="CC93">
        <v>6</v>
      </c>
      <c r="CD93">
        <v>5.4772257804870605</v>
      </c>
      <c r="CE93">
        <v>5.6568541526794434</v>
      </c>
      <c r="CF93">
        <v>5.6568541526794434</v>
      </c>
      <c r="CG93">
        <v>5.6568541526794434</v>
      </c>
      <c r="CH93">
        <v>2.8284270763397217</v>
      </c>
      <c r="CI93">
        <v>2.4494898319244385</v>
      </c>
      <c r="CJ93">
        <v>4.7958316802978516</v>
      </c>
      <c r="CK93">
        <v>4</v>
      </c>
      <c r="CL93">
        <v>0</v>
      </c>
      <c r="CT93" s="56" t="s">
        <v>83</v>
      </c>
    </row>
    <row r="94" spans="1:98" x14ac:dyDescent="0.25">
      <c r="A94">
        <v>5.7445626258850098</v>
      </c>
      <c r="B94">
        <v>4.898979663848877</v>
      </c>
      <c r="C94">
        <v>5.0990195274353027</v>
      </c>
      <c r="D94">
        <v>5.5677642822265625</v>
      </c>
      <c r="E94">
        <v>5.7445626258850098</v>
      </c>
      <c r="F94">
        <v>5.2915024757385254</v>
      </c>
      <c r="G94">
        <v>5.2915024757385254</v>
      </c>
      <c r="H94">
        <v>5.6568541526794434</v>
      </c>
      <c r="I94">
        <v>4.6904158592224121</v>
      </c>
      <c r="J94">
        <v>5.385164737701416</v>
      </c>
      <c r="K94">
        <v>4.7958316802978516</v>
      </c>
      <c r="L94">
        <v>6.1644139289855957</v>
      </c>
      <c r="M94">
        <v>4.6904158592224121</v>
      </c>
      <c r="N94">
        <v>4.582575798034668</v>
      </c>
      <c r="O94">
        <v>5.385164737701416</v>
      </c>
      <c r="P94">
        <v>4.898979663848877</v>
      </c>
      <c r="Q94">
        <v>5.385164737701416</v>
      </c>
      <c r="R94">
        <v>5.5677642822265625</v>
      </c>
      <c r="S94">
        <v>5.385164737701416</v>
      </c>
      <c r="T94">
        <v>5.4772257804870605</v>
      </c>
      <c r="U94">
        <v>5.2915024757385254</v>
      </c>
      <c r="V94">
        <v>5.5677642822265625</v>
      </c>
      <c r="W94">
        <v>4.582575798034668</v>
      </c>
      <c r="X94">
        <v>5.5677642822265625</v>
      </c>
      <c r="Y94">
        <v>5.7445626258850098</v>
      </c>
      <c r="Z94">
        <v>5.8309516906738281</v>
      </c>
      <c r="AA94">
        <v>5.2915024757385254</v>
      </c>
      <c r="AB94">
        <v>5.1961522102355957</v>
      </c>
      <c r="AC94">
        <v>5</v>
      </c>
      <c r="AD94">
        <v>5.385164737701416</v>
      </c>
      <c r="AE94">
        <v>5</v>
      </c>
      <c r="AF94">
        <v>4.898979663848877</v>
      </c>
      <c r="AG94">
        <v>6.1644139289855957</v>
      </c>
      <c r="AH94">
        <v>4.7958316802978516</v>
      </c>
      <c r="AI94">
        <v>4.898979663848877</v>
      </c>
      <c r="AJ94">
        <v>5.0990195274353027</v>
      </c>
      <c r="AK94">
        <v>5.7445626258850098</v>
      </c>
      <c r="AL94">
        <v>4.898979663848877</v>
      </c>
      <c r="AM94">
        <v>5.4772257804870605</v>
      </c>
      <c r="AN94">
        <v>5</v>
      </c>
      <c r="AO94">
        <v>5.0990195274353027</v>
      </c>
      <c r="AP94">
        <v>4.3588991165161133</v>
      </c>
      <c r="AQ94">
        <v>5.8309516906738281</v>
      </c>
      <c r="AR94">
        <v>5.7445626258850098</v>
      </c>
      <c r="AS94">
        <v>6.1644139289855957</v>
      </c>
      <c r="AT94">
        <v>5.5677642822265625</v>
      </c>
      <c r="AU94">
        <v>5</v>
      </c>
      <c r="AV94">
        <v>5</v>
      </c>
      <c r="AW94">
        <v>5</v>
      </c>
      <c r="AX94">
        <v>5.6568541526794434</v>
      </c>
      <c r="AY94">
        <v>4.6904158592224121</v>
      </c>
      <c r="AZ94">
        <v>4.242640495300293</v>
      </c>
      <c r="BA94">
        <v>6</v>
      </c>
      <c r="BB94">
        <v>4.4721360206604004</v>
      </c>
      <c r="BC94">
        <v>5.6568541526794434</v>
      </c>
      <c r="BD94">
        <v>4.898979663848877</v>
      </c>
      <c r="BE94">
        <v>5.8309516906738281</v>
      </c>
      <c r="BF94">
        <v>4.7958316802978516</v>
      </c>
      <c r="BG94">
        <v>5</v>
      </c>
      <c r="BH94">
        <v>4.582575798034668</v>
      </c>
      <c r="BI94">
        <v>5.385164737701416</v>
      </c>
      <c r="BJ94">
        <v>5.6568541526794434</v>
      </c>
      <c r="BK94">
        <v>5.7445626258850098</v>
      </c>
      <c r="BL94">
        <v>5.5677642822265625</v>
      </c>
      <c r="BM94">
        <v>5.0990195274353027</v>
      </c>
      <c r="BN94">
        <v>5.1961522102355957</v>
      </c>
      <c r="BO94">
        <v>5</v>
      </c>
      <c r="BP94">
        <v>5.0990195274353027</v>
      </c>
      <c r="BQ94">
        <v>5.0990195274353027</v>
      </c>
      <c r="BR94">
        <v>5.2915024757385254</v>
      </c>
      <c r="BS94">
        <v>5</v>
      </c>
      <c r="BT94">
        <v>4.6904158592224121</v>
      </c>
      <c r="BU94">
        <v>4.3588991165161133</v>
      </c>
      <c r="BV94">
        <v>4.7958316802978516</v>
      </c>
      <c r="BW94">
        <v>5.8309516906738281</v>
      </c>
      <c r="BX94">
        <v>4.4721360206604004</v>
      </c>
      <c r="BY94">
        <v>5.1961522102355957</v>
      </c>
      <c r="BZ94">
        <v>4.6904158592224121</v>
      </c>
      <c r="CA94">
        <v>4.898979663848877</v>
      </c>
      <c r="CB94">
        <v>5.8309516906738281</v>
      </c>
      <c r="CC94">
        <v>6.1644139289855957</v>
      </c>
      <c r="CD94">
        <v>5.7445626258850098</v>
      </c>
      <c r="CE94">
        <v>5.6568541526794434</v>
      </c>
      <c r="CF94">
        <v>5</v>
      </c>
      <c r="CG94">
        <v>5</v>
      </c>
      <c r="CH94">
        <v>5.385164737701416</v>
      </c>
      <c r="CI94">
        <v>5.385164737701416</v>
      </c>
      <c r="CJ94">
        <v>5.0990195274353027</v>
      </c>
      <c r="CK94">
        <v>4.898979663848877</v>
      </c>
      <c r="CL94">
        <v>5.1961522102355957</v>
      </c>
      <c r="CM94">
        <v>0</v>
      </c>
      <c r="CT94" s="56" t="s">
        <v>84</v>
      </c>
    </row>
    <row r="95" spans="1:98" x14ac:dyDescent="0.25">
      <c r="A95">
        <v>5.6568541526794434</v>
      </c>
      <c r="B95">
        <v>4.582575798034668</v>
      </c>
      <c r="C95">
        <v>5</v>
      </c>
      <c r="D95">
        <v>5.1961522102355957</v>
      </c>
      <c r="E95">
        <v>5.385164737701416</v>
      </c>
      <c r="F95">
        <v>4.898979663848877</v>
      </c>
      <c r="G95">
        <v>5</v>
      </c>
      <c r="H95">
        <v>5.5677642822265625</v>
      </c>
      <c r="I95">
        <v>5</v>
      </c>
      <c r="J95">
        <v>5.1961522102355957</v>
      </c>
      <c r="K95">
        <v>5.0990195274353027</v>
      </c>
      <c r="L95">
        <v>6</v>
      </c>
      <c r="M95">
        <v>4.7958316802978516</v>
      </c>
      <c r="N95">
        <v>4.4721360206604004</v>
      </c>
      <c r="O95">
        <v>5.385164737701416</v>
      </c>
      <c r="P95">
        <v>4.3588991165161133</v>
      </c>
      <c r="Q95">
        <v>5.1961522102355957</v>
      </c>
      <c r="R95">
        <v>5.385164737701416</v>
      </c>
      <c r="S95">
        <v>5</v>
      </c>
      <c r="T95">
        <v>5.0990195274353027</v>
      </c>
      <c r="U95">
        <v>5.0990195274353027</v>
      </c>
      <c r="V95">
        <v>5.385164737701416</v>
      </c>
      <c r="W95">
        <v>4.3588991165161133</v>
      </c>
      <c r="X95">
        <v>5.4772257804870605</v>
      </c>
      <c r="Y95">
        <v>5.1961522102355957</v>
      </c>
      <c r="Z95">
        <v>5.4772257804870605</v>
      </c>
      <c r="AA95">
        <v>5.0990195274353027</v>
      </c>
      <c r="AB95">
        <v>5.0990195274353027</v>
      </c>
      <c r="AC95">
        <v>5</v>
      </c>
      <c r="AD95">
        <v>5.385164737701416</v>
      </c>
      <c r="AE95">
        <v>4.898979663848877</v>
      </c>
      <c r="AF95">
        <v>5</v>
      </c>
      <c r="AG95">
        <v>6</v>
      </c>
      <c r="AH95">
        <v>4.7958316802978516</v>
      </c>
      <c r="AI95">
        <v>4.7958316802978516</v>
      </c>
      <c r="AJ95">
        <v>5</v>
      </c>
      <c r="AK95">
        <v>5.6568541526794434</v>
      </c>
      <c r="AL95">
        <v>4.7958316802978516</v>
      </c>
      <c r="AM95">
        <v>5.5677642822265625</v>
      </c>
      <c r="AN95">
        <v>4.898979663848877</v>
      </c>
      <c r="AO95">
        <v>5</v>
      </c>
      <c r="AP95">
        <v>4.123105525970459</v>
      </c>
      <c r="AQ95">
        <v>5.6568541526794434</v>
      </c>
      <c r="AR95">
        <v>5.5677642822265625</v>
      </c>
      <c r="AS95">
        <v>6</v>
      </c>
      <c r="AT95">
        <v>5.5677642822265625</v>
      </c>
      <c r="AU95">
        <v>5</v>
      </c>
      <c r="AV95">
        <v>5</v>
      </c>
      <c r="AW95">
        <v>5</v>
      </c>
      <c r="AX95">
        <v>5.5677642822265625</v>
      </c>
      <c r="AY95">
        <v>4.6904158592224121</v>
      </c>
      <c r="AZ95">
        <v>4.3588991165161133</v>
      </c>
      <c r="BA95">
        <v>5.8309516906738281</v>
      </c>
      <c r="BB95">
        <v>4.582575798034668</v>
      </c>
      <c r="BC95">
        <v>5.7445626258850098</v>
      </c>
      <c r="BD95">
        <v>4.6904158592224121</v>
      </c>
      <c r="BE95">
        <v>5.5677642822265625</v>
      </c>
      <c r="BF95">
        <v>4.6904158592224121</v>
      </c>
      <c r="BG95">
        <v>4.7958316802978516</v>
      </c>
      <c r="BH95">
        <v>4.4721360206604004</v>
      </c>
      <c r="BI95">
        <v>5.2915024757385254</v>
      </c>
      <c r="BJ95">
        <v>5.385164737701416</v>
      </c>
      <c r="BK95">
        <v>5.4772257804870605</v>
      </c>
      <c r="BL95">
        <v>5.385164737701416</v>
      </c>
      <c r="BM95">
        <v>4.898979663848877</v>
      </c>
      <c r="BN95">
        <v>4.6904158592224121</v>
      </c>
      <c r="BO95">
        <v>4.7958316802978516</v>
      </c>
      <c r="BP95">
        <v>4.6904158592224121</v>
      </c>
      <c r="BQ95">
        <v>5</v>
      </c>
      <c r="BR95">
        <v>4.898979663848877</v>
      </c>
      <c r="BS95">
        <v>5</v>
      </c>
      <c r="BT95">
        <v>4.582575798034668</v>
      </c>
      <c r="BU95">
        <v>4.3588991165161133</v>
      </c>
      <c r="BV95">
        <v>4.7958316802978516</v>
      </c>
      <c r="BW95">
        <v>5.7445626258850098</v>
      </c>
      <c r="BX95">
        <v>4.3588991165161133</v>
      </c>
      <c r="BY95">
        <v>5.1961522102355957</v>
      </c>
      <c r="BZ95">
        <v>4.898979663848877</v>
      </c>
      <c r="CA95">
        <v>4.898979663848877</v>
      </c>
      <c r="CB95">
        <v>5.4772257804870605</v>
      </c>
      <c r="CC95">
        <v>6</v>
      </c>
      <c r="CD95">
        <v>5.6568541526794434</v>
      </c>
      <c r="CE95">
        <v>5.6568541526794434</v>
      </c>
      <c r="CF95">
        <v>5.0990195274353027</v>
      </c>
      <c r="CG95">
        <v>5.0990195274353027</v>
      </c>
      <c r="CH95">
        <v>5.2915024757385254</v>
      </c>
      <c r="CI95">
        <v>5.2915024757385254</v>
      </c>
      <c r="CJ95">
        <v>5.0990195274353027</v>
      </c>
      <c r="CK95">
        <v>4.898979663848877</v>
      </c>
      <c r="CL95">
        <v>5.0990195274353027</v>
      </c>
      <c r="CM95">
        <v>2</v>
      </c>
      <c r="CN95">
        <v>0</v>
      </c>
      <c r="CT95" s="56" t="s">
        <v>85</v>
      </c>
    </row>
    <row r="96" spans="1:98" x14ac:dyDescent="0.25">
      <c r="A96">
        <v>5.1961522102355957</v>
      </c>
      <c r="B96">
        <v>3.7416574954986572</v>
      </c>
      <c r="C96">
        <v>5</v>
      </c>
      <c r="D96">
        <v>4.6904158592224121</v>
      </c>
      <c r="E96">
        <v>4.7958316802978516</v>
      </c>
      <c r="F96">
        <v>4.7958316802978516</v>
      </c>
      <c r="G96">
        <v>5.0990195274353027</v>
      </c>
      <c r="H96">
        <v>5.5677642822265625</v>
      </c>
      <c r="I96">
        <v>4.7958316802978516</v>
      </c>
      <c r="J96">
        <v>5.385164737701416</v>
      </c>
      <c r="K96">
        <v>5.1961522102355957</v>
      </c>
      <c r="L96">
        <v>5.6568541526794434</v>
      </c>
      <c r="M96">
        <v>5.2915024757385254</v>
      </c>
      <c r="N96">
        <v>4</v>
      </c>
      <c r="O96">
        <v>5.2915024757385254</v>
      </c>
      <c r="P96">
        <v>4.242640495300293</v>
      </c>
      <c r="Q96">
        <v>4.7958316802978516</v>
      </c>
      <c r="R96">
        <v>5</v>
      </c>
      <c r="S96">
        <v>4.582575798034668</v>
      </c>
      <c r="T96">
        <v>4.4721360206604004</v>
      </c>
      <c r="U96">
        <v>4.6904158592224121</v>
      </c>
      <c r="V96">
        <v>5.385164737701416</v>
      </c>
      <c r="W96">
        <v>3.872983455657959</v>
      </c>
      <c r="X96">
        <v>5.2915024757385254</v>
      </c>
      <c r="Y96">
        <v>4.898979663848877</v>
      </c>
      <c r="Z96">
        <v>5.1961522102355957</v>
      </c>
      <c r="AA96">
        <v>5.0990195274353027</v>
      </c>
      <c r="AB96">
        <v>4.898979663848877</v>
      </c>
      <c r="AC96">
        <v>5.2915024757385254</v>
      </c>
      <c r="AD96">
        <v>5.6568541526794434</v>
      </c>
      <c r="AE96">
        <v>4.582575798034668</v>
      </c>
      <c r="AF96">
        <v>4.7958316802978516</v>
      </c>
      <c r="AG96">
        <v>5.385164737701416</v>
      </c>
      <c r="AH96">
        <v>4.582575798034668</v>
      </c>
      <c r="AI96">
        <v>4.3588991165161133</v>
      </c>
      <c r="AJ96">
        <v>4.7958316802978516</v>
      </c>
      <c r="AK96">
        <v>5</v>
      </c>
      <c r="AL96">
        <v>4.7958316802978516</v>
      </c>
      <c r="AM96">
        <v>5.5677642822265625</v>
      </c>
      <c r="AN96">
        <v>4.7958316802978516</v>
      </c>
      <c r="AO96">
        <v>4.4721360206604004</v>
      </c>
      <c r="AP96">
        <v>4.123105525970459</v>
      </c>
      <c r="AQ96">
        <v>5.1961522102355957</v>
      </c>
      <c r="AR96">
        <v>5.385164737701416</v>
      </c>
      <c r="AS96">
        <v>6</v>
      </c>
      <c r="AT96">
        <v>5</v>
      </c>
      <c r="AU96">
        <v>4.6904158592224121</v>
      </c>
      <c r="AV96">
        <v>4.6904158592224121</v>
      </c>
      <c r="AW96">
        <v>4.6904158592224121</v>
      </c>
      <c r="AX96">
        <v>5.5677642822265625</v>
      </c>
      <c r="AY96">
        <v>4.6904158592224121</v>
      </c>
      <c r="AZ96">
        <v>4.4721360206604004</v>
      </c>
      <c r="BA96">
        <v>5.6568541526794434</v>
      </c>
      <c r="BB96">
        <v>4.6904158592224121</v>
      </c>
      <c r="BC96">
        <v>5.2915024757385254</v>
      </c>
      <c r="BD96">
        <v>4.242640495300293</v>
      </c>
      <c r="BE96">
        <v>5.5677642822265625</v>
      </c>
      <c r="BF96">
        <v>4.123105525970459</v>
      </c>
      <c r="BG96">
        <v>4.6904158592224121</v>
      </c>
      <c r="BH96">
        <v>4.6904158592224121</v>
      </c>
      <c r="BI96">
        <v>4.7958316802978516</v>
      </c>
      <c r="BJ96">
        <v>4.6904158592224121</v>
      </c>
      <c r="BK96">
        <v>4.898979663848877</v>
      </c>
      <c r="BL96">
        <v>5.1961522102355957</v>
      </c>
      <c r="BM96">
        <v>4.7958316802978516</v>
      </c>
      <c r="BN96">
        <v>4.4721360206604004</v>
      </c>
      <c r="BO96">
        <v>4.898979663848877</v>
      </c>
      <c r="BP96">
        <v>4.582575798034668</v>
      </c>
      <c r="BQ96">
        <v>4.6904158592224121</v>
      </c>
      <c r="BR96">
        <v>4.7958316802978516</v>
      </c>
      <c r="BS96">
        <v>4.582575798034668</v>
      </c>
      <c r="BT96">
        <v>4.4721360206604004</v>
      </c>
      <c r="BU96">
        <v>3.872983455657959</v>
      </c>
      <c r="BV96">
        <v>4.4721360206604004</v>
      </c>
      <c r="BW96">
        <v>5.385164737701416</v>
      </c>
      <c r="BX96">
        <v>4.3588991165161133</v>
      </c>
      <c r="BY96">
        <v>4.6904158592224121</v>
      </c>
      <c r="BZ96">
        <v>4.7958316802978516</v>
      </c>
      <c r="CA96">
        <v>4.582575798034668</v>
      </c>
      <c r="CB96">
        <v>5.4772257804870605</v>
      </c>
      <c r="CC96">
        <v>5.7445626258850098</v>
      </c>
      <c r="CD96">
        <v>5.5677642822265625</v>
      </c>
      <c r="CE96">
        <v>5.1961522102355957</v>
      </c>
      <c r="CF96">
        <v>4.898979663848877</v>
      </c>
      <c r="CG96">
        <v>4.898979663848877</v>
      </c>
      <c r="CH96">
        <v>4.4721360206604004</v>
      </c>
      <c r="CI96">
        <v>4.4721360206604004</v>
      </c>
      <c r="CJ96">
        <v>4.7958316802978516</v>
      </c>
      <c r="CK96">
        <v>3.872983455657959</v>
      </c>
      <c r="CL96">
        <v>4.582575798034668</v>
      </c>
      <c r="CM96">
        <v>3.4641015529632568</v>
      </c>
      <c r="CN96">
        <v>3.1622776985168457</v>
      </c>
      <c r="CO96">
        <v>0</v>
      </c>
      <c r="CT96" s="56" t="s">
        <v>86</v>
      </c>
    </row>
    <row r="97" spans="1:98" x14ac:dyDescent="0.25">
      <c r="A97">
        <v>3.6055512428283691</v>
      </c>
      <c r="B97">
        <v>4.242640495300293</v>
      </c>
      <c r="C97">
        <v>4.242640495300293</v>
      </c>
      <c r="D97">
        <v>4.4721360206604004</v>
      </c>
      <c r="E97">
        <v>4.6904158592224121</v>
      </c>
      <c r="F97">
        <v>4.4721360206604004</v>
      </c>
      <c r="G97">
        <v>4.4721360206604004</v>
      </c>
      <c r="H97">
        <v>5.1961522102355957</v>
      </c>
      <c r="I97">
        <v>4.898979663848877</v>
      </c>
      <c r="J97">
        <v>5.6568541526794434</v>
      </c>
      <c r="K97">
        <v>4.7958316802978516</v>
      </c>
      <c r="L97">
        <v>5.4772257804870605</v>
      </c>
      <c r="M97">
        <v>5</v>
      </c>
      <c r="N97">
        <v>4.7958316802978516</v>
      </c>
      <c r="O97">
        <v>4.582575798034668</v>
      </c>
      <c r="P97">
        <v>4.898979663848877</v>
      </c>
      <c r="Q97">
        <v>5.4772257804870605</v>
      </c>
      <c r="R97">
        <v>5.5677642822265625</v>
      </c>
      <c r="S97">
        <v>5</v>
      </c>
      <c r="T97">
        <v>4.6904158592224121</v>
      </c>
      <c r="U97">
        <v>5.2915024757385254</v>
      </c>
      <c r="V97">
        <v>5.9160799980163574</v>
      </c>
      <c r="W97">
        <v>5</v>
      </c>
      <c r="X97">
        <v>4.6904158592224121</v>
      </c>
      <c r="Y97">
        <v>5.385164737701416</v>
      </c>
      <c r="Z97">
        <v>5.4772257804870605</v>
      </c>
      <c r="AA97">
        <v>5.385164737701416</v>
      </c>
      <c r="AB97">
        <v>4.898979663848877</v>
      </c>
      <c r="AC97">
        <v>5.0990195274353027</v>
      </c>
      <c r="AD97">
        <v>4.242640495300293</v>
      </c>
      <c r="AE97">
        <v>4.582575798034668</v>
      </c>
      <c r="AF97">
        <v>5.385164737701416</v>
      </c>
      <c r="AG97">
        <v>4.7958316802978516</v>
      </c>
      <c r="AH97">
        <v>4.898979663848877</v>
      </c>
      <c r="AI97">
        <v>4.6904158592224121</v>
      </c>
      <c r="AJ97">
        <v>4.242640495300293</v>
      </c>
      <c r="AK97">
        <v>4.6904158592224121</v>
      </c>
      <c r="AL97">
        <v>5.385164737701416</v>
      </c>
      <c r="AM97">
        <v>5.8309516906738281</v>
      </c>
      <c r="AN97">
        <v>5</v>
      </c>
      <c r="AO97">
        <v>4.582575798034668</v>
      </c>
      <c r="AP97">
        <v>4.7958316802978516</v>
      </c>
      <c r="AQ97">
        <v>5.385164737701416</v>
      </c>
      <c r="AR97">
        <v>5.385164737701416</v>
      </c>
      <c r="AS97">
        <v>6.2449979782104492</v>
      </c>
      <c r="AT97">
        <v>3.3166248798370361</v>
      </c>
      <c r="AU97">
        <v>4.582575798034668</v>
      </c>
      <c r="AV97">
        <v>4.582575798034668</v>
      </c>
      <c r="AW97">
        <v>4.123105525970459</v>
      </c>
      <c r="AX97">
        <v>5.8309516906738281</v>
      </c>
      <c r="AY97">
        <v>4.898979663848877</v>
      </c>
      <c r="AZ97">
        <v>5.385164737701416</v>
      </c>
      <c r="BA97">
        <v>5.4772257804870605</v>
      </c>
      <c r="BB97">
        <v>5</v>
      </c>
      <c r="BC97">
        <v>4.898979663848877</v>
      </c>
      <c r="BD97">
        <v>4</v>
      </c>
      <c r="BE97">
        <v>5.5677642822265625</v>
      </c>
      <c r="BF97">
        <v>4.6904158592224121</v>
      </c>
      <c r="BG97">
        <v>4.242640495300293</v>
      </c>
      <c r="BH97">
        <v>5</v>
      </c>
      <c r="BI97">
        <v>4.6904158592224121</v>
      </c>
      <c r="BJ97">
        <v>5.0990195274353027</v>
      </c>
      <c r="BK97">
        <v>4.3588991165161133</v>
      </c>
      <c r="BL97">
        <v>4.242640495300293</v>
      </c>
      <c r="BM97">
        <v>4.582575798034668</v>
      </c>
      <c r="BN97">
        <v>4.7958316802978516</v>
      </c>
      <c r="BO97">
        <v>4.582575798034668</v>
      </c>
      <c r="BP97">
        <v>5.1961522102355957</v>
      </c>
      <c r="BQ97">
        <v>5.5677642822265625</v>
      </c>
      <c r="BR97">
        <v>4.242640495300293</v>
      </c>
      <c r="BS97">
        <v>5.0990195274353027</v>
      </c>
      <c r="BT97">
        <v>5.1961522102355957</v>
      </c>
      <c r="BU97">
        <v>5</v>
      </c>
      <c r="BV97">
        <v>4.6904158592224121</v>
      </c>
      <c r="BW97">
        <v>5.385164737701416</v>
      </c>
      <c r="BX97">
        <v>5.1961522102355957</v>
      </c>
      <c r="BY97">
        <v>4.7958316802978516</v>
      </c>
      <c r="BZ97">
        <v>5.0990195274353027</v>
      </c>
      <c r="CA97">
        <v>4.4721360206604004</v>
      </c>
      <c r="CB97">
        <v>5.2915024757385254</v>
      </c>
      <c r="CC97">
        <v>4.898979663848877</v>
      </c>
      <c r="CD97">
        <v>4.6904158592224121</v>
      </c>
      <c r="CE97">
        <v>5.2915024757385254</v>
      </c>
      <c r="CF97">
        <v>4.242640495300293</v>
      </c>
      <c r="CG97">
        <v>5.7445626258850098</v>
      </c>
      <c r="CH97">
        <v>4.7958316802978516</v>
      </c>
      <c r="CI97">
        <v>4.123105525970459</v>
      </c>
      <c r="CJ97">
        <v>5.2915024757385254</v>
      </c>
      <c r="CK97">
        <v>4.242640495300293</v>
      </c>
      <c r="CL97">
        <v>4.582575798034668</v>
      </c>
      <c r="CM97">
        <v>5.7445626258850098</v>
      </c>
      <c r="CN97">
        <v>5.5677642822265625</v>
      </c>
      <c r="CO97">
        <v>4.898979663848877</v>
      </c>
      <c r="CP97">
        <v>0</v>
      </c>
      <c r="CT97" s="56" t="s">
        <v>87</v>
      </c>
    </row>
    <row r="98" spans="1:98" x14ac:dyDescent="0.25">
      <c r="A98">
        <v>4.582575798034668</v>
      </c>
      <c r="B98">
        <v>4.3588991165161133</v>
      </c>
      <c r="C98">
        <v>4.242640495300293</v>
      </c>
      <c r="D98">
        <v>4.582575798034668</v>
      </c>
      <c r="E98">
        <v>4.582575798034668</v>
      </c>
      <c r="F98">
        <v>4.898979663848877</v>
      </c>
      <c r="G98">
        <v>4.898979663848877</v>
      </c>
      <c r="H98">
        <v>5.2915024757385254</v>
      </c>
      <c r="I98">
        <v>5.1961522102355957</v>
      </c>
      <c r="J98">
        <v>5.6568541526794434</v>
      </c>
      <c r="K98">
        <v>4.898979663848877</v>
      </c>
      <c r="L98">
        <v>5.6568541526794434</v>
      </c>
      <c r="M98">
        <v>5.1961522102355957</v>
      </c>
      <c r="N98">
        <v>4.3588991165161133</v>
      </c>
      <c r="O98">
        <v>4.4721360206604004</v>
      </c>
      <c r="P98">
        <v>5.0990195274353027</v>
      </c>
      <c r="Q98">
        <v>5.7445626258850098</v>
      </c>
      <c r="R98">
        <v>5.8309516906738281</v>
      </c>
      <c r="S98">
        <v>5.2915024757385254</v>
      </c>
      <c r="T98">
        <v>5.0990195274353027</v>
      </c>
      <c r="U98">
        <v>5.6568541526794434</v>
      </c>
      <c r="V98">
        <v>5.385164737701416</v>
      </c>
      <c r="W98">
        <v>5.1961522102355957</v>
      </c>
      <c r="X98">
        <v>5.1961522102355957</v>
      </c>
      <c r="Y98">
        <v>5.1961522102355957</v>
      </c>
      <c r="Z98">
        <v>5.7445626258850098</v>
      </c>
      <c r="AA98">
        <v>5.7445626258850098</v>
      </c>
      <c r="AB98">
        <v>5.4772257804870605</v>
      </c>
      <c r="AC98">
        <v>5.2915024757385254</v>
      </c>
      <c r="AD98">
        <v>5.0990195274353027</v>
      </c>
      <c r="AE98">
        <v>4.7958316802978516</v>
      </c>
      <c r="AF98">
        <v>5.5677642822265625</v>
      </c>
      <c r="AG98">
        <v>5.6568541526794434</v>
      </c>
      <c r="AH98">
        <v>4.7958316802978516</v>
      </c>
      <c r="AI98">
        <v>5.2915024757385254</v>
      </c>
      <c r="AJ98">
        <v>5.0990195274353027</v>
      </c>
      <c r="AK98">
        <v>5.7445626258850098</v>
      </c>
      <c r="AL98">
        <v>5.2915024757385254</v>
      </c>
      <c r="AM98">
        <v>5.8309516906738281</v>
      </c>
      <c r="AN98">
        <v>4.898979663848877</v>
      </c>
      <c r="AO98">
        <v>4.7958316802978516</v>
      </c>
      <c r="AP98">
        <v>4.4721360206604004</v>
      </c>
      <c r="AQ98">
        <v>5.9160799980163574</v>
      </c>
      <c r="AR98">
        <v>5.8309516906738281</v>
      </c>
      <c r="AS98">
        <v>6.2449979782104492</v>
      </c>
      <c r="AT98">
        <v>4.582575798034668</v>
      </c>
      <c r="AU98">
        <v>4.7958316802978516</v>
      </c>
      <c r="AV98">
        <v>4.7958316802978516</v>
      </c>
      <c r="AW98">
        <v>4.898979663848877</v>
      </c>
      <c r="AX98">
        <v>5.5677642822265625</v>
      </c>
      <c r="AY98">
        <v>5.0990195274353027</v>
      </c>
      <c r="AZ98">
        <v>5.5677642822265625</v>
      </c>
      <c r="BA98">
        <v>5.8309516906738281</v>
      </c>
      <c r="BB98">
        <v>5.5677642822265625</v>
      </c>
      <c r="BC98">
        <v>5.6568541526794434</v>
      </c>
      <c r="BD98">
        <v>4.582575798034668</v>
      </c>
      <c r="BE98">
        <v>5.9160799980163574</v>
      </c>
      <c r="BF98">
        <v>5.1961522102355957</v>
      </c>
      <c r="BG98">
        <v>5.2915024757385254</v>
      </c>
      <c r="BH98">
        <v>5.1961522102355957</v>
      </c>
      <c r="BI98">
        <v>5.2915024757385254</v>
      </c>
      <c r="BJ98">
        <v>5</v>
      </c>
      <c r="BK98">
        <v>5.1961522102355957</v>
      </c>
      <c r="BL98">
        <v>4.898979663848877</v>
      </c>
      <c r="BM98">
        <v>4.7958316802978516</v>
      </c>
      <c r="BN98">
        <v>4.898979663848877</v>
      </c>
      <c r="BO98">
        <v>4.7958316802978516</v>
      </c>
      <c r="BP98">
        <v>5</v>
      </c>
      <c r="BQ98">
        <v>5.1961522102355957</v>
      </c>
      <c r="BR98">
        <v>4.4721360206604004</v>
      </c>
      <c r="BS98">
        <v>5.2915024757385254</v>
      </c>
      <c r="BT98">
        <v>5.385164737701416</v>
      </c>
      <c r="BU98">
        <v>5.0990195274353027</v>
      </c>
      <c r="BV98">
        <v>5.0990195274353027</v>
      </c>
      <c r="BW98">
        <v>5.5677642822265625</v>
      </c>
      <c r="BX98">
        <v>5.4772257804870605</v>
      </c>
      <c r="BY98">
        <v>4.898979663848877</v>
      </c>
      <c r="BZ98">
        <v>5.0990195274353027</v>
      </c>
      <c r="CA98">
        <v>4.582575798034668</v>
      </c>
      <c r="CB98">
        <v>5.9160799980163574</v>
      </c>
      <c r="CC98">
        <v>5.7445626258850098</v>
      </c>
      <c r="CD98">
        <v>5.2915024757385254</v>
      </c>
      <c r="CE98">
        <v>5.9160799980163574</v>
      </c>
      <c r="CF98">
        <v>4.7958316802978516</v>
      </c>
      <c r="CG98">
        <v>5.5677642822265625</v>
      </c>
      <c r="CH98">
        <v>5.1961522102355957</v>
      </c>
      <c r="CI98">
        <v>5.2915024757385254</v>
      </c>
      <c r="CJ98">
        <v>5.2915024757385254</v>
      </c>
      <c r="CK98">
        <v>4.7958316802978516</v>
      </c>
      <c r="CL98">
        <v>5.2915024757385254</v>
      </c>
      <c r="CM98">
        <v>5.385164737701416</v>
      </c>
      <c r="CN98">
        <v>5.1961522102355957</v>
      </c>
      <c r="CO98">
        <v>5</v>
      </c>
      <c r="CP98">
        <v>4.6904158592224121</v>
      </c>
      <c r="CQ98">
        <v>0</v>
      </c>
      <c r="CT98" s="56" t="s">
        <v>88</v>
      </c>
    </row>
    <row r="99" spans="1:98" x14ac:dyDescent="0.25">
      <c r="A99">
        <v>5.2915024757385254</v>
      </c>
      <c r="B99">
        <v>4.898979663848877</v>
      </c>
      <c r="C99">
        <v>5.2915024757385254</v>
      </c>
      <c r="D99">
        <v>5</v>
      </c>
      <c r="E99">
        <v>5.1961522102355957</v>
      </c>
      <c r="F99">
        <v>4.898979663848877</v>
      </c>
      <c r="G99">
        <v>5.4772257804870605</v>
      </c>
      <c r="H99">
        <v>5.9160799980163574</v>
      </c>
      <c r="I99">
        <v>4.6904158592224121</v>
      </c>
      <c r="J99">
        <v>5.9160799980163574</v>
      </c>
      <c r="K99">
        <v>4.898979663848877</v>
      </c>
      <c r="L99">
        <v>6</v>
      </c>
      <c r="M99">
        <v>5.8309516906738281</v>
      </c>
      <c r="N99">
        <v>4.582575798034668</v>
      </c>
      <c r="O99">
        <v>5.2915024757385254</v>
      </c>
      <c r="P99">
        <v>5.0990195274353027</v>
      </c>
      <c r="Q99">
        <v>4.7958316802978516</v>
      </c>
      <c r="R99">
        <v>5.1961522102355957</v>
      </c>
      <c r="S99">
        <v>5</v>
      </c>
      <c r="T99">
        <v>5.6568541526794434</v>
      </c>
      <c r="U99">
        <v>4.7958316802978516</v>
      </c>
      <c r="V99">
        <v>5.5677642822265625</v>
      </c>
      <c r="W99">
        <v>4.898979663848877</v>
      </c>
      <c r="X99">
        <v>5.1961522102355957</v>
      </c>
      <c r="Y99">
        <v>5.5677642822265625</v>
      </c>
      <c r="Z99">
        <v>5.5677642822265625</v>
      </c>
      <c r="AA99">
        <v>5.8309516906738281</v>
      </c>
      <c r="AB99">
        <v>5.2915024757385254</v>
      </c>
      <c r="AC99">
        <v>5.8309516906738281</v>
      </c>
      <c r="AD99">
        <v>5.8309516906738281</v>
      </c>
      <c r="AE99">
        <v>4.6904158592224121</v>
      </c>
      <c r="AF99">
        <v>4.582575798034668</v>
      </c>
      <c r="AG99">
        <v>5.9160799980163574</v>
      </c>
      <c r="AH99">
        <v>4.7958316802978516</v>
      </c>
      <c r="AI99">
        <v>4.242640495300293</v>
      </c>
      <c r="AJ99">
        <v>5.0990195274353027</v>
      </c>
      <c r="AK99">
        <v>5.1961522102355957</v>
      </c>
      <c r="AL99">
        <v>5.8309516906738281</v>
      </c>
      <c r="AM99">
        <v>5.5677642822265625</v>
      </c>
      <c r="AN99">
        <v>5.0990195274353027</v>
      </c>
      <c r="AO99">
        <v>4.6904158592224121</v>
      </c>
      <c r="AP99">
        <v>4.6904158592224121</v>
      </c>
      <c r="AQ99">
        <v>5.6568541526794434</v>
      </c>
      <c r="AR99">
        <v>5.6568541526794434</v>
      </c>
      <c r="AS99">
        <v>6.0827627182006836</v>
      </c>
      <c r="AT99">
        <v>5.1961522102355957</v>
      </c>
      <c r="AU99">
        <v>5.2915024757385254</v>
      </c>
      <c r="AV99">
        <v>5.2915024757385254</v>
      </c>
      <c r="AW99">
        <v>5.1961522102355957</v>
      </c>
      <c r="AX99">
        <v>5.2915024757385254</v>
      </c>
      <c r="AY99">
        <v>4.7958316802978516</v>
      </c>
      <c r="AZ99">
        <v>5.1961522102355957</v>
      </c>
      <c r="BA99">
        <v>5.8309516906738281</v>
      </c>
      <c r="BB99">
        <v>5.1961522102355957</v>
      </c>
      <c r="BC99">
        <v>5.385164737701416</v>
      </c>
      <c r="BD99">
        <v>4.898979663848877</v>
      </c>
      <c r="BE99">
        <v>5.5677642822265625</v>
      </c>
      <c r="BF99">
        <v>4.582575798034668</v>
      </c>
      <c r="BG99">
        <v>4.6904158592224121</v>
      </c>
      <c r="BH99">
        <v>4.6904158592224121</v>
      </c>
      <c r="BI99">
        <v>4.898979663848877</v>
      </c>
      <c r="BJ99">
        <v>4.898979663848877</v>
      </c>
      <c r="BK99">
        <v>4.898979663848877</v>
      </c>
      <c r="BL99">
        <v>5.385164737701416</v>
      </c>
      <c r="BM99">
        <v>5.1961522102355957</v>
      </c>
      <c r="BN99">
        <v>4.7958316802978516</v>
      </c>
      <c r="BO99">
        <v>5.5677642822265625</v>
      </c>
      <c r="BP99">
        <v>5.0990195274353027</v>
      </c>
      <c r="BQ99">
        <v>5.0990195274353027</v>
      </c>
      <c r="BR99">
        <v>5.0990195274353027</v>
      </c>
      <c r="BS99">
        <v>5</v>
      </c>
      <c r="BT99">
        <v>4.898979663848877</v>
      </c>
      <c r="BU99">
        <v>4.898979663848877</v>
      </c>
      <c r="BV99">
        <v>5</v>
      </c>
      <c r="BW99">
        <v>5.8309516906738281</v>
      </c>
      <c r="BX99">
        <v>5.1961522102355957</v>
      </c>
      <c r="BY99">
        <v>5.1961522102355957</v>
      </c>
      <c r="BZ99">
        <v>5</v>
      </c>
      <c r="CA99">
        <v>5</v>
      </c>
      <c r="CB99">
        <v>5.5677642822265625</v>
      </c>
      <c r="CC99">
        <v>5.6568541526794434</v>
      </c>
      <c r="CD99">
        <v>5.9160799980163574</v>
      </c>
      <c r="CE99">
        <v>5.5677642822265625</v>
      </c>
      <c r="CF99">
        <v>5.2915024757385254</v>
      </c>
      <c r="CG99">
        <v>5.5677642822265625</v>
      </c>
      <c r="CH99">
        <v>4</v>
      </c>
      <c r="CI99">
        <v>4.242640495300293</v>
      </c>
      <c r="CJ99">
        <v>5.2915024757385254</v>
      </c>
      <c r="CK99">
        <v>4.242640495300293</v>
      </c>
      <c r="CL99">
        <v>4.582575798034668</v>
      </c>
      <c r="CM99">
        <v>4.898979663848877</v>
      </c>
      <c r="CN99">
        <v>5</v>
      </c>
      <c r="CO99">
        <v>4.582575798034668</v>
      </c>
      <c r="CP99">
        <v>5.385164737701416</v>
      </c>
      <c r="CQ99">
        <v>5.385164737701416</v>
      </c>
      <c r="CR99">
        <v>0</v>
      </c>
      <c r="CT99" s="56" t="s">
        <v>89</v>
      </c>
    </row>
    <row r="100" spans="1:98" x14ac:dyDescent="0.25">
      <c r="A100">
        <v>4.6904158592224121</v>
      </c>
      <c r="B100">
        <v>3.7416574954986572</v>
      </c>
      <c r="C100">
        <v>4.898979663848877</v>
      </c>
      <c r="D100">
        <v>4</v>
      </c>
      <c r="E100">
        <v>4.3588991165161133</v>
      </c>
      <c r="F100">
        <v>4.582575798034668</v>
      </c>
      <c r="G100">
        <v>4.898979663848877</v>
      </c>
      <c r="H100">
        <v>5.6568541526794434</v>
      </c>
      <c r="I100">
        <v>5</v>
      </c>
      <c r="J100">
        <v>5.6568541526794434</v>
      </c>
      <c r="K100">
        <v>5.2915024757385254</v>
      </c>
      <c r="L100">
        <v>6</v>
      </c>
      <c r="M100">
        <v>5.385164737701416</v>
      </c>
      <c r="N100">
        <v>4</v>
      </c>
      <c r="O100">
        <v>5.2915024757385254</v>
      </c>
      <c r="P100">
        <v>4.242640495300293</v>
      </c>
      <c r="Q100">
        <v>5.1961522102355957</v>
      </c>
      <c r="R100">
        <v>5.2915024757385254</v>
      </c>
      <c r="S100">
        <v>4.582575798034668</v>
      </c>
      <c r="T100">
        <v>4.6904158592224121</v>
      </c>
      <c r="U100">
        <v>5</v>
      </c>
      <c r="V100">
        <v>5.4772257804870605</v>
      </c>
      <c r="W100">
        <v>4.123105525970459</v>
      </c>
      <c r="X100">
        <v>5.0990195274353027</v>
      </c>
      <c r="Y100">
        <v>5</v>
      </c>
      <c r="Z100">
        <v>5.0990195274353027</v>
      </c>
      <c r="AA100">
        <v>5.6568541526794434</v>
      </c>
      <c r="AB100">
        <v>4.898979663848877</v>
      </c>
      <c r="AC100">
        <v>4.582575798034668</v>
      </c>
      <c r="AD100">
        <v>5.1961522102355957</v>
      </c>
      <c r="AE100">
        <v>4.4721360206604004</v>
      </c>
      <c r="AF100">
        <v>4.6904158592224121</v>
      </c>
      <c r="AG100">
        <v>5.2915024757385254</v>
      </c>
      <c r="AH100">
        <v>4.3588991165161133</v>
      </c>
      <c r="AI100">
        <v>4.6904158592224121</v>
      </c>
      <c r="AJ100">
        <v>4.4721360206604004</v>
      </c>
      <c r="AK100">
        <v>4.7958316802978516</v>
      </c>
      <c r="AL100">
        <v>5.4772257804870605</v>
      </c>
      <c r="AM100">
        <v>5.8309516906738281</v>
      </c>
      <c r="AN100">
        <v>4.7958316802978516</v>
      </c>
      <c r="AO100">
        <v>4.6904158592224121</v>
      </c>
      <c r="AP100">
        <v>4</v>
      </c>
      <c r="AQ100">
        <v>5.2915024757385254</v>
      </c>
      <c r="AR100">
        <v>5.4772257804870605</v>
      </c>
      <c r="AS100">
        <v>5.9160799980163574</v>
      </c>
      <c r="AT100">
        <v>4.582575798034668</v>
      </c>
      <c r="AU100">
        <v>4.898979663848877</v>
      </c>
      <c r="AV100">
        <v>4.898979663848877</v>
      </c>
      <c r="AW100">
        <v>4.242640495300293</v>
      </c>
      <c r="AX100">
        <v>5.6568541526794434</v>
      </c>
      <c r="AY100">
        <v>4.7958316802978516</v>
      </c>
      <c r="AZ100">
        <v>4.4721360206604004</v>
      </c>
      <c r="BA100">
        <v>5.6568541526794434</v>
      </c>
      <c r="BB100">
        <v>4.6904158592224121</v>
      </c>
      <c r="BC100">
        <v>5.2915024757385254</v>
      </c>
      <c r="BD100">
        <v>3.872983455657959</v>
      </c>
      <c r="BE100">
        <v>5.6568541526794434</v>
      </c>
      <c r="BF100">
        <v>4.3588991165161133</v>
      </c>
      <c r="BG100">
        <v>5</v>
      </c>
      <c r="BH100">
        <v>4.6904158592224121</v>
      </c>
      <c r="BI100">
        <v>4.6904158592224121</v>
      </c>
      <c r="BJ100">
        <v>4.242640495300293</v>
      </c>
      <c r="BK100">
        <v>4.6904158592224121</v>
      </c>
      <c r="BL100">
        <v>5</v>
      </c>
      <c r="BM100">
        <v>4.6904158592224121</v>
      </c>
      <c r="BN100">
        <v>4.123105525970459</v>
      </c>
      <c r="BO100">
        <v>5</v>
      </c>
      <c r="BP100">
        <v>4.3588991165161133</v>
      </c>
      <c r="BQ100">
        <v>4.7958316802978516</v>
      </c>
      <c r="BR100">
        <v>4.4721360206604004</v>
      </c>
      <c r="BS100">
        <v>4.898979663848877</v>
      </c>
      <c r="BT100">
        <v>4.898979663848877</v>
      </c>
      <c r="BU100">
        <v>4.582575798034668</v>
      </c>
      <c r="BV100">
        <v>4.4721360206604004</v>
      </c>
      <c r="BW100">
        <v>5.385164737701416</v>
      </c>
      <c r="BX100">
        <v>4.7958316802978516</v>
      </c>
      <c r="BY100">
        <v>4.898979663848877</v>
      </c>
      <c r="BZ100">
        <v>5.1961522102355957</v>
      </c>
      <c r="CA100">
        <v>4.123105525970459</v>
      </c>
      <c r="CB100">
        <v>5.6568541526794434</v>
      </c>
      <c r="CC100">
        <v>5.9160799980163574</v>
      </c>
      <c r="CD100">
        <v>5.385164737701416</v>
      </c>
      <c r="CE100">
        <v>5.385164737701416</v>
      </c>
      <c r="CF100">
        <v>4.898979663848877</v>
      </c>
      <c r="CG100">
        <v>5.4772257804870605</v>
      </c>
      <c r="CH100">
        <v>4.242640495300293</v>
      </c>
      <c r="CI100">
        <v>4.3588991165161133</v>
      </c>
      <c r="CJ100">
        <v>5.2915024757385254</v>
      </c>
      <c r="CK100">
        <v>4.123105525970459</v>
      </c>
      <c r="CL100">
        <v>4.123105525970459</v>
      </c>
      <c r="CM100">
        <v>4.582575798034668</v>
      </c>
      <c r="CN100">
        <v>4.242640495300293</v>
      </c>
      <c r="CO100">
        <v>3.7416574954986572</v>
      </c>
      <c r="CP100">
        <v>4.898979663848877</v>
      </c>
      <c r="CQ100">
        <v>4.582575798034668</v>
      </c>
      <c r="CR100">
        <v>4.6904158592224121</v>
      </c>
      <c r="CS100">
        <v>0</v>
      </c>
      <c r="CT100" s="56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9D1C-145D-4978-A9BD-4D5FA1C274EE}">
  <dimension ref="A1:AE100"/>
  <sheetViews>
    <sheetView topLeftCell="Q1" zoomScale="63" zoomScaleNormal="63" workbookViewId="0">
      <selection activeCell="A3" sqref="A3:AE33"/>
    </sheetView>
  </sheetViews>
  <sheetFormatPr defaultRowHeight="15" x14ac:dyDescent="0.25"/>
  <cols>
    <col min="32" max="32" width="9.42578125" customWidth="1"/>
  </cols>
  <sheetData>
    <row r="1" spans="1:31" x14ac:dyDescent="0.25">
      <c r="A1">
        <v>13</v>
      </c>
      <c r="B1">
        <v>97</v>
      </c>
      <c r="C1">
        <v>9</v>
      </c>
      <c r="D1">
        <v>6</v>
      </c>
      <c r="E1">
        <v>20</v>
      </c>
      <c r="F1">
        <v>4</v>
      </c>
      <c r="G1">
        <v>9</v>
      </c>
      <c r="H1">
        <v>11</v>
      </c>
      <c r="I1">
        <v>8</v>
      </c>
      <c r="J1">
        <v>3</v>
      </c>
      <c r="K1">
        <v>3</v>
      </c>
      <c r="L1">
        <v>33</v>
      </c>
    </row>
    <row r="2" spans="1:31" x14ac:dyDescent="0.25">
      <c r="D2" t="s">
        <v>42</v>
      </c>
      <c r="E2" t="s">
        <v>43</v>
      </c>
      <c r="F2" t="s">
        <v>37</v>
      </c>
      <c r="G2" t="s">
        <v>39</v>
      </c>
      <c r="H2" t="s">
        <v>166</v>
      </c>
      <c r="I2" t="s">
        <v>167</v>
      </c>
      <c r="J2" t="s">
        <v>41</v>
      </c>
      <c r="K2" t="s">
        <v>165</v>
      </c>
      <c r="L2" t="s">
        <v>40</v>
      </c>
    </row>
    <row r="3" spans="1:31" x14ac:dyDescent="0.25"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</row>
    <row r="4" spans="1:31" x14ac:dyDescent="0.25">
      <c r="A4" s="1" t="s">
        <v>72</v>
      </c>
      <c r="B4" t="s">
        <v>42</v>
      </c>
      <c r="C4" s="38">
        <v>164</v>
      </c>
      <c r="D4" s="38">
        <v>168</v>
      </c>
      <c r="E4" s="38">
        <v>0</v>
      </c>
      <c r="F4" s="38">
        <v>0</v>
      </c>
      <c r="G4" s="38">
        <v>170</v>
      </c>
      <c r="H4" s="38">
        <v>170</v>
      </c>
      <c r="I4" s="38">
        <v>0</v>
      </c>
      <c r="J4" s="38">
        <v>0</v>
      </c>
      <c r="K4" s="38">
        <v>144</v>
      </c>
      <c r="L4" s="38">
        <v>144</v>
      </c>
      <c r="M4" s="38">
        <v>200</v>
      </c>
      <c r="N4" s="38">
        <v>202</v>
      </c>
      <c r="O4" s="38">
        <v>140</v>
      </c>
      <c r="P4" s="38">
        <v>148</v>
      </c>
      <c r="Q4" s="38">
        <v>134</v>
      </c>
      <c r="R4" s="38">
        <v>134</v>
      </c>
      <c r="S4" s="38">
        <v>96</v>
      </c>
      <c r="T4" s="38">
        <v>100</v>
      </c>
      <c r="U4" s="38">
        <v>104</v>
      </c>
      <c r="V4" s="38">
        <v>108</v>
      </c>
      <c r="W4" s="38">
        <v>212</v>
      </c>
      <c r="X4" s="38">
        <v>212</v>
      </c>
      <c r="Y4" s="38">
        <v>174</v>
      </c>
      <c r="Z4" s="38">
        <v>174</v>
      </c>
      <c r="AA4" s="38">
        <v>0</v>
      </c>
      <c r="AB4" s="38">
        <v>0</v>
      </c>
      <c r="AC4" s="67"/>
      <c r="AD4" s="13">
        <v>37.896203035488703</v>
      </c>
      <c r="AE4" s="13">
        <v>-122.017554994672</v>
      </c>
    </row>
    <row r="5" spans="1:31" x14ac:dyDescent="0.25">
      <c r="A5" s="1" t="s">
        <v>73</v>
      </c>
      <c r="B5" t="s">
        <v>42</v>
      </c>
      <c r="C5" s="38">
        <v>168</v>
      </c>
      <c r="D5" s="38">
        <v>176</v>
      </c>
      <c r="E5" s="38">
        <v>0</v>
      </c>
      <c r="F5" s="38">
        <v>0</v>
      </c>
      <c r="G5" s="38">
        <v>170</v>
      </c>
      <c r="H5" s="38">
        <v>170</v>
      </c>
      <c r="I5" s="38">
        <v>80</v>
      </c>
      <c r="J5" s="38">
        <v>82</v>
      </c>
      <c r="K5" s="38">
        <v>144</v>
      </c>
      <c r="L5" s="38">
        <v>158</v>
      </c>
      <c r="M5" s="38">
        <v>198</v>
      </c>
      <c r="N5" s="38">
        <v>198</v>
      </c>
      <c r="O5" s="38">
        <v>144</v>
      </c>
      <c r="P5" s="38">
        <v>146</v>
      </c>
      <c r="Q5" s="38">
        <v>128</v>
      </c>
      <c r="R5" s="38">
        <v>134</v>
      </c>
      <c r="S5" s="38">
        <v>100</v>
      </c>
      <c r="T5" s="38">
        <v>102</v>
      </c>
      <c r="U5" s="38">
        <v>108</v>
      </c>
      <c r="V5" s="38">
        <v>108</v>
      </c>
      <c r="W5" s="38">
        <v>212</v>
      </c>
      <c r="X5" s="38">
        <v>212</v>
      </c>
      <c r="Y5" s="38">
        <v>170</v>
      </c>
      <c r="Z5" s="38">
        <v>172</v>
      </c>
      <c r="AA5" s="38">
        <v>0</v>
      </c>
      <c r="AB5" s="38">
        <v>0</v>
      </c>
      <c r="AC5" s="67"/>
      <c r="AD5" s="13">
        <v>37.929944999999996</v>
      </c>
      <c r="AE5" s="13">
        <v>-121.992726</v>
      </c>
    </row>
    <row r="6" spans="1:31" x14ac:dyDescent="0.25">
      <c r="A6" s="1" t="s">
        <v>74</v>
      </c>
      <c r="B6" t="s">
        <v>42</v>
      </c>
      <c r="C6" s="38">
        <v>174</v>
      </c>
      <c r="D6" s="38">
        <v>174</v>
      </c>
      <c r="E6" s="38">
        <v>160</v>
      </c>
      <c r="F6" s="38">
        <v>162</v>
      </c>
      <c r="G6" s="38">
        <v>170</v>
      </c>
      <c r="H6" s="38">
        <v>174</v>
      </c>
      <c r="I6" s="38">
        <v>74</v>
      </c>
      <c r="J6" s="38">
        <v>88</v>
      </c>
      <c r="K6" s="38">
        <v>156</v>
      </c>
      <c r="L6" s="38">
        <v>160</v>
      </c>
      <c r="M6" s="38">
        <v>164</v>
      </c>
      <c r="N6" s="38">
        <v>200</v>
      </c>
      <c r="O6" s="38">
        <v>140</v>
      </c>
      <c r="P6" s="38">
        <v>142</v>
      </c>
      <c r="Q6" s="38">
        <v>134</v>
      </c>
      <c r="R6" s="38">
        <v>134</v>
      </c>
      <c r="S6" s="38">
        <v>98</v>
      </c>
      <c r="T6" s="38">
        <v>100</v>
      </c>
      <c r="U6" s="38">
        <v>104</v>
      </c>
      <c r="V6" s="38">
        <v>108</v>
      </c>
      <c r="W6" s="38">
        <v>212</v>
      </c>
      <c r="X6" s="38">
        <v>216</v>
      </c>
      <c r="Y6" s="38">
        <v>174</v>
      </c>
      <c r="Z6" s="38">
        <v>174</v>
      </c>
      <c r="AA6" s="38">
        <v>0</v>
      </c>
      <c r="AB6" s="38">
        <v>0</v>
      </c>
      <c r="AC6" s="67"/>
      <c r="AD6" s="13">
        <v>37.931624999999997</v>
      </c>
      <c r="AE6" s="13">
        <v>-121.99088399999999</v>
      </c>
    </row>
    <row r="7" spans="1:31" x14ac:dyDescent="0.25">
      <c r="A7" s="1" t="s">
        <v>75</v>
      </c>
      <c r="B7" t="s">
        <v>42</v>
      </c>
      <c r="C7" s="38">
        <v>174</v>
      </c>
      <c r="D7" s="38">
        <v>174</v>
      </c>
      <c r="E7" s="38">
        <v>162</v>
      </c>
      <c r="F7" s="38">
        <v>164</v>
      </c>
      <c r="G7" s="38">
        <v>170</v>
      </c>
      <c r="H7" s="38">
        <v>170</v>
      </c>
      <c r="I7" s="38">
        <v>80</v>
      </c>
      <c r="J7" s="38">
        <v>82</v>
      </c>
      <c r="K7" s="38">
        <v>144</v>
      </c>
      <c r="L7" s="38">
        <v>152</v>
      </c>
      <c r="M7" s="38">
        <v>200</v>
      </c>
      <c r="N7" s="38">
        <v>204</v>
      </c>
      <c r="O7" s="38">
        <v>144</v>
      </c>
      <c r="P7" s="38">
        <v>150</v>
      </c>
      <c r="Q7" s="38">
        <v>134</v>
      </c>
      <c r="R7" s="38">
        <v>136</v>
      </c>
      <c r="S7" s="38">
        <v>96</v>
      </c>
      <c r="T7" s="38">
        <v>96</v>
      </c>
      <c r="U7" s="38">
        <v>108</v>
      </c>
      <c r="V7" s="38">
        <v>108</v>
      </c>
      <c r="W7" s="38">
        <v>210</v>
      </c>
      <c r="X7" s="38">
        <v>212</v>
      </c>
      <c r="Y7" s="38">
        <v>174</v>
      </c>
      <c r="Z7" s="38">
        <v>176</v>
      </c>
      <c r="AA7" s="38">
        <v>0</v>
      </c>
      <c r="AB7" s="38">
        <v>0</v>
      </c>
      <c r="AC7" s="67"/>
      <c r="AD7" s="13">
        <v>37.932668999999997</v>
      </c>
      <c r="AE7" s="13">
        <v>-121.987909</v>
      </c>
    </row>
    <row r="8" spans="1:31" x14ac:dyDescent="0.25">
      <c r="A8" s="1" t="s">
        <v>76</v>
      </c>
      <c r="B8" t="s">
        <v>42</v>
      </c>
      <c r="C8" s="38">
        <v>174</v>
      </c>
      <c r="D8" s="38">
        <v>174</v>
      </c>
      <c r="E8" s="38">
        <v>158</v>
      </c>
      <c r="F8" s="38">
        <v>158</v>
      </c>
      <c r="G8" s="38">
        <v>170</v>
      </c>
      <c r="H8" s="38">
        <v>170</v>
      </c>
      <c r="I8" s="38">
        <v>80</v>
      </c>
      <c r="J8" s="38">
        <v>82</v>
      </c>
      <c r="K8" s="38">
        <v>148</v>
      </c>
      <c r="L8" s="38">
        <v>152</v>
      </c>
      <c r="M8" s="38">
        <v>200</v>
      </c>
      <c r="N8" s="38">
        <v>204</v>
      </c>
      <c r="O8" s="38">
        <v>144</v>
      </c>
      <c r="P8" s="38">
        <v>150</v>
      </c>
      <c r="Q8" s="38">
        <v>134</v>
      </c>
      <c r="R8" s="38">
        <v>136</v>
      </c>
      <c r="S8" s="38">
        <v>96</v>
      </c>
      <c r="T8" s="38">
        <v>102</v>
      </c>
      <c r="U8" s="38">
        <v>108</v>
      </c>
      <c r="V8" s="38">
        <v>108</v>
      </c>
      <c r="W8" s="38">
        <v>208</v>
      </c>
      <c r="X8" s="38">
        <v>214</v>
      </c>
      <c r="Y8" s="38">
        <v>172</v>
      </c>
      <c r="Z8" s="38">
        <v>174</v>
      </c>
      <c r="AA8" s="38">
        <v>0</v>
      </c>
      <c r="AB8" s="38">
        <v>0</v>
      </c>
      <c r="AC8" s="67"/>
      <c r="AD8" s="13">
        <v>37.933151000000002</v>
      </c>
      <c r="AE8" s="13">
        <v>-121.986403</v>
      </c>
    </row>
    <row r="9" spans="1:31" x14ac:dyDescent="0.25">
      <c r="A9" s="1" t="s">
        <v>95</v>
      </c>
      <c r="B9" t="s">
        <v>42</v>
      </c>
      <c r="C9" s="38">
        <v>174</v>
      </c>
      <c r="D9" s="38">
        <v>176</v>
      </c>
      <c r="E9" s="38">
        <v>152</v>
      </c>
      <c r="F9" s="38">
        <v>158</v>
      </c>
      <c r="G9" s="38">
        <v>170</v>
      </c>
      <c r="H9" s="38">
        <v>174</v>
      </c>
      <c r="I9" s="38">
        <v>74</v>
      </c>
      <c r="J9" s="38">
        <v>86</v>
      </c>
      <c r="K9" s="38">
        <v>144</v>
      </c>
      <c r="L9" s="38">
        <v>152</v>
      </c>
      <c r="M9" s="38">
        <v>200</v>
      </c>
      <c r="N9" s="38">
        <v>204</v>
      </c>
      <c r="O9" s="38">
        <v>140</v>
      </c>
      <c r="P9" s="38">
        <v>142</v>
      </c>
      <c r="Q9" s="38">
        <v>124</v>
      </c>
      <c r="R9" s="38">
        <v>136</v>
      </c>
      <c r="S9" s="38">
        <v>86</v>
      </c>
      <c r="T9" s="38">
        <v>98</v>
      </c>
      <c r="U9" s="38">
        <v>104</v>
      </c>
      <c r="V9" s="38">
        <v>108</v>
      </c>
      <c r="W9" s="38">
        <v>208</v>
      </c>
      <c r="X9" s="38">
        <v>212</v>
      </c>
      <c r="Y9" s="38">
        <v>174</v>
      </c>
      <c r="Z9" s="38">
        <v>174</v>
      </c>
      <c r="AA9" s="38">
        <v>316</v>
      </c>
      <c r="AB9" s="38">
        <v>320</v>
      </c>
      <c r="AC9" s="67"/>
      <c r="AD9" s="13">
        <v>37.737535033375003</v>
      </c>
      <c r="AE9" s="13">
        <v>-121.838120995089</v>
      </c>
    </row>
    <row r="10" spans="1:31" x14ac:dyDescent="0.25">
      <c r="A10" s="1" t="s">
        <v>59</v>
      </c>
      <c r="B10" t="s">
        <v>43</v>
      </c>
      <c r="C10" s="38">
        <v>168</v>
      </c>
      <c r="D10" s="38">
        <v>176</v>
      </c>
      <c r="E10" s="38">
        <v>0</v>
      </c>
      <c r="F10" s="38">
        <v>0</v>
      </c>
      <c r="G10" s="38">
        <v>176</v>
      </c>
      <c r="H10" s="38">
        <v>176</v>
      </c>
      <c r="I10" s="38">
        <v>74</v>
      </c>
      <c r="J10" s="38">
        <v>74</v>
      </c>
      <c r="K10" s="38">
        <v>142</v>
      </c>
      <c r="L10" s="38">
        <v>166</v>
      </c>
      <c r="M10" s="38">
        <v>200</v>
      </c>
      <c r="N10" s="38">
        <v>202</v>
      </c>
      <c r="O10" s="38">
        <v>140</v>
      </c>
      <c r="P10" s="38">
        <v>146</v>
      </c>
      <c r="Q10" s="38">
        <v>134</v>
      </c>
      <c r="R10" s="38">
        <v>136</v>
      </c>
      <c r="S10" s="38">
        <v>94</v>
      </c>
      <c r="T10" s="38">
        <v>96</v>
      </c>
      <c r="U10" s="38">
        <v>104</v>
      </c>
      <c r="V10" s="38">
        <v>108</v>
      </c>
      <c r="W10" s="38">
        <v>212</v>
      </c>
      <c r="X10" s="38">
        <v>212</v>
      </c>
      <c r="Y10" s="38">
        <v>174</v>
      </c>
      <c r="Z10" s="38">
        <v>180</v>
      </c>
      <c r="AA10" s="38">
        <v>0</v>
      </c>
      <c r="AB10" s="38">
        <v>0</v>
      </c>
      <c r="AC10" s="8"/>
      <c r="AD10" s="14">
        <v>37.936898013576801</v>
      </c>
      <c r="AE10" s="14">
        <v>-122.14127498678801</v>
      </c>
    </row>
    <row r="11" spans="1:31" x14ac:dyDescent="0.25">
      <c r="A11" s="1" t="s">
        <v>60</v>
      </c>
      <c r="B11" t="s">
        <v>43</v>
      </c>
      <c r="C11" s="38">
        <v>160</v>
      </c>
      <c r="D11" s="38">
        <v>164</v>
      </c>
      <c r="E11" s="38">
        <v>168</v>
      </c>
      <c r="F11" s="38">
        <v>168</v>
      </c>
      <c r="G11" s="38">
        <v>176</v>
      </c>
      <c r="H11" s="38">
        <v>176</v>
      </c>
      <c r="I11" s="38">
        <v>74</v>
      </c>
      <c r="J11" s="38">
        <v>84</v>
      </c>
      <c r="K11" s="38">
        <v>142</v>
      </c>
      <c r="L11" s="38">
        <v>142</v>
      </c>
      <c r="M11" s="38">
        <v>214</v>
      </c>
      <c r="N11" s="38">
        <v>214</v>
      </c>
      <c r="O11" s="38">
        <v>134</v>
      </c>
      <c r="P11" s="38">
        <v>146</v>
      </c>
      <c r="Q11" s="38">
        <v>132</v>
      </c>
      <c r="R11" s="38">
        <v>134</v>
      </c>
      <c r="S11" s="38">
        <v>98</v>
      </c>
      <c r="T11" s="38">
        <v>102</v>
      </c>
      <c r="U11" s="38">
        <v>104</v>
      </c>
      <c r="V11" s="38">
        <v>124</v>
      </c>
      <c r="W11" s="38">
        <v>214</v>
      </c>
      <c r="X11" s="38">
        <v>214</v>
      </c>
      <c r="Y11" s="38">
        <v>172</v>
      </c>
      <c r="Z11" s="38">
        <v>174</v>
      </c>
      <c r="AA11" s="38">
        <v>0</v>
      </c>
      <c r="AB11" s="38">
        <v>0</v>
      </c>
      <c r="AC11" s="8"/>
      <c r="AD11" s="14">
        <v>37.921561980619998</v>
      </c>
      <c r="AE11" s="14">
        <v>-122.139427028596</v>
      </c>
    </row>
    <row r="12" spans="1:31" x14ac:dyDescent="0.25">
      <c r="A12" s="1" t="s">
        <v>61</v>
      </c>
      <c r="B12" t="s">
        <v>43</v>
      </c>
      <c r="C12" s="38">
        <v>168</v>
      </c>
      <c r="D12" s="38">
        <v>168</v>
      </c>
      <c r="E12" s="38">
        <v>0</v>
      </c>
      <c r="F12" s="38">
        <v>0</v>
      </c>
      <c r="G12" s="38">
        <v>170</v>
      </c>
      <c r="H12" s="38">
        <v>170</v>
      </c>
      <c r="I12" s="38">
        <v>74</v>
      </c>
      <c r="J12" s="38">
        <v>74</v>
      </c>
      <c r="K12" s="38">
        <v>142</v>
      </c>
      <c r="L12" s="38">
        <v>148</v>
      </c>
      <c r="M12" s="38">
        <v>198</v>
      </c>
      <c r="N12" s="38">
        <v>200</v>
      </c>
      <c r="O12" s="38">
        <v>136</v>
      </c>
      <c r="P12" s="38">
        <v>146</v>
      </c>
      <c r="Q12" s="38">
        <v>134</v>
      </c>
      <c r="R12" s="38">
        <v>134</v>
      </c>
      <c r="S12" s="38">
        <v>96</v>
      </c>
      <c r="T12" s="38">
        <v>104</v>
      </c>
      <c r="U12" s="38">
        <v>106</v>
      </c>
      <c r="V12" s="38">
        <v>106</v>
      </c>
      <c r="W12" s="38">
        <v>212</v>
      </c>
      <c r="X12" s="38">
        <v>212</v>
      </c>
      <c r="Y12" s="38">
        <v>174</v>
      </c>
      <c r="Z12" s="38">
        <v>178</v>
      </c>
      <c r="AA12" s="38">
        <v>312</v>
      </c>
      <c r="AB12" s="38">
        <v>316</v>
      </c>
      <c r="AC12" s="8"/>
      <c r="AD12" s="14">
        <v>37.830315995961399</v>
      </c>
      <c r="AE12" s="14">
        <v>-122.045836038887</v>
      </c>
    </row>
    <row r="13" spans="1:31" x14ac:dyDescent="0.25">
      <c r="A13" s="1" t="s">
        <v>62</v>
      </c>
      <c r="B13" t="s">
        <v>43</v>
      </c>
      <c r="C13" s="38">
        <v>160</v>
      </c>
      <c r="D13" s="38">
        <v>170</v>
      </c>
      <c r="E13" s="38">
        <v>166</v>
      </c>
      <c r="F13" s="38">
        <v>166</v>
      </c>
      <c r="G13" s="38">
        <v>172</v>
      </c>
      <c r="H13" s="38">
        <v>172</v>
      </c>
      <c r="I13" s="38">
        <v>84</v>
      </c>
      <c r="J13" s="38">
        <v>84</v>
      </c>
      <c r="K13" s="38">
        <v>130</v>
      </c>
      <c r="L13" s="38">
        <v>134</v>
      </c>
      <c r="M13" s="38">
        <v>212</v>
      </c>
      <c r="N13" s="38">
        <v>216</v>
      </c>
      <c r="O13" s="38">
        <v>126</v>
      </c>
      <c r="P13" s="38">
        <v>146</v>
      </c>
      <c r="Q13" s="38">
        <v>120</v>
      </c>
      <c r="R13" s="38">
        <v>126</v>
      </c>
      <c r="S13" s="38">
        <v>98</v>
      </c>
      <c r="T13" s="38">
        <v>104</v>
      </c>
      <c r="U13" s="38">
        <v>118</v>
      </c>
      <c r="V13" s="38">
        <v>118</v>
      </c>
      <c r="W13" s="38">
        <v>212</v>
      </c>
      <c r="X13" s="38">
        <v>214</v>
      </c>
      <c r="Y13" s="38">
        <v>184</v>
      </c>
      <c r="Z13" s="38">
        <v>190</v>
      </c>
      <c r="AA13" s="38">
        <v>0</v>
      </c>
      <c r="AB13" s="38">
        <v>0</v>
      </c>
      <c r="AC13" s="8"/>
      <c r="AD13" s="14">
        <v>37.826167037710498</v>
      </c>
      <c r="AE13" s="14">
        <v>-122.05068899318501</v>
      </c>
    </row>
    <row r="14" spans="1:31" x14ac:dyDescent="0.25">
      <c r="A14" s="1" t="s">
        <v>70</v>
      </c>
      <c r="B14" t="s">
        <v>43</v>
      </c>
      <c r="C14" s="38">
        <v>0</v>
      </c>
      <c r="D14" s="38">
        <v>0</v>
      </c>
      <c r="E14" s="38">
        <v>0</v>
      </c>
      <c r="F14" s="38">
        <v>0</v>
      </c>
      <c r="G14" s="38">
        <v>170</v>
      </c>
      <c r="H14" s="38">
        <v>170</v>
      </c>
      <c r="I14" s="38">
        <v>74</v>
      </c>
      <c r="J14" s="38">
        <v>74</v>
      </c>
      <c r="K14" s="38">
        <v>142</v>
      </c>
      <c r="L14" s="38">
        <v>146</v>
      </c>
      <c r="M14" s="38">
        <v>200</v>
      </c>
      <c r="N14" s="38">
        <v>200</v>
      </c>
      <c r="O14" s="38">
        <v>146</v>
      </c>
      <c r="P14" s="38">
        <v>154</v>
      </c>
      <c r="Q14" s="38">
        <v>134</v>
      </c>
      <c r="R14" s="38">
        <v>134</v>
      </c>
      <c r="S14" s="38">
        <v>100</v>
      </c>
      <c r="T14" s="38">
        <v>104</v>
      </c>
      <c r="U14" s="38">
        <v>106</v>
      </c>
      <c r="V14" s="38">
        <v>106</v>
      </c>
      <c r="W14" s="38">
        <v>212</v>
      </c>
      <c r="X14" s="38">
        <v>212</v>
      </c>
      <c r="Y14" s="38">
        <v>170</v>
      </c>
      <c r="Z14" s="38">
        <v>174</v>
      </c>
      <c r="AA14" s="38">
        <v>0</v>
      </c>
      <c r="AB14" s="38">
        <v>0</v>
      </c>
      <c r="AC14" s="8"/>
      <c r="AD14" s="14">
        <v>37.834052983671398</v>
      </c>
      <c r="AE14" s="14">
        <v>-122.03844403847999</v>
      </c>
    </row>
    <row r="15" spans="1:31" x14ac:dyDescent="0.25">
      <c r="A15" s="1" t="s">
        <v>71</v>
      </c>
      <c r="B15" t="s">
        <v>43</v>
      </c>
      <c r="C15" s="38">
        <v>160</v>
      </c>
      <c r="D15" s="38">
        <v>172</v>
      </c>
      <c r="E15" s="38">
        <v>168</v>
      </c>
      <c r="F15" s="38">
        <v>168</v>
      </c>
      <c r="G15" s="38">
        <v>168</v>
      </c>
      <c r="H15" s="38">
        <v>168</v>
      </c>
      <c r="I15" s="38">
        <v>0</v>
      </c>
      <c r="J15" s="38">
        <v>0</v>
      </c>
      <c r="K15" s="38">
        <v>0</v>
      </c>
      <c r="L15" s="38">
        <v>0</v>
      </c>
      <c r="M15" s="38">
        <v>214</v>
      </c>
      <c r="N15" s="38">
        <v>214</v>
      </c>
      <c r="O15" s="38">
        <v>138</v>
      </c>
      <c r="P15" s="38">
        <v>140</v>
      </c>
      <c r="Q15" s="38">
        <v>126</v>
      </c>
      <c r="R15" s="38">
        <v>132</v>
      </c>
      <c r="S15" s="38">
        <v>98</v>
      </c>
      <c r="T15" s="38">
        <v>102</v>
      </c>
      <c r="U15" s="38">
        <v>124</v>
      </c>
      <c r="V15" s="38">
        <v>124</v>
      </c>
      <c r="W15" s="38">
        <v>216</v>
      </c>
      <c r="X15" s="38">
        <v>218</v>
      </c>
      <c r="Y15" s="38">
        <v>170</v>
      </c>
      <c r="Z15" s="38">
        <v>174</v>
      </c>
      <c r="AA15" s="38">
        <v>0</v>
      </c>
      <c r="AB15" s="38">
        <v>0</v>
      </c>
      <c r="AC15" s="8"/>
      <c r="AD15" s="14">
        <v>37.835796000435899</v>
      </c>
      <c r="AE15" s="14">
        <v>-122.055360982194</v>
      </c>
    </row>
    <row r="16" spans="1:31" x14ac:dyDescent="0.25">
      <c r="A16" s="1" t="s">
        <v>105</v>
      </c>
      <c r="B16" t="s">
        <v>43</v>
      </c>
      <c r="C16" s="38">
        <v>168</v>
      </c>
      <c r="D16" s="38">
        <v>176</v>
      </c>
      <c r="E16" s="38">
        <v>0</v>
      </c>
      <c r="F16" s="38">
        <v>0</v>
      </c>
      <c r="G16" s="38">
        <v>172</v>
      </c>
      <c r="H16" s="38">
        <v>172</v>
      </c>
      <c r="I16" s="38">
        <v>84</v>
      </c>
      <c r="J16" s="38">
        <v>86</v>
      </c>
      <c r="K16" s="38">
        <v>134</v>
      </c>
      <c r="L16" s="38">
        <v>142</v>
      </c>
      <c r="M16" s="38">
        <v>204</v>
      </c>
      <c r="N16" s="38">
        <v>206</v>
      </c>
      <c r="O16" s="38">
        <v>130</v>
      </c>
      <c r="P16" s="38">
        <v>146</v>
      </c>
      <c r="Q16" s="38">
        <v>134</v>
      </c>
      <c r="R16" s="38">
        <v>134</v>
      </c>
      <c r="S16" s="38">
        <v>96</v>
      </c>
      <c r="T16" s="38">
        <v>104</v>
      </c>
      <c r="U16" s="38">
        <v>102</v>
      </c>
      <c r="V16" s="38">
        <v>106</v>
      </c>
      <c r="W16" s="38">
        <v>214</v>
      </c>
      <c r="X16" s="38">
        <v>214</v>
      </c>
      <c r="Y16" s="38">
        <v>180</v>
      </c>
      <c r="Z16" s="38">
        <v>180</v>
      </c>
      <c r="AA16" s="38">
        <v>0</v>
      </c>
      <c r="AB16" s="38">
        <v>0</v>
      </c>
      <c r="AC16" s="8"/>
      <c r="AD16" s="15">
        <v>37.701593013480299</v>
      </c>
      <c r="AE16" s="15">
        <v>-121.97034400887701</v>
      </c>
    </row>
    <row r="17" spans="1:31" x14ac:dyDescent="0.25">
      <c r="A17" s="1" t="s">
        <v>106</v>
      </c>
      <c r="B17" t="s">
        <v>43</v>
      </c>
      <c r="C17" s="38">
        <v>168</v>
      </c>
      <c r="D17" s="38">
        <v>168</v>
      </c>
      <c r="E17" s="38">
        <v>162</v>
      </c>
      <c r="F17" s="38">
        <v>164</v>
      </c>
      <c r="G17" s="38">
        <v>170</v>
      </c>
      <c r="H17" s="38">
        <v>170</v>
      </c>
      <c r="I17" s="38">
        <v>74</v>
      </c>
      <c r="J17" s="38">
        <v>80</v>
      </c>
      <c r="K17" s="38">
        <v>144</v>
      </c>
      <c r="L17" s="38">
        <v>166</v>
      </c>
      <c r="M17" s="38">
        <v>198</v>
      </c>
      <c r="N17" s="38">
        <v>198</v>
      </c>
      <c r="O17" s="38">
        <v>140</v>
      </c>
      <c r="P17" s="38">
        <v>142</v>
      </c>
      <c r="Q17" s="38">
        <v>134</v>
      </c>
      <c r="R17" s="38">
        <v>140</v>
      </c>
      <c r="S17" s="38">
        <v>100</v>
      </c>
      <c r="T17" s="38">
        <v>100</v>
      </c>
      <c r="U17" s="38">
        <v>106</v>
      </c>
      <c r="V17" s="38">
        <v>108</v>
      </c>
      <c r="W17" s="38">
        <v>212</v>
      </c>
      <c r="X17" s="38">
        <v>222</v>
      </c>
      <c r="Y17" s="38">
        <v>170</v>
      </c>
      <c r="Z17" s="38">
        <v>180</v>
      </c>
      <c r="AA17" s="38">
        <v>318</v>
      </c>
      <c r="AB17" s="38">
        <v>322</v>
      </c>
      <c r="AC17" s="8"/>
      <c r="AD17" s="15">
        <v>37.707641000000002</v>
      </c>
      <c r="AE17" s="15">
        <v>-121.971971</v>
      </c>
    </row>
    <row r="18" spans="1:31" x14ac:dyDescent="0.25">
      <c r="A18" s="1" t="s">
        <v>107</v>
      </c>
      <c r="B18" t="s">
        <v>43</v>
      </c>
      <c r="C18" s="38">
        <v>168</v>
      </c>
      <c r="D18" s="38">
        <v>180</v>
      </c>
      <c r="E18" s="38">
        <v>0</v>
      </c>
      <c r="F18" s="38">
        <v>0</v>
      </c>
      <c r="G18" s="38">
        <v>170</v>
      </c>
      <c r="H18" s="38">
        <v>174</v>
      </c>
      <c r="I18" s="38">
        <v>74</v>
      </c>
      <c r="J18" s="38">
        <v>80</v>
      </c>
      <c r="K18" s="38">
        <v>144</v>
      </c>
      <c r="L18" s="38">
        <v>150</v>
      </c>
      <c r="M18" s="38">
        <v>200</v>
      </c>
      <c r="N18" s="38">
        <v>206</v>
      </c>
      <c r="O18" s="38">
        <v>130</v>
      </c>
      <c r="P18" s="38">
        <v>146</v>
      </c>
      <c r="Q18" s="38">
        <v>130</v>
      </c>
      <c r="R18" s="38">
        <v>134</v>
      </c>
      <c r="S18" s="38">
        <v>86</v>
      </c>
      <c r="T18" s="38">
        <v>86</v>
      </c>
      <c r="U18" s="38">
        <v>100</v>
      </c>
      <c r="V18" s="38">
        <v>106</v>
      </c>
      <c r="W18" s="38">
        <v>214</v>
      </c>
      <c r="X18" s="38">
        <v>214</v>
      </c>
      <c r="Y18" s="38">
        <v>0</v>
      </c>
      <c r="Z18" s="38">
        <v>0</v>
      </c>
      <c r="AA18" s="38">
        <v>0</v>
      </c>
      <c r="AB18" s="38">
        <v>0</v>
      </c>
      <c r="AC18" s="8"/>
      <c r="AD18" s="15">
        <v>37.707431009039198</v>
      </c>
      <c r="AE18" s="15">
        <v>-121.972001027315</v>
      </c>
    </row>
    <row r="19" spans="1:31" x14ac:dyDescent="0.25">
      <c r="A19" s="1" t="s">
        <v>108</v>
      </c>
      <c r="B19" t="s">
        <v>43</v>
      </c>
      <c r="C19" s="38">
        <v>174</v>
      </c>
      <c r="D19" s="38">
        <v>176</v>
      </c>
      <c r="E19" s="38">
        <v>162</v>
      </c>
      <c r="F19" s="38">
        <v>164</v>
      </c>
      <c r="G19" s="38">
        <v>170</v>
      </c>
      <c r="H19" s="38">
        <v>170</v>
      </c>
      <c r="I19" s="38">
        <v>74</v>
      </c>
      <c r="J19" s="38">
        <v>74</v>
      </c>
      <c r="K19" s="38">
        <v>142</v>
      </c>
      <c r="L19" s="38">
        <v>142</v>
      </c>
      <c r="M19" s="38">
        <v>198</v>
      </c>
      <c r="N19" s="38">
        <v>204</v>
      </c>
      <c r="O19" s="38">
        <v>140</v>
      </c>
      <c r="P19" s="38">
        <v>146</v>
      </c>
      <c r="Q19" s="38">
        <v>136</v>
      </c>
      <c r="R19" s="38">
        <v>140</v>
      </c>
      <c r="S19" s="38">
        <v>86</v>
      </c>
      <c r="T19" s="38">
        <v>100</v>
      </c>
      <c r="U19" s="38">
        <v>104</v>
      </c>
      <c r="V19" s="38">
        <v>108</v>
      </c>
      <c r="W19" s="38">
        <v>212</v>
      </c>
      <c r="X19" s="38">
        <v>216</v>
      </c>
      <c r="Y19" s="38">
        <v>178</v>
      </c>
      <c r="Z19" s="38">
        <v>180</v>
      </c>
      <c r="AA19" s="38">
        <v>322</v>
      </c>
      <c r="AB19" s="38">
        <v>324</v>
      </c>
      <c r="AC19" s="8"/>
      <c r="AD19" s="15">
        <v>37.707498986273997</v>
      </c>
      <c r="AE19" s="15">
        <v>-121.971945958212</v>
      </c>
    </row>
    <row r="20" spans="1:31" x14ac:dyDescent="0.25">
      <c r="A20" s="1" t="s">
        <v>109</v>
      </c>
      <c r="B20" t="s">
        <v>43</v>
      </c>
      <c r="C20" s="38">
        <v>168</v>
      </c>
      <c r="D20" s="38">
        <v>174</v>
      </c>
      <c r="E20" s="38">
        <v>160</v>
      </c>
      <c r="F20" s="38">
        <v>160</v>
      </c>
      <c r="G20" s="38">
        <v>170</v>
      </c>
      <c r="H20" s="38">
        <v>170</v>
      </c>
      <c r="I20" s="38">
        <v>74</v>
      </c>
      <c r="J20" s="38">
        <v>86</v>
      </c>
      <c r="K20" s="38">
        <v>142</v>
      </c>
      <c r="L20" s="38">
        <v>142</v>
      </c>
      <c r="M20" s="38">
        <v>194</v>
      </c>
      <c r="N20" s="38">
        <v>202</v>
      </c>
      <c r="O20" s="38">
        <v>140</v>
      </c>
      <c r="P20" s="38">
        <v>144</v>
      </c>
      <c r="Q20" s="38">
        <v>136</v>
      </c>
      <c r="R20" s="38">
        <v>136</v>
      </c>
      <c r="S20" s="38">
        <v>94</v>
      </c>
      <c r="T20" s="38">
        <v>96</v>
      </c>
      <c r="U20" s="38">
        <v>106</v>
      </c>
      <c r="V20" s="38">
        <v>106</v>
      </c>
      <c r="W20" s="38">
        <v>212</v>
      </c>
      <c r="X20" s="38">
        <v>212</v>
      </c>
      <c r="Y20" s="38">
        <v>178</v>
      </c>
      <c r="Z20" s="38">
        <v>180</v>
      </c>
      <c r="AA20" s="38">
        <v>310</v>
      </c>
      <c r="AB20" s="38">
        <v>316</v>
      </c>
      <c r="AC20" s="8"/>
      <c r="AD20" s="15">
        <v>37.7128690201789</v>
      </c>
      <c r="AE20" s="15">
        <v>-121.97433999739501</v>
      </c>
    </row>
    <row r="21" spans="1:31" x14ac:dyDescent="0.25">
      <c r="A21" s="1" t="s">
        <v>110</v>
      </c>
      <c r="B21" t="s">
        <v>43</v>
      </c>
      <c r="C21" s="38">
        <v>168</v>
      </c>
      <c r="D21" s="38">
        <v>174</v>
      </c>
      <c r="E21" s="38">
        <v>160</v>
      </c>
      <c r="F21" s="38">
        <v>162</v>
      </c>
      <c r="G21" s="38">
        <v>170</v>
      </c>
      <c r="H21" s="38">
        <v>170</v>
      </c>
      <c r="I21" s="38">
        <v>74</v>
      </c>
      <c r="J21" s="38">
        <v>86</v>
      </c>
      <c r="K21" s="38">
        <v>142</v>
      </c>
      <c r="L21" s="38">
        <v>142</v>
      </c>
      <c r="M21" s="38">
        <v>202</v>
      </c>
      <c r="N21" s="38">
        <v>210</v>
      </c>
      <c r="O21" s="38">
        <v>144</v>
      </c>
      <c r="P21" s="38">
        <v>144</v>
      </c>
      <c r="Q21" s="38">
        <v>136</v>
      </c>
      <c r="R21" s="38">
        <v>136</v>
      </c>
      <c r="S21" s="38">
        <v>94</v>
      </c>
      <c r="T21" s="38">
        <v>96</v>
      </c>
      <c r="U21" s="38">
        <v>106</v>
      </c>
      <c r="V21" s="38">
        <v>106</v>
      </c>
      <c r="W21" s="38">
        <v>280</v>
      </c>
      <c r="X21" s="38">
        <v>212</v>
      </c>
      <c r="Y21" s="38">
        <v>180</v>
      </c>
      <c r="Z21" s="38">
        <v>180</v>
      </c>
      <c r="AA21" s="38">
        <v>310</v>
      </c>
      <c r="AB21" s="38">
        <v>310</v>
      </c>
      <c r="AC21" s="8"/>
      <c r="AD21" s="15">
        <v>37.7168579678982</v>
      </c>
      <c r="AE21" s="15">
        <v>-121.97606398724</v>
      </c>
    </row>
    <row r="22" spans="1:31" x14ac:dyDescent="0.25">
      <c r="A22" s="1" t="s">
        <v>111</v>
      </c>
      <c r="B22" t="s">
        <v>43</v>
      </c>
      <c r="C22" s="38">
        <v>168</v>
      </c>
      <c r="D22" s="38">
        <v>174</v>
      </c>
      <c r="E22" s="38">
        <v>160</v>
      </c>
      <c r="F22" s="38">
        <v>162</v>
      </c>
      <c r="G22" s="38">
        <v>170</v>
      </c>
      <c r="H22" s="38">
        <v>170</v>
      </c>
      <c r="I22" s="38">
        <v>74</v>
      </c>
      <c r="J22" s="38">
        <v>86</v>
      </c>
      <c r="K22" s="38">
        <v>142</v>
      </c>
      <c r="L22" s="38">
        <v>148</v>
      </c>
      <c r="M22" s="38">
        <v>202</v>
      </c>
      <c r="N22" s="38">
        <v>210</v>
      </c>
      <c r="O22" s="38">
        <v>144</v>
      </c>
      <c r="P22" s="38">
        <v>144</v>
      </c>
      <c r="Q22" s="38">
        <v>136</v>
      </c>
      <c r="R22" s="38">
        <v>136</v>
      </c>
      <c r="S22" s="38">
        <v>94</v>
      </c>
      <c r="T22" s="38">
        <v>96</v>
      </c>
      <c r="U22" s="38">
        <v>106</v>
      </c>
      <c r="V22" s="38">
        <v>108</v>
      </c>
      <c r="W22" s="38">
        <v>208</v>
      </c>
      <c r="X22" s="38">
        <v>212</v>
      </c>
      <c r="Y22" s="38">
        <v>174</v>
      </c>
      <c r="Z22" s="38">
        <v>180</v>
      </c>
      <c r="AA22" s="38">
        <v>310</v>
      </c>
      <c r="AB22" s="38">
        <v>322</v>
      </c>
      <c r="AC22" s="8"/>
      <c r="AD22" s="15">
        <v>37.717914</v>
      </c>
      <c r="AE22" s="15">
        <v>-121.976285</v>
      </c>
    </row>
    <row r="23" spans="1:31" x14ac:dyDescent="0.25">
      <c r="A23" s="1" t="s">
        <v>112</v>
      </c>
      <c r="B23" t="s">
        <v>43</v>
      </c>
      <c r="C23" s="38">
        <v>168</v>
      </c>
      <c r="D23" s="38">
        <v>168</v>
      </c>
      <c r="E23" s="38">
        <v>0</v>
      </c>
      <c r="F23" s="38">
        <v>0</v>
      </c>
      <c r="G23" s="38">
        <v>170</v>
      </c>
      <c r="H23" s="38">
        <v>170</v>
      </c>
      <c r="I23" s="38">
        <v>74</v>
      </c>
      <c r="J23" s="38">
        <v>86</v>
      </c>
      <c r="K23" s="38">
        <v>138</v>
      </c>
      <c r="L23" s="38">
        <v>148</v>
      </c>
      <c r="M23" s="38">
        <v>198</v>
      </c>
      <c r="N23" s="38">
        <v>210</v>
      </c>
      <c r="O23" s="38">
        <v>144</v>
      </c>
      <c r="P23" s="38">
        <v>146</v>
      </c>
      <c r="Q23" s="38">
        <v>136</v>
      </c>
      <c r="R23" s="38">
        <v>136</v>
      </c>
      <c r="S23" s="38">
        <v>96</v>
      </c>
      <c r="T23" s="38">
        <v>100</v>
      </c>
      <c r="U23" s="38">
        <v>108</v>
      </c>
      <c r="V23" s="38">
        <v>108</v>
      </c>
      <c r="W23" s="38">
        <v>214</v>
      </c>
      <c r="X23" s="38">
        <v>220</v>
      </c>
      <c r="Y23" s="38">
        <v>174</v>
      </c>
      <c r="Z23" s="38">
        <v>178</v>
      </c>
      <c r="AA23" s="38">
        <v>312</v>
      </c>
      <c r="AB23" s="38">
        <v>312</v>
      </c>
      <c r="AC23" s="8"/>
      <c r="AD23" s="15">
        <v>37.720858</v>
      </c>
      <c r="AE23" s="15">
        <v>-121.97149899999999</v>
      </c>
    </row>
    <row r="24" spans="1:31" x14ac:dyDescent="0.25">
      <c r="A24" s="1" t="s">
        <v>113</v>
      </c>
      <c r="B24" t="s">
        <v>43</v>
      </c>
      <c r="C24" s="38">
        <v>168</v>
      </c>
      <c r="D24" s="38">
        <v>174</v>
      </c>
      <c r="E24" s="38">
        <v>160</v>
      </c>
      <c r="F24" s="38">
        <v>162</v>
      </c>
      <c r="G24" s="38">
        <v>170</v>
      </c>
      <c r="H24" s="38">
        <v>170</v>
      </c>
      <c r="I24" s="38">
        <v>74</v>
      </c>
      <c r="J24" s="38">
        <v>86</v>
      </c>
      <c r="K24" s="38">
        <v>142</v>
      </c>
      <c r="L24" s="38">
        <v>142</v>
      </c>
      <c r="M24" s="38">
        <v>202</v>
      </c>
      <c r="N24" s="38">
        <v>204</v>
      </c>
      <c r="O24" s="38">
        <v>140</v>
      </c>
      <c r="P24" s="38">
        <v>144</v>
      </c>
      <c r="Q24" s="38">
        <v>136</v>
      </c>
      <c r="R24" s="38">
        <v>136</v>
      </c>
      <c r="S24" s="38">
        <v>94</v>
      </c>
      <c r="T24" s="38">
        <v>96</v>
      </c>
      <c r="U24" s="38">
        <v>106</v>
      </c>
      <c r="V24" s="38">
        <v>106</v>
      </c>
      <c r="W24" s="38">
        <v>212</v>
      </c>
      <c r="X24" s="38">
        <v>212</v>
      </c>
      <c r="Y24" s="38">
        <v>178</v>
      </c>
      <c r="Z24" s="38">
        <v>180</v>
      </c>
      <c r="AA24" s="38">
        <v>310</v>
      </c>
      <c r="AB24" s="38">
        <v>316</v>
      </c>
      <c r="AC24" s="8"/>
      <c r="AD24" s="15">
        <v>37.717411005869501</v>
      </c>
      <c r="AE24" s="15">
        <v>-121.976165995001</v>
      </c>
    </row>
    <row r="25" spans="1:31" x14ac:dyDescent="0.25">
      <c r="A25" s="1" t="s">
        <v>114</v>
      </c>
      <c r="B25" t="s">
        <v>43</v>
      </c>
      <c r="C25" s="38">
        <v>164</v>
      </c>
      <c r="D25" s="38">
        <v>164</v>
      </c>
      <c r="E25" s="38">
        <v>166</v>
      </c>
      <c r="F25" s="38">
        <v>166</v>
      </c>
      <c r="G25" s="38">
        <v>174</v>
      </c>
      <c r="H25" s="38">
        <v>174</v>
      </c>
      <c r="I25" s="38">
        <v>78</v>
      </c>
      <c r="J25" s="38">
        <v>86</v>
      </c>
      <c r="K25" s="38">
        <v>148</v>
      </c>
      <c r="L25" s="38">
        <v>148</v>
      </c>
      <c r="M25" s="38">
        <v>196</v>
      </c>
      <c r="N25" s="38">
        <v>196</v>
      </c>
      <c r="O25" s="38">
        <v>134</v>
      </c>
      <c r="P25" s="38">
        <v>150</v>
      </c>
      <c r="Q25" s="38">
        <v>134</v>
      </c>
      <c r="R25" s="38">
        <v>134</v>
      </c>
      <c r="S25" s="38">
        <v>98</v>
      </c>
      <c r="T25" s="38">
        <v>102</v>
      </c>
      <c r="U25" s="38">
        <v>106</v>
      </c>
      <c r="V25" s="38">
        <v>108</v>
      </c>
      <c r="W25" s="38">
        <v>210</v>
      </c>
      <c r="X25" s="38">
        <v>210</v>
      </c>
      <c r="Y25" s="38">
        <v>172</v>
      </c>
      <c r="Z25" s="38">
        <v>176</v>
      </c>
      <c r="AA25" s="38">
        <v>324</v>
      </c>
      <c r="AB25" s="38">
        <v>324</v>
      </c>
      <c r="AC25" s="8"/>
      <c r="AD25" s="15">
        <v>37.717787018045698</v>
      </c>
      <c r="AE25" s="15">
        <v>-121.97627102024801</v>
      </c>
    </row>
    <row r="26" spans="1:31" x14ac:dyDescent="0.25">
      <c r="A26" s="1" t="s">
        <v>115</v>
      </c>
      <c r="B26" t="s">
        <v>43</v>
      </c>
      <c r="C26" s="38">
        <v>174</v>
      </c>
      <c r="D26" s="38">
        <v>176</v>
      </c>
      <c r="E26" s="38">
        <v>160</v>
      </c>
      <c r="F26" s="38">
        <v>162</v>
      </c>
      <c r="G26" s="38">
        <v>170</v>
      </c>
      <c r="H26" s="38">
        <v>170</v>
      </c>
      <c r="I26" s="38">
        <v>74</v>
      </c>
      <c r="J26" s="38">
        <v>86</v>
      </c>
      <c r="K26" s="38">
        <v>142</v>
      </c>
      <c r="L26" s="38">
        <v>148</v>
      </c>
      <c r="M26" s="38">
        <v>198</v>
      </c>
      <c r="N26" s="38">
        <v>210</v>
      </c>
      <c r="O26" s="38">
        <v>144</v>
      </c>
      <c r="P26" s="38">
        <v>146</v>
      </c>
      <c r="Q26" s="38">
        <v>136</v>
      </c>
      <c r="R26" s="38">
        <v>136</v>
      </c>
      <c r="S26" s="38">
        <v>96</v>
      </c>
      <c r="T26" s="38">
        <v>100</v>
      </c>
      <c r="U26" s="38">
        <v>106</v>
      </c>
      <c r="V26" s="38">
        <v>108</v>
      </c>
      <c r="W26" s="38">
        <v>208</v>
      </c>
      <c r="X26" s="38">
        <v>212</v>
      </c>
      <c r="Y26" s="38">
        <v>174</v>
      </c>
      <c r="Z26" s="38">
        <v>180</v>
      </c>
      <c r="AA26" s="38">
        <v>312</v>
      </c>
      <c r="AB26" s="38">
        <v>312</v>
      </c>
      <c r="AC26" s="8"/>
      <c r="AD26" s="15">
        <v>37.718662004917803</v>
      </c>
      <c r="AE26" s="15">
        <v>-121.975846979767</v>
      </c>
    </row>
    <row r="27" spans="1:31" x14ac:dyDescent="0.25">
      <c r="A27" s="1" t="s">
        <v>116</v>
      </c>
      <c r="B27" t="s">
        <v>43</v>
      </c>
      <c r="C27" s="38">
        <v>174</v>
      </c>
      <c r="D27" s="38">
        <v>174</v>
      </c>
      <c r="E27" s="38">
        <v>154</v>
      </c>
      <c r="F27" s="38">
        <v>154</v>
      </c>
      <c r="G27" s="38">
        <v>170</v>
      </c>
      <c r="H27" s="38">
        <v>170</v>
      </c>
      <c r="I27" s="38">
        <v>74</v>
      </c>
      <c r="J27" s="38">
        <v>86</v>
      </c>
      <c r="K27" s="38">
        <v>138</v>
      </c>
      <c r="L27" s="38">
        <v>142</v>
      </c>
      <c r="M27" s="38">
        <v>210</v>
      </c>
      <c r="N27" s="38">
        <v>210</v>
      </c>
      <c r="O27" s="38">
        <v>140</v>
      </c>
      <c r="P27" s="38">
        <v>144</v>
      </c>
      <c r="Q27" s="38">
        <v>134</v>
      </c>
      <c r="R27" s="38">
        <v>136</v>
      </c>
      <c r="S27" s="38">
        <v>96</v>
      </c>
      <c r="T27" s="38">
        <v>100</v>
      </c>
      <c r="U27" s="38">
        <v>104</v>
      </c>
      <c r="V27" s="38">
        <v>106</v>
      </c>
      <c r="W27" s="38">
        <v>212</v>
      </c>
      <c r="X27" s="38">
        <v>212</v>
      </c>
      <c r="Y27" s="38">
        <v>174</v>
      </c>
      <c r="Z27" s="38">
        <v>174</v>
      </c>
      <c r="AA27" s="38">
        <v>0</v>
      </c>
      <c r="AB27" s="38">
        <v>0</v>
      </c>
      <c r="AC27" s="8"/>
      <c r="AD27" s="15">
        <v>37.718407027423297</v>
      </c>
      <c r="AE27" s="15">
        <v>-121.976249981671</v>
      </c>
    </row>
    <row r="28" spans="1:31" x14ac:dyDescent="0.25">
      <c r="A28" s="1" t="s">
        <v>117</v>
      </c>
      <c r="B28" t="s">
        <v>43</v>
      </c>
      <c r="C28" s="38">
        <v>168</v>
      </c>
      <c r="D28" s="38">
        <v>174</v>
      </c>
      <c r="E28" s="38">
        <v>160</v>
      </c>
      <c r="F28" s="38">
        <v>162</v>
      </c>
      <c r="G28" s="38">
        <v>170</v>
      </c>
      <c r="H28" s="38">
        <v>172</v>
      </c>
      <c r="I28" s="38">
        <v>74</v>
      </c>
      <c r="J28" s="38">
        <v>86</v>
      </c>
      <c r="K28" s="38">
        <v>144</v>
      </c>
      <c r="L28" s="38">
        <v>148</v>
      </c>
      <c r="M28" s="38">
        <v>0</v>
      </c>
      <c r="N28" s="38">
        <v>0</v>
      </c>
      <c r="O28" s="38">
        <v>144</v>
      </c>
      <c r="P28" s="38">
        <v>144</v>
      </c>
      <c r="Q28" s="38">
        <v>136</v>
      </c>
      <c r="R28" s="38">
        <v>136</v>
      </c>
      <c r="S28" s="38">
        <v>96</v>
      </c>
      <c r="T28" s="38">
        <v>96</v>
      </c>
      <c r="U28" s="38">
        <v>108</v>
      </c>
      <c r="V28" s="38">
        <v>108</v>
      </c>
      <c r="W28" s="38">
        <v>212</v>
      </c>
      <c r="X28" s="38">
        <v>212</v>
      </c>
      <c r="Y28" s="38">
        <v>0</v>
      </c>
      <c r="Z28" s="38">
        <v>0</v>
      </c>
      <c r="AA28" s="38">
        <v>0</v>
      </c>
      <c r="AB28" s="38">
        <v>0</v>
      </c>
      <c r="AC28" s="8"/>
      <c r="AD28" s="15">
        <v>37.712935000000002</v>
      </c>
      <c r="AE28" s="15">
        <v>-121.981881</v>
      </c>
    </row>
    <row r="29" spans="1:31" x14ac:dyDescent="0.25">
      <c r="A29" s="1" t="s">
        <v>118</v>
      </c>
      <c r="B29" t="s">
        <v>43</v>
      </c>
      <c r="C29" s="38">
        <v>174</v>
      </c>
      <c r="D29" s="38">
        <v>174</v>
      </c>
      <c r="E29" s="38">
        <v>160</v>
      </c>
      <c r="F29" s="38">
        <v>162</v>
      </c>
      <c r="G29" s="38">
        <v>170</v>
      </c>
      <c r="H29" s="38">
        <v>170</v>
      </c>
      <c r="I29" s="38">
        <v>74</v>
      </c>
      <c r="J29" s="38">
        <v>86</v>
      </c>
      <c r="K29" s="38">
        <v>142</v>
      </c>
      <c r="L29" s="38">
        <v>148</v>
      </c>
      <c r="M29" s="38">
        <v>202</v>
      </c>
      <c r="N29" s="38">
        <v>210</v>
      </c>
      <c r="O29" s="38">
        <v>144</v>
      </c>
      <c r="P29" s="38">
        <v>144</v>
      </c>
      <c r="Q29" s="38">
        <v>136</v>
      </c>
      <c r="R29" s="38">
        <v>136</v>
      </c>
      <c r="S29" s="38">
        <v>96</v>
      </c>
      <c r="T29" s="38">
        <v>96</v>
      </c>
      <c r="U29" s="38">
        <v>106</v>
      </c>
      <c r="V29" s="38">
        <v>108</v>
      </c>
      <c r="W29" s="38">
        <v>0</v>
      </c>
      <c r="X29" s="38">
        <v>0</v>
      </c>
      <c r="Y29" s="38">
        <v>174</v>
      </c>
      <c r="Z29" s="38">
        <v>180</v>
      </c>
      <c r="AA29" s="38">
        <v>322</v>
      </c>
      <c r="AB29" s="38">
        <v>322</v>
      </c>
      <c r="AC29" s="8"/>
      <c r="AD29" s="15">
        <v>37.718374002724801</v>
      </c>
      <c r="AE29" s="15">
        <v>-121.976285018026</v>
      </c>
    </row>
    <row r="30" spans="1:31" x14ac:dyDescent="0.25">
      <c r="A30" s="1" t="s">
        <v>119</v>
      </c>
      <c r="B30" t="s">
        <v>37</v>
      </c>
      <c r="C30" s="38">
        <v>168</v>
      </c>
      <c r="D30" s="38">
        <v>176</v>
      </c>
      <c r="E30" s="38">
        <v>0</v>
      </c>
      <c r="F30" s="38">
        <v>0</v>
      </c>
      <c r="G30" s="38">
        <v>172</v>
      </c>
      <c r="H30" s="38">
        <v>180</v>
      </c>
      <c r="I30" s="38">
        <v>84</v>
      </c>
      <c r="J30" s="38">
        <v>84</v>
      </c>
      <c r="K30" s="38">
        <v>134</v>
      </c>
      <c r="L30" s="38">
        <v>146</v>
      </c>
      <c r="M30" s="38">
        <v>196</v>
      </c>
      <c r="N30" s="38">
        <v>204</v>
      </c>
      <c r="O30" s="38">
        <v>136</v>
      </c>
      <c r="P30" s="38">
        <v>136</v>
      </c>
      <c r="Q30" s="38">
        <v>130</v>
      </c>
      <c r="R30" s="38">
        <v>136</v>
      </c>
      <c r="S30" s="38">
        <v>94</v>
      </c>
      <c r="T30" s="38">
        <v>94</v>
      </c>
      <c r="U30" s="38">
        <v>102</v>
      </c>
      <c r="V30" s="38">
        <v>106</v>
      </c>
      <c r="W30" s="38">
        <v>210</v>
      </c>
      <c r="X30" s="38">
        <v>218</v>
      </c>
      <c r="Y30" s="38">
        <v>180</v>
      </c>
      <c r="Z30" s="38">
        <v>180</v>
      </c>
      <c r="AA30" s="38">
        <v>322</v>
      </c>
      <c r="AB30" s="38">
        <v>324</v>
      </c>
      <c r="AC30" s="68"/>
      <c r="AD30" s="16">
        <v>37.601706963032399</v>
      </c>
      <c r="AE30" s="16">
        <v>-121.887560980394</v>
      </c>
    </row>
    <row r="31" spans="1:31" x14ac:dyDescent="0.25">
      <c r="A31" s="1" t="s">
        <v>120</v>
      </c>
      <c r="B31" t="s">
        <v>37</v>
      </c>
      <c r="C31" s="38">
        <v>168</v>
      </c>
      <c r="D31" s="38">
        <v>176</v>
      </c>
      <c r="E31" s="38">
        <v>0</v>
      </c>
      <c r="F31" s="38">
        <v>0</v>
      </c>
      <c r="G31" s="38">
        <v>170</v>
      </c>
      <c r="H31" s="38">
        <v>176</v>
      </c>
      <c r="I31" s="38">
        <v>76</v>
      </c>
      <c r="J31" s="38">
        <v>82</v>
      </c>
      <c r="K31" s="38">
        <v>142</v>
      </c>
      <c r="L31" s="38">
        <v>148</v>
      </c>
      <c r="M31" s="38">
        <v>210</v>
      </c>
      <c r="N31" s="38">
        <v>210</v>
      </c>
      <c r="O31" s="38">
        <v>140</v>
      </c>
      <c r="P31" s="38">
        <v>146</v>
      </c>
      <c r="Q31" s="38">
        <v>126</v>
      </c>
      <c r="R31" s="38">
        <v>134</v>
      </c>
      <c r="S31" s="38">
        <v>98</v>
      </c>
      <c r="T31" s="38">
        <v>104</v>
      </c>
      <c r="U31" s="38">
        <v>104</v>
      </c>
      <c r="V31" s="38">
        <v>118</v>
      </c>
      <c r="W31" s="38">
        <v>212</v>
      </c>
      <c r="X31" s="38">
        <v>222</v>
      </c>
      <c r="Y31" s="38">
        <v>178</v>
      </c>
      <c r="Z31" s="38">
        <v>178</v>
      </c>
      <c r="AA31" s="38">
        <v>320</v>
      </c>
      <c r="AB31" s="38">
        <v>322</v>
      </c>
      <c r="AC31" s="68"/>
      <c r="AD31" s="16">
        <v>37.625052994117098</v>
      </c>
      <c r="AE31" s="16">
        <v>-121.90395003184599</v>
      </c>
    </row>
    <row r="32" spans="1:31" x14ac:dyDescent="0.25">
      <c r="A32" s="1" t="s">
        <v>121</v>
      </c>
      <c r="B32" t="s">
        <v>37</v>
      </c>
      <c r="C32" s="38">
        <v>176</v>
      </c>
      <c r="D32" s="38">
        <v>176</v>
      </c>
      <c r="E32" s="38">
        <v>162</v>
      </c>
      <c r="F32" s="38">
        <v>164</v>
      </c>
      <c r="G32" s="38">
        <v>176</v>
      </c>
      <c r="H32" s="38">
        <v>176</v>
      </c>
      <c r="I32" s="38">
        <v>76</v>
      </c>
      <c r="J32" s="38">
        <v>76</v>
      </c>
      <c r="K32" s="38">
        <v>142</v>
      </c>
      <c r="L32" s="38">
        <v>144</v>
      </c>
      <c r="M32" s="38">
        <v>204</v>
      </c>
      <c r="N32" s="38">
        <v>208</v>
      </c>
      <c r="O32" s="38">
        <v>142</v>
      </c>
      <c r="P32" s="38">
        <v>142</v>
      </c>
      <c r="Q32" s="38">
        <v>134</v>
      </c>
      <c r="R32" s="38">
        <v>134</v>
      </c>
      <c r="S32" s="38">
        <v>96</v>
      </c>
      <c r="T32" s="38">
        <v>96</v>
      </c>
      <c r="U32" s="38">
        <v>104</v>
      </c>
      <c r="V32" s="38">
        <v>108</v>
      </c>
      <c r="W32" s="38">
        <v>208</v>
      </c>
      <c r="X32" s="38">
        <v>210</v>
      </c>
      <c r="Y32" s="38">
        <v>174</v>
      </c>
      <c r="Z32" s="38">
        <v>176</v>
      </c>
      <c r="AA32" s="38">
        <v>312</v>
      </c>
      <c r="AB32" s="38">
        <v>322</v>
      </c>
      <c r="AC32" s="68"/>
      <c r="AD32" s="16">
        <v>37.642775999999998</v>
      </c>
      <c r="AE32" s="16">
        <v>-121.927397</v>
      </c>
    </row>
    <row r="33" spans="1:31" x14ac:dyDescent="0.25">
      <c r="A33" s="1" t="s">
        <v>122</v>
      </c>
      <c r="B33" t="s">
        <v>37</v>
      </c>
      <c r="C33" s="38">
        <v>176</v>
      </c>
      <c r="D33" s="38">
        <v>176</v>
      </c>
      <c r="E33" s="38">
        <v>0</v>
      </c>
      <c r="F33" s="38">
        <v>0</v>
      </c>
      <c r="G33" s="38">
        <v>170</v>
      </c>
      <c r="H33" s="38">
        <v>176</v>
      </c>
      <c r="I33" s="38">
        <v>74</v>
      </c>
      <c r="J33" s="38">
        <v>88</v>
      </c>
      <c r="K33" s="38">
        <v>142</v>
      </c>
      <c r="L33" s="38">
        <v>142</v>
      </c>
      <c r="M33" s="38">
        <v>204</v>
      </c>
      <c r="N33" s="38">
        <v>206</v>
      </c>
      <c r="O33" s="38">
        <v>142</v>
      </c>
      <c r="P33" s="38">
        <v>148</v>
      </c>
      <c r="Q33" s="38">
        <v>134</v>
      </c>
      <c r="R33" s="38">
        <v>134</v>
      </c>
      <c r="S33" s="38">
        <v>96</v>
      </c>
      <c r="T33" s="38">
        <v>98</v>
      </c>
      <c r="U33" s="38">
        <v>104</v>
      </c>
      <c r="V33" s="38">
        <v>104</v>
      </c>
      <c r="W33" s="38">
        <v>0</v>
      </c>
      <c r="X33" s="38">
        <v>0</v>
      </c>
      <c r="Y33" s="38">
        <v>174</v>
      </c>
      <c r="Z33" s="38">
        <v>178</v>
      </c>
      <c r="AA33" s="38">
        <v>0</v>
      </c>
      <c r="AB33" s="38">
        <v>0</v>
      </c>
      <c r="AC33" s="68"/>
      <c r="AD33" s="16">
        <v>37.641686</v>
      </c>
      <c r="AE33" s="16">
        <v>-121.925938</v>
      </c>
    </row>
    <row r="34" spans="1:31" x14ac:dyDescent="0.25">
      <c r="A34" s="1" t="s">
        <v>64</v>
      </c>
      <c r="B34" t="s">
        <v>39</v>
      </c>
      <c r="C34" s="38">
        <v>174</v>
      </c>
      <c r="D34" s="38">
        <v>176</v>
      </c>
      <c r="E34" s="38">
        <v>152</v>
      </c>
      <c r="F34" s="38">
        <v>154</v>
      </c>
      <c r="G34" s="38">
        <v>170</v>
      </c>
      <c r="H34" s="38">
        <v>170</v>
      </c>
      <c r="I34" s="38">
        <v>74</v>
      </c>
      <c r="J34" s="38">
        <v>74</v>
      </c>
      <c r="K34" s="38">
        <v>138</v>
      </c>
      <c r="L34" s="38">
        <v>144</v>
      </c>
      <c r="M34" s="38">
        <v>204</v>
      </c>
      <c r="N34" s="38">
        <v>206</v>
      </c>
      <c r="O34" s="38">
        <v>140</v>
      </c>
      <c r="P34" s="38">
        <v>142</v>
      </c>
      <c r="Q34" s="38">
        <v>134</v>
      </c>
      <c r="R34" s="38">
        <v>148</v>
      </c>
      <c r="S34" s="38">
        <v>102</v>
      </c>
      <c r="T34" s="38">
        <v>102</v>
      </c>
      <c r="U34" s="38">
        <v>106</v>
      </c>
      <c r="V34" s="38">
        <v>108</v>
      </c>
      <c r="W34" s="38">
        <v>208</v>
      </c>
      <c r="X34" s="38">
        <v>216</v>
      </c>
      <c r="Y34" s="38">
        <v>170</v>
      </c>
      <c r="Z34" s="38">
        <v>174</v>
      </c>
      <c r="AA34" s="38">
        <v>310</v>
      </c>
      <c r="AB34" s="38">
        <v>320</v>
      </c>
      <c r="AC34" s="51"/>
      <c r="AD34" s="8">
        <v>38.717742031440103</v>
      </c>
      <c r="AE34" s="8">
        <v>-121.401094011962</v>
      </c>
    </row>
    <row r="35" spans="1:31" x14ac:dyDescent="0.25">
      <c r="A35" s="1" t="s">
        <v>69</v>
      </c>
      <c r="B35" t="s">
        <v>39</v>
      </c>
      <c r="C35" s="38">
        <v>176</v>
      </c>
      <c r="D35" s="38">
        <v>176</v>
      </c>
      <c r="E35" s="38">
        <v>152</v>
      </c>
      <c r="F35" s="38">
        <v>154</v>
      </c>
      <c r="G35" s="38">
        <v>170</v>
      </c>
      <c r="H35" s="38">
        <v>170</v>
      </c>
      <c r="I35" s="38">
        <v>74</v>
      </c>
      <c r="J35" s="38">
        <v>76</v>
      </c>
      <c r="K35" s="38">
        <v>144</v>
      </c>
      <c r="L35" s="38">
        <v>144</v>
      </c>
      <c r="M35" s="38">
        <v>0</v>
      </c>
      <c r="N35" s="38">
        <v>0</v>
      </c>
      <c r="O35" s="38">
        <v>138</v>
      </c>
      <c r="P35" s="38">
        <v>152</v>
      </c>
      <c r="Q35" s="38">
        <v>124</v>
      </c>
      <c r="R35" s="38">
        <v>134</v>
      </c>
      <c r="S35" s="38">
        <v>102</v>
      </c>
      <c r="T35" s="38">
        <v>106</v>
      </c>
      <c r="U35" s="38">
        <v>106</v>
      </c>
      <c r="V35" s="38">
        <v>106</v>
      </c>
      <c r="W35" s="38">
        <v>212</v>
      </c>
      <c r="X35" s="38">
        <v>214</v>
      </c>
      <c r="Y35" s="38">
        <v>170</v>
      </c>
      <c r="Z35" s="38">
        <v>170</v>
      </c>
      <c r="AA35" s="38">
        <v>318</v>
      </c>
      <c r="AB35" s="38">
        <v>318</v>
      </c>
      <c r="AC35" s="51"/>
      <c r="AD35" s="8">
        <v>38.588814027607398</v>
      </c>
      <c r="AE35" s="8">
        <v>-121.460156003013</v>
      </c>
    </row>
    <row r="36" spans="1:31" x14ac:dyDescent="0.25">
      <c r="A36" s="1" t="s">
        <v>91</v>
      </c>
      <c r="B36" t="s">
        <v>39</v>
      </c>
      <c r="C36" s="38">
        <v>170</v>
      </c>
      <c r="D36" s="38">
        <v>170</v>
      </c>
      <c r="E36" s="38">
        <v>166</v>
      </c>
      <c r="F36" s="38">
        <v>166</v>
      </c>
      <c r="G36" s="38">
        <v>176</v>
      </c>
      <c r="H36" s="38">
        <v>180</v>
      </c>
      <c r="I36" s="38">
        <v>80</v>
      </c>
      <c r="J36" s="38">
        <v>82</v>
      </c>
      <c r="K36" s="38">
        <v>138</v>
      </c>
      <c r="L36" s="38">
        <v>144</v>
      </c>
      <c r="M36" s="38">
        <v>204</v>
      </c>
      <c r="N36" s="38">
        <v>204</v>
      </c>
      <c r="O36" s="38">
        <v>144</v>
      </c>
      <c r="P36" s="38">
        <v>150</v>
      </c>
      <c r="Q36" s="38">
        <v>140</v>
      </c>
      <c r="R36" s="38">
        <v>140</v>
      </c>
      <c r="S36" s="38">
        <v>102</v>
      </c>
      <c r="T36" s="38">
        <v>102</v>
      </c>
      <c r="U36" s="38">
        <v>104</v>
      </c>
      <c r="V36" s="38">
        <v>104</v>
      </c>
      <c r="W36" s="38">
        <v>208</v>
      </c>
      <c r="X36" s="38">
        <v>210</v>
      </c>
      <c r="Y36" s="38">
        <v>168</v>
      </c>
      <c r="Z36" s="38">
        <v>184</v>
      </c>
      <c r="AA36" s="38">
        <v>0</v>
      </c>
      <c r="AB36" s="38">
        <v>0</v>
      </c>
      <c r="AC36" s="51"/>
      <c r="AD36" s="8">
        <v>38.607238037511699</v>
      </c>
      <c r="AE36" s="8">
        <v>-121.491913022473</v>
      </c>
    </row>
    <row r="37" spans="1:31" x14ac:dyDescent="0.25">
      <c r="A37" s="1" t="s">
        <v>93</v>
      </c>
      <c r="B37" t="s">
        <v>39</v>
      </c>
      <c r="C37" s="38">
        <v>172</v>
      </c>
      <c r="D37" s="38">
        <v>176</v>
      </c>
      <c r="E37" s="38">
        <v>158</v>
      </c>
      <c r="F37" s="38">
        <v>158</v>
      </c>
      <c r="G37" s="38">
        <v>170</v>
      </c>
      <c r="H37" s="38">
        <v>180</v>
      </c>
      <c r="I37" s="38">
        <v>80</v>
      </c>
      <c r="J37" s="38">
        <v>90</v>
      </c>
      <c r="K37" s="38">
        <v>134</v>
      </c>
      <c r="L37" s="38">
        <v>146</v>
      </c>
      <c r="M37" s="38">
        <v>200</v>
      </c>
      <c r="N37" s="38">
        <v>200</v>
      </c>
      <c r="O37" s="38">
        <v>142</v>
      </c>
      <c r="P37" s="38">
        <v>146</v>
      </c>
      <c r="Q37" s="38">
        <v>124</v>
      </c>
      <c r="R37" s="38">
        <v>134</v>
      </c>
      <c r="S37" s="38">
        <v>98</v>
      </c>
      <c r="T37" s="38">
        <v>102</v>
      </c>
      <c r="U37" s="38">
        <v>106</v>
      </c>
      <c r="V37" s="38">
        <v>108</v>
      </c>
      <c r="W37" s="38">
        <v>208</v>
      </c>
      <c r="X37" s="38">
        <v>212</v>
      </c>
      <c r="Y37" s="38">
        <v>172</v>
      </c>
      <c r="Z37" s="38">
        <v>174</v>
      </c>
      <c r="AA37" s="38">
        <v>310</v>
      </c>
      <c r="AB37" s="38">
        <v>314</v>
      </c>
      <c r="AC37" s="51"/>
      <c r="AD37" s="8">
        <v>38.847661000000002</v>
      </c>
      <c r="AE37" s="8">
        <v>-121.20947099999999</v>
      </c>
    </row>
    <row r="38" spans="1:31" x14ac:dyDescent="0.25">
      <c r="A38" s="1" t="s">
        <v>94</v>
      </c>
      <c r="B38" t="s">
        <v>39</v>
      </c>
      <c r="C38" s="38">
        <v>168</v>
      </c>
      <c r="D38" s="38">
        <v>176</v>
      </c>
      <c r="E38" s="38">
        <v>154</v>
      </c>
      <c r="F38" s="38">
        <v>158</v>
      </c>
      <c r="G38" s="38">
        <v>170</v>
      </c>
      <c r="H38" s="38">
        <v>176</v>
      </c>
      <c r="I38" s="38">
        <v>74</v>
      </c>
      <c r="J38" s="38">
        <v>78</v>
      </c>
      <c r="K38" s="38">
        <v>144</v>
      </c>
      <c r="L38" s="38">
        <v>146</v>
      </c>
      <c r="M38" s="38">
        <v>194</v>
      </c>
      <c r="N38" s="38">
        <v>208</v>
      </c>
      <c r="O38" s="38">
        <v>150</v>
      </c>
      <c r="P38" s="38">
        <v>150</v>
      </c>
      <c r="Q38" s="38">
        <v>130</v>
      </c>
      <c r="R38" s="38">
        <v>134</v>
      </c>
      <c r="S38" s="38">
        <v>94</v>
      </c>
      <c r="T38" s="38">
        <v>102</v>
      </c>
      <c r="U38" s="38">
        <v>104</v>
      </c>
      <c r="V38" s="38">
        <v>104</v>
      </c>
      <c r="W38" s="38">
        <v>212</v>
      </c>
      <c r="X38" s="38">
        <v>212</v>
      </c>
      <c r="Y38" s="38">
        <v>170</v>
      </c>
      <c r="Z38" s="38">
        <v>174</v>
      </c>
      <c r="AA38" s="38">
        <v>320</v>
      </c>
      <c r="AB38" s="38">
        <v>324</v>
      </c>
      <c r="AC38" s="51"/>
      <c r="AD38" s="8">
        <v>38.588161999359698</v>
      </c>
      <c r="AE38" s="8">
        <v>-121.462218035012</v>
      </c>
    </row>
    <row r="39" spans="1:31" x14ac:dyDescent="0.25">
      <c r="A39" s="1" t="s">
        <v>96</v>
      </c>
      <c r="B39" t="s">
        <v>39</v>
      </c>
      <c r="C39" s="38">
        <v>176</v>
      </c>
      <c r="D39" s="38">
        <v>176</v>
      </c>
      <c r="E39" s="38">
        <v>150</v>
      </c>
      <c r="F39" s="38">
        <v>152</v>
      </c>
      <c r="G39" s="38">
        <v>170</v>
      </c>
      <c r="H39" s="38">
        <v>170</v>
      </c>
      <c r="I39" s="38">
        <v>76</v>
      </c>
      <c r="J39" s="38">
        <v>82</v>
      </c>
      <c r="K39" s="38">
        <v>144</v>
      </c>
      <c r="L39" s="38">
        <v>158</v>
      </c>
      <c r="M39" s="38">
        <v>200</v>
      </c>
      <c r="N39" s="38">
        <v>204</v>
      </c>
      <c r="O39" s="38">
        <v>140</v>
      </c>
      <c r="P39" s="38">
        <v>142</v>
      </c>
      <c r="Q39" s="38">
        <v>124</v>
      </c>
      <c r="R39" s="38">
        <v>132</v>
      </c>
      <c r="S39" s="38">
        <v>96</v>
      </c>
      <c r="T39" s="38">
        <v>104</v>
      </c>
      <c r="U39" s="38">
        <v>104</v>
      </c>
      <c r="V39" s="38">
        <v>106</v>
      </c>
      <c r="W39" s="38">
        <v>208</v>
      </c>
      <c r="X39" s="38">
        <v>212</v>
      </c>
      <c r="Y39" s="38">
        <v>174</v>
      </c>
      <c r="Z39" s="38">
        <v>174</v>
      </c>
      <c r="AA39" s="38">
        <v>0</v>
      </c>
      <c r="AB39" s="38">
        <v>0</v>
      </c>
      <c r="AC39" s="51"/>
      <c r="AD39" s="8">
        <v>38.689967002719598</v>
      </c>
      <c r="AE39" s="8">
        <v>-121.485251002013</v>
      </c>
    </row>
    <row r="40" spans="1:31" x14ac:dyDescent="0.25">
      <c r="A40" s="1" t="s">
        <v>98</v>
      </c>
      <c r="B40" t="s">
        <v>39</v>
      </c>
      <c r="C40" s="38">
        <v>176</v>
      </c>
      <c r="D40" s="38">
        <v>180</v>
      </c>
      <c r="E40" s="38">
        <v>156</v>
      </c>
      <c r="F40" s="38">
        <v>156</v>
      </c>
      <c r="G40" s="38">
        <v>170</v>
      </c>
      <c r="H40" s="38">
        <v>170</v>
      </c>
      <c r="I40" s="38">
        <v>76</v>
      </c>
      <c r="J40" s="38">
        <v>82</v>
      </c>
      <c r="K40" s="38">
        <v>144</v>
      </c>
      <c r="L40" s="38">
        <v>144</v>
      </c>
      <c r="M40" s="38">
        <v>204</v>
      </c>
      <c r="N40" s="38">
        <v>204</v>
      </c>
      <c r="O40" s="38">
        <v>146</v>
      </c>
      <c r="P40" s="38">
        <v>146</v>
      </c>
      <c r="Q40" s="38">
        <v>130</v>
      </c>
      <c r="R40" s="38">
        <v>148</v>
      </c>
      <c r="S40" s="38">
        <v>0</v>
      </c>
      <c r="T40" s="38">
        <v>0</v>
      </c>
      <c r="U40" s="38">
        <v>104</v>
      </c>
      <c r="V40" s="38">
        <v>106</v>
      </c>
      <c r="W40" s="38">
        <v>210</v>
      </c>
      <c r="X40" s="38">
        <v>210</v>
      </c>
      <c r="Y40" s="38">
        <v>172</v>
      </c>
      <c r="Z40" s="38">
        <v>174</v>
      </c>
      <c r="AA40" s="38">
        <v>320</v>
      </c>
      <c r="AB40" s="38">
        <v>320</v>
      </c>
      <c r="AC40" s="51"/>
      <c r="AD40" s="8">
        <v>38.8479910232126</v>
      </c>
      <c r="AE40" s="8">
        <v>-121.209356971085</v>
      </c>
    </row>
    <row r="41" spans="1:31" x14ac:dyDescent="0.25">
      <c r="A41" s="1" t="s">
        <v>99</v>
      </c>
      <c r="B41" t="s">
        <v>39</v>
      </c>
      <c r="C41" s="38">
        <v>168</v>
      </c>
      <c r="D41" s="38">
        <v>168</v>
      </c>
      <c r="E41" s="38">
        <v>168</v>
      </c>
      <c r="F41" s="38">
        <v>170</v>
      </c>
      <c r="G41" s="38">
        <v>172</v>
      </c>
      <c r="H41" s="38">
        <v>172</v>
      </c>
      <c r="I41" s="38">
        <v>78</v>
      </c>
      <c r="J41" s="38">
        <v>82</v>
      </c>
      <c r="K41" s="38">
        <v>148</v>
      </c>
      <c r="L41" s="38">
        <v>148</v>
      </c>
      <c r="M41" s="38">
        <v>198</v>
      </c>
      <c r="N41" s="38">
        <v>222</v>
      </c>
      <c r="O41" s="38">
        <v>132</v>
      </c>
      <c r="P41" s="38">
        <v>146</v>
      </c>
      <c r="Q41" s="38">
        <v>134</v>
      </c>
      <c r="R41" s="38">
        <v>136</v>
      </c>
      <c r="S41" s="38">
        <v>94</v>
      </c>
      <c r="T41" s="38">
        <v>96</v>
      </c>
      <c r="U41" s="38">
        <v>102</v>
      </c>
      <c r="V41" s="38">
        <v>106</v>
      </c>
      <c r="W41" s="38">
        <v>214</v>
      </c>
      <c r="X41" s="38">
        <v>214</v>
      </c>
      <c r="Y41" s="38">
        <v>184</v>
      </c>
      <c r="Z41" s="38">
        <v>184</v>
      </c>
      <c r="AA41" s="38">
        <v>0</v>
      </c>
      <c r="AB41" s="38">
        <v>0</v>
      </c>
      <c r="AC41" s="51"/>
      <c r="AD41" s="8">
        <v>38.694802019745097</v>
      </c>
      <c r="AE41" s="8">
        <v>-121.485421992838</v>
      </c>
    </row>
    <row r="42" spans="1:31" x14ac:dyDescent="0.25">
      <c r="A42" s="1" t="s">
        <v>100</v>
      </c>
      <c r="B42" t="s">
        <v>39</v>
      </c>
      <c r="C42" s="38">
        <v>164</v>
      </c>
      <c r="D42" s="38">
        <v>172</v>
      </c>
      <c r="E42" s="38">
        <v>158</v>
      </c>
      <c r="F42" s="38">
        <v>158</v>
      </c>
      <c r="G42" s="38">
        <v>172</v>
      </c>
      <c r="H42" s="38">
        <v>172</v>
      </c>
      <c r="I42" s="38">
        <v>86</v>
      </c>
      <c r="J42" s="38">
        <v>86</v>
      </c>
      <c r="K42" s="38">
        <v>138</v>
      </c>
      <c r="L42" s="38">
        <v>138</v>
      </c>
      <c r="M42" s="38">
        <v>0</v>
      </c>
      <c r="N42" s="38">
        <v>0</v>
      </c>
      <c r="O42" s="38">
        <v>136</v>
      </c>
      <c r="P42" s="38">
        <v>136</v>
      </c>
      <c r="Q42" s="38">
        <v>134</v>
      </c>
      <c r="R42" s="38">
        <v>150</v>
      </c>
      <c r="S42" s="38">
        <v>94</v>
      </c>
      <c r="T42" s="38">
        <v>102</v>
      </c>
      <c r="U42" s="38">
        <v>106</v>
      </c>
      <c r="V42" s="38">
        <v>106</v>
      </c>
      <c r="W42" s="38">
        <v>212</v>
      </c>
      <c r="X42" s="38">
        <v>220</v>
      </c>
      <c r="Y42" s="38">
        <v>178</v>
      </c>
      <c r="Z42" s="38">
        <v>178</v>
      </c>
      <c r="AA42" s="38">
        <v>0</v>
      </c>
      <c r="AB42" s="38">
        <v>0</v>
      </c>
      <c r="AC42" s="60"/>
      <c r="AD42" s="8">
        <v>38.588897008448797</v>
      </c>
      <c r="AE42" s="8">
        <v>-121.45990102551799</v>
      </c>
    </row>
    <row r="43" spans="1:31" x14ac:dyDescent="0.25">
      <c r="A43" s="1" t="s">
        <v>63</v>
      </c>
      <c r="B43" t="s">
        <v>166</v>
      </c>
      <c r="C43" s="38">
        <v>164</v>
      </c>
      <c r="D43" s="38">
        <v>176</v>
      </c>
      <c r="E43" s="38">
        <v>148</v>
      </c>
      <c r="F43" s="38">
        <v>148</v>
      </c>
      <c r="G43" s="38">
        <v>180</v>
      </c>
      <c r="H43" s="38">
        <v>180</v>
      </c>
      <c r="I43" s="38">
        <v>74</v>
      </c>
      <c r="J43" s="38">
        <v>82</v>
      </c>
      <c r="K43" s="38">
        <v>144</v>
      </c>
      <c r="L43" s="38">
        <v>152</v>
      </c>
      <c r="M43" s="38">
        <v>200</v>
      </c>
      <c r="N43" s="38">
        <v>206</v>
      </c>
      <c r="O43" s="38">
        <v>146</v>
      </c>
      <c r="P43" s="38">
        <v>150</v>
      </c>
      <c r="Q43" s="38">
        <v>134</v>
      </c>
      <c r="R43" s="38">
        <v>146</v>
      </c>
      <c r="S43" s="38">
        <v>94</v>
      </c>
      <c r="T43" s="38">
        <v>104</v>
      </c>
      <c r="U43" s="38">
        <v>106</v>
      </c>
      <c r="V43" s="38">
        <v>108</v>
      </c>
      <c r="W43" s="38">
        <v>212</v>
      </c>
      <c r="X43" s="38">
        <v>212</v>
      </c>
      <c r="Y43" s="38">
        <v>174</v>
      </c>
      <c r="Z43" s="38">
        <v>174</v>
      </c>
      <c r="AA43" s="38">
        <v>0</v>
      </c>
      <c r="AB43" s="38">
        <v>0</v>
      </c>
      <c r="AC43" s="52"/>
      <c r="AD43" s="8">
        <v>38.984012966975499</v>
      </c>
      <c r="AE43" s="8">
        <v>-121.04925901628999</v>
      </c>
    </row>
    <row r="44" spans="1:31" x14ac:dyDescent="0.25">
      <c r="A44" s="1" t="s">
        <v>97</v>
      </c>
      <c r="B44" t="s">
        <v>166</v>
      </c>
      <c r="C44" s="38">
        <v>172</v>
      </c>
      <c r="D44" s="38">
        <v>172</v>
      </c>
      <c r="E44" s="38">
        <v>154</v>
      </c>
      <c r="F44" s="38">
        <v>154</v>
      </c>
      <c r="G44" s="38">
        <v>170</v>
      </c>
      <c r="H44" s="38">
        <v>170</v>
      </c>
      <c r="I44" s="38">
        <v>74</v>
      </c>
      <c r="J44" s="38">
        <v>86</v>
      </c>
      <c r="K44" s="38">
        <v>144</v>
      </c>
      <c r="L44" s="38">
        <v>146</v>
      </c>
      <c r="M44" s="38">
        <v>200</v>
      </c>
      <c r="N44" s="38">
        <v>204</v>
      </c>
      <c r="O44" s="38">
        <v>142</v>
      </c>
      <c r="P44" s="38">
        <v>146</v>
      </c>
      <c r="Q44" s="38">
        <v>132</v>
      </c>
      <c r="R44" s="38">
        <v>148</v>
      </c>
      <c r="S44" s="38">
        <v>100</v>
      </c>
      <c r="T44" s="38">
        <v>102</v>
      </c>
      <c r="U44" s="38">
        <v>106</v>
      </c>
      <c r="V44" s="38">
        <v>108</v>
      </c>
      <c r="W44" s="38">
        <v>212</v>
      </c>
      <c r="X44" s="38">
        <v>216</v>
      </c>
      <c r="Y44" s="38">
        <v>182</v>
      </c>
      <c r="Z44" s="38">
        <v>184</v>
      </c>
      <c r="AA44" s="38">
        <v>310</v>
      </c>
      <c r="AB44" s="38">
        <v>316</v>
      </c>
      <c r="AC44" s="52"/>
      <c r="AD44" s="8">
        <v>38.981669973582001</v>
      </c>
      <c r="AE44" s="8">
        <v>-121.04681996628599</v>
      </c>
    </row>
    <row r="45" spans="1:31" x14ac:dyDescent="0.25">
      <c r="A45" s="1" t="s">
        <v>101</v>
      </c>
      <c r="B45" t="s">
        <v>166</v>
      </c>
      <c r="C45" s="38">
        <v>176</v>
      </c>
      <c r="D45" s="38">
        <v>180</v>
      </c>
      <c r="E45" s="38">
        <v>158</v>
      </c>
      <c r="F45" s="38">
        <v>162</v>
      </c>
      <c r="G45" s="38">
        <v>170</v>
      </c>
      <c r="H45" s="38">
        <v>172</v>
      </c>
      <c r="I45" s="38">
        <v>74</v>
      </c>
      <c r="J45" s="38">
        <v>84</v>
      </c>
      <c r="K45" s="38">
        <v>142</v>
      </c>
      <c r="L45" s="38">
        <v>144</v>
      </c>
      <c r="M45" s="38">
        <v>200</v>
      </c>
      <c r="N45" s="38">
        <v>200</v>
      </c>
      <c r="O45" s="38">
        <v>142</v>
      </c>
      <c r="P45" s="38">
        <v>146</v>
      </c>
      <c r="Q45" s="38">
        <v>124</v>
      </c>
      <c r="R45" s="38">
        <v>134</v>
      </c>
      <c r="S45" s="38">
        <v>98</v>
      </c>
      <c r="T45" s="38">
        <v>102</v>
      </c>
      <c r="U45" s="38">
        <v>106</v>
      </c>
      <c r="V45" s="38">
        <v>108</v>
      </c>
      <c r="W45" s="38">
        <v>208</v>
      </c>
      <c r="X45" s="38">
        <v>212</v>
      </c>
      <c r="Y45" s="38">
        <v>172</v>
      </c>
      <c r="Z45" s="38">
        <v>174</v>
      </c>
      <c r="AA45" s="38">
        <v>318</v>
      </c>
      <c r="AB45" s="38">
        <v>324</v>
      </c>
      <c r="AC45" s="52"/>
      <c r="AD45" s="8">
        <v>38.981707021593998</v>
      </c>
      <c r="AE45" s="8">
        <v>-121.046858020126</v>
      </c>
    </row>
    <row r="46" spans="1:31" x14ac:dyDescent="0.25">
      <c r="A46" t="s">
        <v>137</v>
      </c>
      <c r="B46" t="s">
        <v>166</v>
      </c>
      <c r="C46" s="38">
        <v>178</v>
      </c>
      <c r="D46" s="38">
        <v>178</v>
      </c>
      <c r="E46" s="38">
        <v>152</v>
      </c>
      <c r="F46" s="38">
        <v>158</v>
      </c>
      <c r="G46" s="38">
        <v>176</v>
      </c>
      <c r="H46" s="38">
        <v>176</v>
      </c>
      <c r="I46" s="38">
        <v>82</v>
      </c>
      <c r="J46" s="38">
        <v>88</v>
      </c>
      <c r="K46" s="38">
        <v>142</v>
      </c>
      <c r="L46" s="38">
        <v>148</v>
      </c>
      <c r="M46" s="38">
        <v>196</v>
      </c>
      <c r="N46" s="38">
        <v>204</v>
      </c>
      <c r="O46" s="38">
        <v>144</v>
      </c>
      <c r="P46" s="38">
        <v>144</v>
      </c>
      <c r="Q46" s="38">
        <v>130</v>
      </c>
      <c r="R46" s="38">
        <v>140</v>
      </c>
      <c r="S46" s="38">
        <v>86</v>
      </c>
      <c r="T46" s="38">
        <v>102</v>
      </c>
      <c r="U46" s="38">
        <v>104</v>
      </c>
      <c r="V46" s="38">
        <v>104</v>
      </c>
      <c r="W46" s="38">
        <v>210</v>
      </c>
      <c r="X46" s="38">
        <v>212</v>
      </c>
      <c r="Y46" s="38">
        <v>170</v>
      </c>
      <c r="Z46" s="38">
        <v>172</v>
      </c>
      <c r="AA46" s="38">
        <v>318</v>
      </c>
      <c r="AB46" s="38">
        <v>318</v>
      </c>
      <c r="AC46" s="52"/>
      <c r="AD46">
        <v>38.995443999999999</v>
      </c>
      <c r="AE46">
        <v>-121.05325000000001</v>
      </c>
    </row>
    <row r="47" spans="1:31" x14ac:dyDescent="0.25">
      <c r="A47" t="s">
        <v>138</v>
      </c>
      <c r="B47" t="s">
        <v>166</v>
      </c>
      <c r="C47" s="38">
        <v>160</v>
      </c>
      <c r="D47" s="38">
        <v>170</v>
      </c>
      <c r="E47" s="38">
        <v>0</v>
      </c>
      <c r="F47" s="38">
        <v>0</v>
      </c>
      <c r="G47" s="38">
        <v>176</v>
      </c>
      <c r="H47" s="38">
        <v>178</v>
      </c>
      <c r="I47" s="38">
        <v>92</v>
      </c>
      <c r="J47" s="38">
        <v>94</v>
      </c>
      <c r="K47" s="38">
        <v>120</v>
      </c>
      <c r="L47" s="38">
        <v>130</v>
      </c>
      <c r="M47" s="38">
        <v>210</v>
      </c>
      <c r="N47" s="38">
        <v>212</v>
      </c>
      <c r="O47" s="38">
        <v>128</v>
      </c>
      <c r="P47" s="38">
        <v>138</v>
      </c>
      <c r="Q47" s="38">
        <v>128</v>
      </c>
      <c r="R47" s="38">
        <v>132</v>
      </c>
      <c r="S47" s="38">
        <v>98</v>
      </c>
      <c r="T47" s="38">
        <v>102</v>
      </c>
      <c r="U47" s="38">
        <v>120</v>
      </c>
      <c r="V47" s="38">
        <v>122</v>
      </c>
      <c r="W47" s="38">
        <v>216</v>
      </c>
      <c r="X47" s="38">
        <v>220</v>
      </c>
      <c r="Y47" s="38">
        <v>176</v>
      </c>
      <c r="Z47" s="38">
        <v>176</v>
      </c>
      <c r="AA47" s="38">
        <v>330</v>
      </c>
      <c r="AB47" s="38">
        <v>330</v>
      </c>
      <c r="AC47" s="52"/>
      <c r="AD47">
        <v>38.991869999999999</v>
      </c>
      <c r="AE47">
        <v>-121.07769999999999</v>
      </c>
    </row>
    <row r="48" spans="1:31" x14ac:dyDescent="0.25">
      <c r="A48" t="s">
        <v>139</v>
      </c>
      <c r="B48" t="s">
        <v>166</v>
      </c>
      <c r="C48" s="38">
        <v>162</v>
      </c>
      <c r="D48" s="38">
        <v>170</v>
      </c>
      <c r="E48" s="38">
        <v>168</v>
      </c>
      <c r="F48" s="38">
        <v>168</v>
      </c>
      <c r="G48" s="38">
        <v>168</v>
      </c>
      <c r="H48" s="38">
        <v>168</v>
      </c>
      <c r="I48" s="38">
        <v>0</v>
      </c>
      <c r="J48" s="38">
        <v>0</v>
      </c>
      <c r="K48" s="38">
        <v>134</v>
      </c>
      <c r="L48" s="38">
        <v>134</v>
      </c>
      <c r="M48" s="38">
        <v>202</v>
      </c>
      <c r="N48" s="38">
        <v>216</v>
      </c>
      <c r="O48" s="38">
        <v>132</v>
      </c>
      <c r="P48" s="38">
        <v>132</v>
      </c>
      <c r="Q48" s="38">
        <v>132</v>
      </c>
      <c r="R48" s="38">
        <v>132</v>
      </c>
      <c r="S48" s="38">
        <v>98</v>
      </c>
      <c r="T48" s="38">
        <v>104</v>
      </c>
      <c r="U48" s="38">
        <v>122</v>
      </c>
      <c r="V48" s="38">
        <v>126</v>
      </c>
      <c r="W48" s="38">
        <v>222</v>
      </c>
      <c r="X48" s="38">
        <v>222</v>
      </c>
      <c r="Y48" s="38">
        <v>176</v>
      </c>
      <c r="Z48" s="38">
        <v>184</v>
      </c>
      <c r="AA48" s="38">
        <v>316</v>
      </c>
      <c r="AB48" s="38">
        <v>316</v>
      </c>
      <c r="AC48" s="52"/>
      <c r="AD48">
        <v>38.99653</v>
      </c>
      <c r="AE48">
        <v>-121.08658</v>
      </c>
    </row>
    <row r="49" spans="1:31" x14ac:dyDescent="0.25">
      <c r="A49" t="s">
        <v>131</v>
      </c>
      <c r="B49" t="s">
        <v>166</v>
      </c>
      <c r="C49" s="38">
        <v>168</v>
      </c>
      <c r="D49" s="38">
        <v>168</v>
      </c>
      <c r="E49" s="38">
        <v>0</v>
      </c>
      <c r="F49" s="38">
        <v>0</v>
      </c>
      <c r="G49" s="38">
        <v>170</v>
      </c>
      <c r="H49" s="38">
        <v>170</v>
      </c>
      <c r="I49" s="38">
        <v>78</v>
      </c>
      <c r="J49" s="38">
        <v>80</v>
      </c>
      <c r="K49" s="38">
        <v>138</v>
      </c>
      <c r="L49" s="38">
        <v>152</v>
      </c>
      <c r="M49" s="38">
        <v>202</v>
      </c>
      <c r="N49" s="38">
        <v>206</v>
      </c>
      <c r="O49" s="38">
        <v>146</v>
      </c>
      <c r="P49" s="38">
        <v>150</v>
      </c>
      <c r="Q49" s="38">
        <v>134</v>
      </c>
      <c r="R49" s="38">
        <v>134</v>
      </c>
      <c r="S49" s="38">
        <v>100</v>
      </c>
      <c r="T49" s="38">
        <v>102</v>
      </c>
      <c r="U49" s="38">
        <v>104</v>
      </c>
      <c r="V49" s="38">
        <v>104</v>
      </c>
      <c r="W49" s="38">
        <v>208</v>
      </c>
      <c r="X49" s="38">
        <v>212</v>
      </c>
      <c r="Y49" s="38">
        <v>174</v>
      </c>
      <c r="Z49" s="38">
        <v>178</v>
      </c>
      <c r="AA49" s="38">
        <v>0</v>
      </c>
      <c r="AB49" s="38">
        <v>0</v>
      </c>
      <c r="AC49" s="52"/>
      <c r="AD49">
        <v>39.316099999999999</v>
      </c>
      <c r="AE49">
        <v>-120.828</v>
      </c>
    </row>
    <row r="50" spans="1:31" x14ac:dyDescent="0.25">
      <c r="A50" t="s">
        <v>132</v>
      </c>
      <c r="B50" t="s">
        <v>166</v>
      </c>
      <c r="C50" s="38">
        <v>178</v>
      </c>
      <c r="D50" s="38">
        <v>182</v>
      </c>
      <c r="E50" s="38">
        <v>164</v>
      </c>
      <c r="F50" s="38">
        <v>170</v>
      </c>
      <c r="G50" s="38">
        <v>190</v>
      </c>
      <c r="H50" s="38">
        <v>192</v>
      </c>
      <c r="I50" s="38">
        <v>76</v>
      </c>
      <c r="J50" s="38">
        <v>80</v>
      </c>
      <c r="K50" s="38">
        <v>144</v>
      </c>
      <c r="L50" s="38">
        <v>146</v>
      </c>
      <c r="M50" s="38">
        <v>200</v>
      </c>
      <c r="N50" s="38">
        <v>204</v>
      </c>
      <c r="O50" s="38">
        <v>142</v>
      </c>
      <c r="P50" s="38">
        <v>146</v>
      </c>
      <c r="Q50" s="38">
        <v>124</v>
      </c>
      <c r="R50" s="38">
        <v>134</v>
      </c>
      <c r="S50" s="38">
        <v>98</v>
      </c>
      <c r="T50" s="38">
        <v>102</v>
      </c>
      <c r="U50" s="38">
        <v>106</v>
      </c>
      <c r="V50" s="38">
        <v>108</v>
      </c>
      <c r="W50" s="38">
        <v>210</v>
      </c>
      <c r="X50" s="38">
        <v>216</v>
      </c>
      <c r="Y50" s="38">
        <v>174</v>
      </c>
      <c r="Z50" s="38">
        <v>178</v>
      </c>
      <c r="AA50" s="38">
        <v>322</v>
      </c>
      <c r="AB50" s="38">
        <v>322</v>
      </c>
      <c r="AC50" s="52"/>
      <c r="AD50">
        <v>39.317500000000003</v>
      </c>
      <c r="AE50">
        <v>-120.78008</v>
      </c>
    </row>
    <row r="51" spans="1:31" x14ac:dyDescent="0.25">
      <c r="A51" t="s">
        <v>143</v>
      </c>
      <c r="B51" t="s">
        <v>166</v>
      </c>
      <c r="C51" s="38">
        <v>178</v>
      </c>
      <c r="D51" s="38">
        <v>182</v>
      </c>
      <c r="E51" s="38">
        <v>164</v>
      </c>
      <c r="F51" s="38">
        <v>170</v>
      </c>
      <c r="G51" s="38">
        <v>190</v>
      </c>
      <c r="H51" s="38">
        <v>192</v>
      </c>
      <c r="I51" s="38">
        <v>76</v>
      </c>
      <c r="J51" s="38">
        <v>80</v>
      </c>
      <c r="K51" s="38">
        <v>144</v>
      </c>
      <c r="L51" s="38">
        <v>146</v>
      </c>
      <c r="M51" s="38">
        <v>200</v>
      </c>
      <c r="N51" s="38">
        <v>204</v>
      </c>
      <c r="O51" s="38">
        <v>142</v>
      </c>
      <c r="P51" s="38">
        <v>146</v>
      </c>
      <c r="Q51" s="38">
        <v>124</v>
      </c>
      <c r="R51" s="38">
        <v>134</v>
      </c>
      <c r="S51" s="38">
        <v>98</v>
      </c>
      <c r="T51" s="38">
        <v>102</v>
      </c>
      <c r="U51" s="38">
        <v>106</v>
      </c>
      <c r="V51" s="38">
        <v>108</v>
      </c>
      <c r="W51" s="38">
        <v>210</v>
      </c>
      <c r="X51" s="38">
        <v>216</v>
      </c>
      <c r="Y51" s="38">
        <v>174</v>
      </c>
      <c r="Z51" s="38">
        <v>178</v>
      </c>
      <c r="AA51" s="38">
        <v>322</v>
      </c>
      <c r="AB51" s="38">
        <v>322</v>
      </c>
      <c r="AC51" s="52"/>
      <c r="AD51">
        <v>39.325470000000003</v>
      </c>
      <c r="AE51">
        <v>-120.75457</v>
      </c>
    </row>
    <row r="52" spans="1:31" x14ac:dyDescent="0.25">
      <c r="A52" t="s">
        <v>129</v>
      </c>
      <c r="B52" t="s">
        <v>166</v>
      </c>
      <c r="C52" s="38">
        <v>176</v>
      </c>
      <c r="D52" s="38">
        <v>182</v>
      </c>
      <c r="E52" s="38">
        <v>0</v>
      </c>
      <c r="F52" s="38">
        <v>0</v>
      </c>
      <c r="G52" s="38">
        <v>170</v>
      </c>
      <c r="H52" s="38">
        <v>180</v>
      </c>
      <c r="I52" s="38">
        <v>78</v>
      </c>
      <c r="J52" s="38">
        <v>80</v>
      </c>
      <c r="K52" s="38">
        <v>138</v>
      </c>
      <c r="L52" s="38">
        <v>146</v>
      </c>
      <c r="M52" s="38">
        <v>204</v>
      </c>
      <c r="N52" s="38">
        <v>206</v>
      </c>
      <c r="O52" s="38">
        <v>146</v>
      </c>
      <c r="P52" s="38">
        <v>150</v>
      </c>
      <c r="Q52" s="38">
        <v>134</v>
      </c>
      <c r="R52" s="38">
        <v>134</v>
      </c>
      <c r="S52" s="38">
        <v>98</v>
      </c>
      <c r="T52" s="38">
        <v>102</v>
      </c>
      <c r="U52" s="38">
        <v>104</v>
      </c>
      <c r="V52" s="38">
        <v>108</v>
      </c>
      <c r="W52" s="38">
        <v>208</v>
      </c>
      <c r="X52" s="38">
        <v>216</v>
      </c>
      <c r="Y52" s="38">
        <v>174</v>
      </c>
      <c r="Z52" s="38">
        <v>178</v>
      </c>
      <c r="AA52" s="38">
        <v>316</v>
      </c>
      <c r="AB52" s="38">
        <v>322</v>
      </c>
      <c r="AC52" s="52"/>
      <c r="AD52">
        <v>39.325800000000001</v>
      </c>
      <c r="AE52">
        <v>-120.75483</v>
      </c>
    </row>
    <row r="53" spans="1:31" x14ac:dyDescent="0.25">
      <c r="A53" t="s">
        <v>140</v>
      </c>
      <c r="B53" t="s">
        <v>166</v>
      </c>
      <c r="C53" s="38">
        <v>162</v>
      </c>
      <c r="D53" s="38">
        <v>174</v>
      </c>
      <c r="E53" s="38">
        <v>168</v>
      </c>
      <c r="F53" s="38">
        <v>168</v>
      </c>
      <c r="G53" s="38">
        <v>168</v>
      </c>
      <c r="H53" s="38">
        <v>168</v>
      </c>
      <c r="I53" s="38">
        <v>74</v>
      </c>
      <c r="J53" s="38">
        <v>74</v>
      </c>
      <c r="K53" s="38">
        <v>130</v>
      </c>
      <c r="L53" s="38">
        <v>130</v>
      </c>
      <c r="M53" s="38">
        <v>206</v>
      </c>
      <c r="N53" s="38">
        <v>218</v>
      </c>
      <c r="O53" s="38">
        <v>126</v>
      </c>
      <c r="P53" s="38">
        <v>140</v>
      </c>
      <c r="Q53" s="38">
        <v>132</v>
      </c>
      <c r="R53" s="38">
        <v>134</v>
      </c>
      <c r="S53" s="38">
        <v>94</v>
      </c>
      <c r="T53" s="38">
        <v>102</v>
      </c>
      <c r="U53" s="38">
        <v>124</v>
      </c>
      <c r="V53" s="38">
        <v>126</v>
      </c>
      <c r="W53" s="38">
        <v>216</v>
      </c>
      <c r="X53" s="38">
        <v>222</v>
      </c>
      <c r="Y53" s="38">
        <v>176</v>
      </c>
      <c r="Z53" s="38">
        <v>184</v>
      </c>
      <c r="AA53" s="38">
        <v>320</v>
      </c>
      <c r="AB53" s="38">
        <v>320</v>
      </c>
      <c r="AC53" s="61"/>
      <c r="AD53">
        <v>39.081346979999999</v>
      </c>
      <c r="AE53">
        <v>-121.002309</v>
      </c>
    </row>
    <row r="54" spans="1:31" x14ac:dyDescent="0.25">
      <c r="A54" s="1" t="s">
        <v>90</v>
      </c>
      <c r="B54" t="s">
        <v>167</v>
      </c>
      <c r="C54" s="38">
        <v>172</v>
      </c>
      <c r="D54" s="38">
        <v>172</v>
      </c>
      <c r="E54" s="38">
        <v>156</v>
      </c>
      <c r="F54" s="38">
        <v>158</v>
      </c>
      <c r="G54" s="38">
        <v>172</v>
      </c>
      <c r="H54" s="38">
        <v>172</v>
      </c>
      <c r="I54" s="38">
        <v>74</v>
      </c>
      <c r="J54" s="38">
        <v>88</v>
      </c>
      <c r="K54" s="38">
        <v>146</v>
      </c>
      <c r="L54" s="38">
        <v>164</v>
      </c>
      <c r="M54" s="38">
        <v>202</v>
      </c>
      <c r="N54" s="38">
        <v>206</v>
      </c>
      <c r="O54" s="38">
        <v>140</v>
      </c>
      <c r="P54" s="38">
        <v>150</v>
      </c>
      <c r="Q54" s="38">
        <v>134</v>
      </c>
      <c r="R54" s="38">
        <v>148</v>
      </c>
      <c r="S54" s="38">
        <v>100</v>
      </c>
      <c r="T54" s="38">
        <v>102</v>
      </c>
      <c r="U54" s="38">
        <v>106</v>
      </c>
      <c r="V54" s="38">
        <v>108</v>
      </c>
      <c r="W54" s="38">
        <v>208</v>
      </c>
      <c r="X54" s="38">
        <v>212</v>
      </c>
      <c r="Y54" s="38">
        <v>174</v>
      </c>
      <c r="Z54" s="38">
        <v>174</v>
      </c>
      <c r="AA54" s="38">
        <v>310</v>
      </c>
      <c r="AB54" s="38">
        <v>316</v>
      </c>
      <c r="AC54" s="53"/>
      <c r="AD54" s="8">
        <v>39.070357969030702</v>
      </c>
      <c r="AE54" s="8">
        <v>-121.294635962694</v>
      </c>
    </row>
    <row r="55" spans="1:31" x14ac:dyDescent="0.25">
      <c r="A55" t="s">
        <v>127</v>
      </c>
      <c r="B55" t="s">
        <v>167</v>
      </c>
      <c r="C55" s="38">
        <v>176</v>
      </c>
      <c r="D55" s="38">
        <v>176</v>
      </c>
      <c r="E55" s="38">
        <v>162</v>
      </c>
      <c r="F55" s="38">
        <v>162</v>
      </c>
      <c r="G55" s="38">
        <v>170</v>
      </c>
      <c r="H55" s="38">
        <v>172</v>
      </c>
      <c r="I55" s="38">
        <v>74</v>
      </c>
      <c r="J55" s="38">
        <v>76</v>
      </c>
      <c r="K55" s="38">
        <v>146</v>
      </c>
      <c r="L55" s="38">
        <v>164</v>
      </c>
      <c r="M55" s="38">
        <v>202</v>
      </c>
      <c r="N55" s="38">
        <v>202</v>
      </c>
      <c r="O55" s="38">
        <v>142</v>
      </c>
      <c r="P55" s="38">
        <v>148</v>
      </c>
      <c r="Q55" s="38">
        <v>142</v>
      </c>
      <c r="R55" s="38">
        <v>148</v>
      </c>
      <c r="S55" s="38">
        <v>100</v>
      </c>
      <c r="T55" s="38">
        <v>102</v>
      </c>
      <c r="U55" s="38">
        <v>106</v>
      </c>
      <c r="V55" s="38">
        <v>106</v>
      </c>
      <c r="W55" s="38">
        <v>208</v>
      </c>
      <c r="X55" s="38">
        <v>216</v>
      </c>
      <c r="Y55" s="38">
        <v>176</v>
      </c>
      <c r="Z55" s="38">
        <v>176</v>
      </c>
      <c r="AA55" s="38">
        <v>322</v>
      </c>
      <c r="AB55" s="38">
        <v>326</v>
      </c>
      <c r="AC55" s="53"/>
      <c r="AD55">
        <v>38.909210000000002</v>
      </c>
      <c r="AE55">
        <v>-121.0956</v>
      </c>
    </row>
    <row r="56" spans="1:31" x14ac:dyDescent="0.25">
      <c r="A56" t="s">
        <v>141</v>
      </c>
      <c r="B56" t="s">
        <v>167</v>
      </c>
      <c r="C56" s="38">
        <v>170</v>
      </c>
      <c r="D56" s="38">
        <v>170</v>
      </c>
      <c r="E56" s="38">
        <v>0</v>
      </c>
      <c r="F56" s="38">
        <v>0</v>
      </c>
      <c r="G56" s="38">
        <v>178</v>
      </c>
      <c r="H56" s="38">
        <v>180</v>
      </c>
      <c r="I56" s="38">
        <v>0</v>
      </c>
      <c r="J56" s="38">
        <v>0</v>
      </c>
      <c r="K56" s="38">
        <v>130</v>
      </c>
      <c r="L56" s="38">
        <v>138</v>
      </c>
      <c r="M56" s="38">
        <v>212</v>
      </c>
      <c r="N56" s="38">
        <v>214</v>
      </c>
      <c r="O56" s="38">
        <v>128</v>
      </c>
      <c r="P56" s="38">
        <v>138</v>
      </c>
      <c r="Q56" s="38">
        <v>132</v>
      </c>
      <c r="R56" s="38">
        <v>132</v>
      </c>
      <c r="S56" s="38">
        <v>96</v>
      </c>
      <c r="T56" s="38">
        <v>108</v>
      </c>
      <c r="U56" s="38">
        <v>124</v>
      </c>
      <c r="V56" s="38">
        <v>126</v>
      </c>
      <c r="W56" s="38">
        <v>210</v>
      </c>
      <c r="X56" s="38">
        <v>218</v>
      </c>
      <c r="Y56" s="38">
        <v>170</v>
      </c>
      <c r="Z56" s="38">
        <v>174</v>
      </c>
      <c r="AA56" s="38">
        <v>326</v>
      </c>
      <c r="AB56" s="38">
        <v>326</v>
      </c>
      <c r="AC56" s="53"/>
      <c r="AD56">
        <v>38.976640000000003</v>
      </c>
      <c r="AE56">
        <v>-121.13724999999999</v>
      </c>
    </row>
    <row r="57" spans="1:31" x14ac:dyDescent="0.25">
      <c r="A57" t="s">
        <v>133</v>
      </c>
      <c r="B57" t="s">
        <v>167</v>
      </c>
      <c r="C57" s="38">
        <v>176</v>
      </c>
      <c r="D57" s="38">
        <v>176</v>
      </c>
      <c r="E57" s="38">
        <v>0</v>
      </c>
      <c r="F57" s="38">
        <v>0</v>
      </c>
      <c r="G57" s="38">
        <v>170</v>
      </c>
      <c r="H57" s="38">
        <v>172</v>
      </c>
      <c r="I57" s="38">
        <v>74</v>
      </c>
      <c r="J57" s="38">
        <v>76</v>
      </c>
      <c r="K57" s="38">
        <v>146</v>
      </c>
      <c r="L57" s="38">
        <v>164</v>
      </c>
      <c r="M57" s="38">
        <v>202</v>
      </c>
      <c r="N57" s="38">
        <v>202</v>
      </c>
      <c r="O57" s="38">
        <v>142</v>
      </c>
      <c r="P57" s="38">
        <v>148</v>
      </c>
      <c r="Q57" s="38">
        <v>142</v>
      </c>
      <c r="R57" s="38">
        <v>148</v>
      </c>
      <c r="S57" s="38">
        <v>100</v>
      </c>
      <c r="T57" s="38">
        <v>102</v>
      </c>
      <c r="U57" s="38">
        <v>106</v>
      </c>
      <c r="V57" s="38">
        <v>106</v>
      </c>
      <c r="W57" s="38">
        <v>208</v>
      </c>
      <c r="X57" s="38">
        <v>216</v>
      </c>
      <c r="Y57" s="38">
        <v>176</v>
      </c>
      <c r="Z57" s="38">
        <v>176</v>
      </c>
      <c r="AA57" s="38">
        <v>322</v>
      </c>
      <c r="AB57" s="38">
        <v>328</v>
      </c>
      <c r="AC57" s="53"/>
      <c r="AD57">
        <v>38.901110000000003</v>
      </c>
      <c r="AE57">
        <v>-121.08691</v>
      </c>
    </row>
    <row r="58" spans="1:31" x14ac:dyDescent="0.25">
      <c r="A58" t="s">
        <v>134</v>
      </c>
      <c r="B58" t="s">
        <v>167</v>
      </c>
      <c r="C58" s="38">
        <v>0</v>
      </c>
      <c r="D58" s="38">
        <v>0</v>
      </c>
      <c r="E58" s="38">
        <v>0</v>
      </c>
      <c r="F58" s="38">
        <v>0</v>
      </c>
      <c r="G58" s="38">
        <v>170</v>
      </c>
      <c r="H58" s="38">
        <v>170</v>
      </c>
      <c r="I58" s="38">
        <v>78</v>
      </c>
      <c r="J58" s="38">
        <v>78</v>
      </c>
      <c r="K58" s="38">
        <v>144</v>
      </c>
      <c r="L58" s="38">
        <v>146</v>
      </c>
      <c r="M58" s="38">
        <v>202</v>
      </c>
      <c r="N58" s="38">
        <v>202</v>
      </c>
      <c r="O58" s="38">
        <v>148</v>
      </c>
      <c r="P58" s="38">
        <v>148</v>
      </c>
      <c r="Q58" s="38">
        <v>132</v>
      </c>
      <c r="R58" s="38">
        <v>148</v>
      </c>
      <c r="S58" s="38">
        <v>100</v>
      </c>
      <c r="T58" s="38">
        <v>100</v>
      </c>
      <c r="U58" s="38">
        <v>106</v>
      </c>
      <c r="V58" s="38">
        <v>106</v>
      </c>
      <c r="W58" s="38">
        <v>210</v>
      </c>
      <c r="X58" s="38">
        <v>212</v>
      </c>
      <c r="Y58" s="38">
        <v>174</v>
      </c>
      <c r="Z58" s="38">
        <v>182</v>
      </c>
      <c r="AA58" s="38">
        <v>322</v>
      </c>
      <c r="AB58" s="38">
        <v>322</v>
      </c>
      <c r="AC58" s="53"/>
      <c r="AD58">
        <v>38.89996</v>
      </c>
      <c r="AE58">
        <v>-121.08953</v>
      </c>
    </row>
    <row r="59" spans="1:31" x14ac:dyDescent="0.25">
      <c r="A59" t="s">
        <v>130</v>
      </c>
      <c r="B59" t="s">
        <v>167</v>
      </c>
      <c r="C59" s="38">
        <v>172</v>
      </c>
      <c r="D59" s="38">
        <v>176</v>
      </c>
      <c r="E59" s="38">
        <v>154</v>
      </c>
      <c r="F59" s="38">
        <v>162</v>
      </c>
      <c r="G59" s="38">
        <v>170</v>
      </c>
      <c r="H59" s="38">
        <v>176</v>
      </c>
      <c r="I59" s="38">
        <v>76</v>
      </c>
      <c r="J59" s="38">
        <v>80</v>
      </c>
      <c r="K59" s="38">
        <v>144</v>
      </c>
      <c r="L59" s="38">
        <v>156</v>
      </c>
      <c r="M59" s="38">
        <v>204</v>
      </c>
      <c r="N59" s="38">
        <v>206</v>
      </c>
      <c r="O59" s="38">
        <v>146</v>
      </c>
      <c r="P59" s="38">
        <v>148</v>
      </c>
      <c r="Q59" s="38">
        <v>134</v>
      </c>
      <c r="R59" s="38">
        <v>140</v>
      </c>
      <c r="S59" s="38">
        <v>100</v>
      </c>
      <c r="T59" s="38">
        <v>102</v>
      </c>
      <c r="U59" s="38">
        <v>104</v>
      </c>
      <c r="V59" s="38">
        <v>108</v>
      </c>
      <c r="W59" s="38">
        <v>212</v>
      </c>
      <c r="X59" s="38">
        <v>216</v>
      </c>
      <c r="Y59" s="38">
        <v>174</v>
      </c>
      <c r="Z59" s="38">
        <v>178</v>
      </c>
      <c r="AA59" s="38">
        <v>322</v>
      </c>
      <c r="AB59" s="38">
        <v>326</v>
      </c>
      <c r="AC59" s="53"/>
      <c r="AD59">
        <v>38.947249999999997</v>
      </c>
      <c r="AE59">
        <v>-121.29358000000001</v>
      </c>
    </row>
    <row r="60" spans="1:31" x14ac:dyDescent="0.25">
      <c r="A60" t="s">
        <v>142</v>
      </c>
      <c r="B60" t="s">
        <v>167</v>
      </c>
      <c r="C60" s="38">
        <v>164</v>
      </c>
      <c r="D60" s="38">
        <v>164</v>
      </c>
      <c r="E60" s="38">
        <v>0</v>
      </c>
      <c r="F60" s="38">
        <v>0</v>
      </c>
      <c r="G60" s="38">
        <v>178</v>
      </c>
      <c r="H60" s="38">
        <v>178</v>
      </c>
      <c r="I60" s="38">
        <v>0</v>
      </c>
      <c r="J60" s="38">
        <v>0</v>
      </c>
      <c r="K60" s="38">
        <v>130</v>
      </c>
      <c r="L60" s="38">
        <v>132</v>
      </c>
      <c r="M60" s="38">
        <v>206</v>
      </c>
      <c r="N60" s="38">
        <v>214</v>
      </c>
      <c r="O60" s="38">
        <v>126</v>
      </c>
      <c r="P60" s="38">
        <v>140</v>
      </c>
      <c r="Q60" s="38">
        <v>130</v>
      </c>
      <c r="R60" s="38">
        <v>140</v>
      </c>
      <c r="S60" s="38">
        <v>80</v>
      </c>
      <c r="T60" s="38">
        <v>106</v>
      </c>
      <c r="U60" s="38">
        <v>120</v>
      </c>
      <c r="V60" s="38">
        <v>124</v>
      </c>
      <c r="W60" s="38">
        <v>210</v>
      </c>
      <c r="X60" s="38">
        <v>210</v>
      </c>
      <c r="Y60" s="38">
        <v>170</v>
      </c>
      <c r="Z60" s="38">
        <v>176</v>
      </c>
      <c r="AA60" s="38">
        <v>320</v>
      </c>
      <c r="AB60" s="38">
        <v>324</v>
      </c>
      <c r="AC60" s="53"/>
      <c r="AD60">
        <v>38.964239999999997</v>
      </c>
      <c r="AE60">
        <v>-121.16889</v>
      </c>
    </row>
    <row r="61" spans="1:31" x14ac:dyDescent="0.25">
      <c r="A61" t="s">
        <v>135</v>
      </c>
      <c r="B61" t="s">
        <v>167</v>
      </c>
      <c r="C61" s="38">
        <v>174</v>
      </c>
      <c r="D61" s="38">
        <v>176</v>
      </c>
      <c r="E61" s="38">
        <v>154</v>
      </c>
      <c r="F61" s="38">
        <v>156</v>
      </c>
      <c r="G61" s="38">
        <v>170</v>
      </c>
      <c r="H61" s="38">
        <v>176</v>
      </c>
      <c r="I61" s="38">
        <v>76</v>
      </c>
      <c r="J61" s="38">
        <v>82</v>
      </c>
      <c r="K61" s="38">
        <v>144</v>
      </c>
      <c r="L61" s="38">
        <v>164</v>
      </c>
      <c r="M61" s="38">
        <v>200</v>
      </c>
      <c r="N61" s="38">
        <v>206</v>
      </c>
      <c r="O61" s="38">
        <v>146</v>
      </c>
      <c r="P61" s="38">
        <v>152</v>
      </c>
      <c r="Q61" s="38">
        <v>124</v>
      </c>
      <c r="R61" s="38">
        <v>142</v>
      </c>
      <c r="S61" s="38">
        <v>102</v>
      </c>
      <c r="T61" s="38">
        <v>104</v>
      </c>
      <c r="U61" s="38">
        <v>104</v>
      </c>
      <c r="V61" s="38">
        <v>106</v>
      </c>
      <c r="W61" s="38">
        <v>208</v>
      </c>
      <c r="X61" s="38">
        <v>212</v>
      </c>
      <c r="Y61" s="38">
        <v>170</v>
      </c>
      <c r="Z61" s="38">
        <v>174</v>
      </c>
      <c r="AA61" s="38">
        <v>314</v>
      </c>
      <c r="AB61" s="38">
        <v>320</v>
      </c>
      <c r="AC61" s="62"/>
      <c r="AD61">
        <v>39.259915970000002</v>
      </c>
      <c r="AE61">
        <v>-121.078423</v>
      </c>
    </row>
    <row r="62" spans="1:31" x14ac:dyDescent="0.25">
      <c r="A62" s="1" t="s">
        <v>102</v>
      </c>
      <c r="B62" t="s">
        <v>41</v>
      </c>
      <c r="C62" s="38">
        <v>168</v>
      </c>
      <c r="D62" s="38">
        <v>176</v>
      </c>
      <c r="E62" s="38">
        <v>0</v>
      </c>
      <c r="F62" s="38">
        <v>0</v>
      </c>
      <c r="G62" s="38">
        <v>170</v>
      </c>
      <c r="H62" s="38">
        <v>174</v>
      </c>
      <c r="I62" s="38">
        <v>74</v>
      </c>
      <c r="J62" s="38">
        <v>76</v>
      </c>
      <c r="K62" s="38">
        <v>144</v>
      </c>
      <c r="L62" s="38">
        <v>164</v>
      </c>
      <c r="M62" s="38">
        <v>204</v>
      </c>
      <c r="N62" s="38">
        <v>204</v>
      </c>
      <c r="O62" s="38">
        <v>130</v>
      </c>
      <c r="P62" s="38">
        <v>148</v>
      </c>
      <c r="Q62" s="38">
        <v>124</v>
      </c>
      <c r="R62" s="38">
        <v>148</v>
      </c>
      <c r="S62" s="38">
        <v>94</v>
      </c>
      <c r="T62" s="38">
        <v>104</v>
      </c>
      <c r="U62" s="38">
        <v>104</v>
      </c>
      <c r="V62" s="38">
        <v>106</v>
      </c>
      <c r="W62" s="38">
        <v>210</v>
      </c>
      <c r="X62" s="38">
        <v>212</v>
      </c>
      <c r="Y62" s="38">
        <v>170</v>
      </c>
      <c r="Z62" s="38">
        <v>174</v>
      </c>
      <c r="AA62" s="38">
        <v>320</v>
      </c>
      <c r="AB62" s="38">
        <v>324</v>
      </c>
      <c r="AC62" s="54"/>
      <c r="AD62" s="12">
        <v>38.5288840066641</v>
      </c>
      <c r="AE62" s="12">
        <v>-121.089073978364</v>
      </c>
    </row>
    <row r="63" spans="1:31" x14ac:dyDescent="0.25">
      <c r="A63" s="1" t="s">
        <v>103</v>
      </c>
      <c r="B63" t="s">
        <v>41</v>
      </c>
      <c r="C63" s="38">
        <v>176</v>
      </c>
      <c r="D63" s="38">
        <v>176</v>
      </c>
      <c r="E63" s="38">
        <v>158</v>
      </c>
      <c r="F63" s="38">
        <v>160</v>
      </c>
      <c r="G63" s="38">
        <v>170</v>
      </c>
      <c r="H63" s="38">
        <v>174</v>
      </c>
      <c r="I63" s="38">
        <v>74</v>
      </c>
      <c r="J63" s="38">
        <v>76</v>
      </c>
      <c r="K63" s="38">
        <v>144</v>
      </c>
      <c r="L63" s="38">
        <v>164</v>
      </c>
      <c r="M63" s="38">
        <v>194</v>
      </c>
      <c r="N63" s="38">
        <v>204</v>
      </c>
      <c r="O63" s="38">
        <v>130</v>
      </c>
      <c r="P63" s="38">
        <v>148</v>
      </c>
      <c r="Q63" s="38">
        <v>134</v>
      </c>
      <c r="R63" s="38">
        <v>148</v>
      </c>
      <c r="S63" s="38">
        <v>94</v>
      </c>
      <c r="T63" s="38">
        <v>104</v>
      </c>
      <c r="U63" s="38">
        <v>104</v>
      </c>
      <c r="V63" s="38">
        <v>106</v>
      </c>
      <c r="W63" s="38">
        <v>210</v>
      </c>
      <c r="X63" s="38">
        <v>212</v>
      </c>
      <c r="Y63" s="38">
        <v>180</v>
      </c>
      <c r="Z63" s="38">
        <v>180</v>
      </c>
      <c r="AA63" s="38">
        <v>322</v>
      </c>
      <c r="AB63" s="38">
        <v>324</v>
      </c>
      <c r="AC63" s="54"/>
      <c r="AD63" s="12">
        <v>38.530425019562202</v>
      </c>
      <c r="AE63" s="12">
        <v>-121.089112032204</v>
      </c>
    </row>
    <row r="64" spans="1:31" x14ac:dyDescent="0.25">
      <c r="A64" s="1" t="s">
        <v>104</v>
      </c>
      <c r="B64" t="s">
        <v>41</v>
      </c>
      <c r="C64" s="38">
        <v>168</v>
      </c>
      <c r="D64" s="38">
        <v>176</v>
      </c>
      <c r="E64" s="38">
        <v>154</v>
      </c>
      <c r="F64" s="38">
        <v>154</v>
      </c>
      <c r="G64" s="38">
        <v>170</v>
      </c>
      <c r="H64" s="38">
        <v>174</v>
      </c>
      <c r="I64" s="38">
        <v>78</v>
      </c>
      <c r="J64" s="38">
        <v>84</v>
      </c>
      <c r="K64" s="38">
        <v>144</v>
      </c>
      <c r="L64" s="38">
        <v>148</v>
      </c>
      <c r="M64" s="38">
        <v>194</v>
      </c>
      <c r="N64" s="38">
        <v>204</v>
      </c>
      <c r="O64" s="38">
        <v>148</v>
      </c>
      <c r="P64" s="38">
        <v>150</v>
      </c>
      <c r="Q64" s="38">
        <v>124</v>
      </c>
      <c r="R64" s="38">
        <v>148</v>
      </c>
      <c r="S64" s="38">
        <v>86</v>
      </c>
      <c r="T64" s="38">
        <v>96</v>
      </c>
      <c r="U64" s="38">
        <v>104</v>
      </c>
      <c r="V64" s="38">
        <v>106</v>
      </c>
      <c r="W64" s="38">
        <v>208</v>
      </c>
      <c r="X64" s="38">
        <v>210</v>
      </c>
      <c r="Y64" s="38">
        <v>174</v>
      </c>
      <c r="Z64" s="38">
        <v>180</v>
      </c>
      <c r="AA64" s="38">
        <v>320</v>
      </c>
      <c r="AB64" s="38">
        <v>322</v>
      </c>
      <c r="AC64" s="63"/>
      <c r="AD64" s="12">
        <v>38.531286008655997</v>
      </c>
      <c r="AE64" s="12">
        <v>-121.08937698416401</v>
      </c>
    </row>
    <row r="65" spans="1:31" x14ac:dyDescent="0.25">
      <c r="A65" s="1" t="s">
        <v>123</v>
      </c>
      <c r="B65" t="s">
        <v>165</v>
      </c>
      <c r="C65" s="38">
        <v>164</v>
      </c>
      <c r="D65" s="38">
        <v>174</v>
      </c>
      <c r="E65" s="38">
        <v>156</v>
      </c>
      <c r="F65" s="38">
        <v>158</v>
      </c>
      <c r="G65" s="38">
        <v>170</v>
      </c>
      <c r="H65" s="38">
        <v>176</v>
      </c>
      <c r="I65" s="38">
        <v>74</v>
      </c>
      <c r="J65" s="38">
        <v>76</v>
      </c>
      <c r="K65" s="38">
        <v>144</v>
      </c>
      <c r="L65" s="38">
        <v>160</v>
      </c>
      <c r="M65" s="38">
        <v>200</v>
      </c>
      <c r="N65" s="38">
        <v>206</v>
      </c>
      <c r="O65" s="38">
        <v>150</v>
      </c>
      <c r="P65" s="38">
        <v>150</v>
      </c>
      <c r="Q65" s="38">
        <v>140</v>
      </c>
      <c r="R65" s="38">
        <v>140</v>
      </c>
      <c r="S65" s="38">
        <v>86</v>
      </c>
      <c r="T65" s="38">
        <v>102</v>
      </c>
      <c r="U65" s="38">
        <v>104</v>
      </c>
      <c r="V65" s="38">
        <v>108</v>
      </c>
      <c r="W65" s="38">
        <v>208</v>
      </c>
      <c r="X65" s="38">
        <v>210</v>
      </c>
      <c r="Y65" s="38">
        <v>170</v>
      </c>
      <c r="Z65" s="38">
        <v>172</v>
      </c>
      <c r="AA65" s="38">
        <v>316</v>
      </c>
      <c r="AB65" s="38">
        <v>318</v>
      </c>
      <c r="AC65" s="55"/>
      <c r="AD65" s="9">
        <v>38.955373999999999</v>
      </c>
      <c r="AE65" s="9">
        <v>-120.957274</v>
      </c>
    </row>
    <row r="66" spans="1:31" x14ac:dyDescent="0.25">
      <c r="A66" s="1" t="s">
        <v>124</v>
      </c>
      <c r="B66" t="s">
        <v>165</v>
      </c>
      <c r="C66" s="38">
        <v>164</v>
      </c>
      <c r="D66" s="38">
        <v>180</v>
      </c>
      <c r="E66" s="38">
        <v>156</v>
      </c>
      <c r="F66" s="38">
        <v>158</v>
      </c>
      <c r="G66" s="38">
        <v>170</v>
      </c>
      <c r="H66" s="38">
        <v>176</v>
      </c>
      <c r="I66" s="38">
        <v>74</v>
      </c>
      <c r="J66" s="38">
        <v>76</v>
      </c>
      <c r="K66" s="38">
        <v>144</v>
      </c>
      <c r="L66" s="38">
        <v>160</v>
      </c>
      <c r="M66" s="38">
        <v>202</v>
      </c>
      <c r="N66" s="38">
        <v>206</v>
      </c>
      <c r="O66" s="38">
        <v>140</v>
      </c>
      <c r="P66" s="38">
        <v>150</v>
      </c>
      <c r="Q66" s="38">
        <v>136</v>
      </c>
      <c r="R66" s="38">
        <v>140</v>
      </c>
      <c r="S66" s="38">
        <v>102</v>
      </c>
      <c r="T66" s="38">
        <v>102</v>
      </c>
      <c r="U66" s="38">
        <v>104</v>
      </c>
      <c r="V66" s="38">
        <v>104</v>
      </c>
      <c r="W66" s="38">
        <v>208</v>
      </c>
      <c r="X66" s="38">
        <v>210</v>
      </c>
      <c r="Y66" s="38">
        <v>174</v>
      </c>
      <c r="Z66" s="38">
        <v>182</v>
      </c>
      <c r="AA66" s="38">
        <v>318</v>
      </c>
      <c r="AB66" s="38">
        <v>320</v>
      </c>
      <c r="AC66" s="55"/>
      <c r="AD66" s="9">
        <v>38.9465219713747</v>
      </c>
      <c r="AE66" s="9">
        <v>-120.972195966169</v>
      </c>
    </row>
    <row r="67" spans="1:31" x14ac:dyDescent="0.25">
      <c r="A67" s="1" t="s">
        <v>125</v>
      </c>
      <c r="B67" t="s">
        <v>165</v>
      </c>
      <c r="C67" s="38">
        <v>176</v>
      </c>
      <c r="D67" s="38">
        <v>180</v>
      </c>
      <c r="E67" s="38">
        <v>0</v>
      </c>
      <c r="F67" s="38">
        <v>0</v>
      </c>
      <c r="G67" s="38">
        <v>170</v>
      </c>
      <c r="H67" s="38">
        <v>172</v>
      </c>
      <c r="I67" s="38">
        <v>74</v>
      </c>
      <c r="J67" s="38">
        <v>80</v>
      </c>
      <c r="K67" s="38">
        <v>144</v>
      </c>
      <c r="L67" s="38">
        <v>144</v>
      </c>
      <c r="M67" s="38">
        <v>200</v>
      </c>
      <c r="N67" s="38">
        <v>200</v>
      </c>
      <c r="O67" s="38">
        <v>140</v>
      </c>
      <c r="P67" s="38">
        <v>152</v>
      </c>
      <c r="Q67" s="38">
        <v>136</v>
      </c>
      <c r="R67" s="38">
        <v>140</v>
      </c>
      <c r="S67" s="38">
        <v>0</v>
      </c>
      <c r="T67" s="38">
        <v>0</v>
      </c>
      <c r="U67" s="38">
        <v>104</v>
      </c>
      <c r="V67" s="38">
        <v>106</v>
      </c>
      <c r="W67" s="38">
        <v>208</v>
      </c>
      <c r="X67" s="38">
        <v>208</v>
      </c>
      <c r="Y67" s="38">
        <v>174</v>
      </c>
      <c r="Z67" s="38">
        <v>182</v>
      </c>
      <c r="AA67" s="38">
        <v>0</v>
      </c>
      <c r="AB67" s="38">
        <v>0</v>
      </c>
      <c r="AC67" s="64"/>
      <c r="AD67" s="9">
        <v>38.951273</v>
      </c>
      <c r="AE67" s="9">
        <v>-120.952499</v>
      </c>
    </row>
    <row r="68" spans="1:31" x14ac:dyDescent="0.25">
      <c r="A68" s="1" t="s">
        <v>44</v>
      </c>
      <c r="B68" t="s">
        <v>40</v>
      </c>
      <c r="C68" s="38">
        <v>152</v>
      </c>
      <c r="D68" s="38">
        <v>152</v>
      </c>
      <c r="E68" s="38">
        <v>0</v>
      </c>
      <c r="F68" s="38">
        <v>0</v>
      </c>
      <c r="G68" s="38">
        <v>170</v>
      </c>
      <c r="H68" s="38">
        <v>176</v>
      </c>
      <c r="I68" s="38">
        <v>74</v>
      </c>
      <c r="J68" s="38">
        <v>76</v>
      </c>
      <c r="K68" s="38">
        <v>146</v>
      </c>
      <c r="L68" s="38">
        <v>158</v>
      </c>
      <c r="M68" s="38">
        <v>198</v>
      </c>
      <c r="N68" s="38">
        <v>202</v>
      </c>
      <c r="O68" s="38">
        <v>142</v>
      </c>
      <c r="P68" s="38">
        <v>142</v>
      </c>
      <c r="Q68" s="38">
        <v>132</v>
      </c>
      <c r="R68" s="38">
        <v>140</v>
      </c>
      <c r="S68" s="38">
        <v>96</v>
      </c>
      <c r="T68" s="38">
        <v>100</v>
      </c>
      <c r="U68" s="38">
        <v>104</v>
      </c>
      <c r="V68" s="38">
        <v>108</v>
      </c>
      <c r="W68" s="38">
        <v>212</v>
      </c>
      <c r="X68" s="38">
        <v>212</v>
      </c>
      <c r="Y68" s="38">
        <v>170</v>
      </c>
      <c r="Z68" s="38">
        <v>172</v>
      </c>
      <c r="AA68" s="38">
        <v>0</v>
      </c>
      <c r="AB68" s="38">
        <v>0</v>
      </c>
      <c r="AC68" s="56"/>
      <c r="AD68" s="10">
        <v>38.735287031158798</v>
      </c>
      <c r="AE68" s="10">
        <v>-121.08997796662101</v>
      </c>
    </row>
    <row r="69" spans="1:31" x14ac:dyDescent="0.25">
      <c r="A69" s="1" t="s">
        <v>45</v>
      </c>
      <c r="B69" t="s">
        <v>40</v>
      </c>
      <c r="C69" s="38">
        <v>164</v>
      </c>
      <c r="D69" s="38">
        <v>172</v>
      </c>
      <c r="E69" s="38">
        <v>156</v>
      </c>
      <c r="F69" s="38">
        <v>158</v>
      </c>
      <c r="G69" s="38">
        <v>170</v>
      </c>
      <c r="H69" s="38">
        <v>176</v>
      </c>
      <c r="I69" s="38">
        <v>74</v>
      </c>
      <c r="J69" s="38">
        <v>88</v>
      </c>
      <c r="K69" s="38">
        <v>144</v>
      </c>
      <c r="L69" s="38">
        <v>158</v>
      </c>
      <c r="M69" s="38">
        <v>202</v>
      </c>
      <c r="N69" s="38">
        <v>206</v>
      </c>
      <c r="O69" s="38">
        <v>144</v>
      </c>
      <c r="P69" s="38">
        <v>146</v>
      </c>
      <c r="Q69" s="38">
        <v>132</v>
      </c>
      <c r="R69" s="38">
        <v>140</v>
      </c>
      <c r="S69" s="38">
        <v>96</v>
      </c>
      <c r="T69" s="38">
        <v>100</v>
      </c>
      <c r="U69" s="38">
        <v>104</v>
      </c>
      <c r="V69" s="38">
        <v>108</v>
      </c>
      <c r="W69" s="38">
        <v>212</v>
      </c>
      <c r="X69" s="38">
        <v>212</v>
      </c>
      <c r="Y69" s="38">
        <v>172</v>
      </c>
      <c r="Z69" s="38">
        <v>178</v>
      </c>
      <c r="AA69" s="38">
        <v>324</v>
      </c>
      <c r="AB69" s="38">
        <v>324</v>
      </c>
      <c r="AC69" s="56"/>
      <c r="AD69" s="10">
        <v>38.733663959428597</v>
      </c>
      <c r="AE69" s="10">
        <v>-121.068587014451</v>
      </c>
    </row>
    <row r="70" spans="1:31" x14ac:dyDescent="0.25">
      <c r="A70" s="1" t="s">
        <v>46</v>
      </c>
      <c r="B70" t="s">
        <v>40</v>
      </c>
      <c r="C70" s="38">
        <v>172</v>
      </c>
      <c r="D70" s="38">
        <v>170</v>
      </c>
      <c r="E70" s="38">
        <v>0</v>
      </c>
      <c r="F70" s="38">
        <v>0</v>
      </c>
      <c r="G70" s="38">
        <v>172</v>
      </c>
      <c r="H70" s="38">
        <v>176</v>
      </c>
      <c r="I70" s="38">
        <v>74</v>
      </c>
      <c r="J70" s="38">
        <v>76</v>
      </c>
      <c r="K70" s="38">
        <v>146</v>
      </c>
      <c r="L70" s="38">
        <v>158</v>
      </c>
      <c r="M70" s="38">
        <v>198</v>
      </c>
      <c r="N70" s="38">
        <v>202</v>
      </c>
      <c r="O70" s="38">
        <v>142</v>
      </c>
      <c r="P70" s="38">
        <v>142</v>
      </c>
      <c r="Q70" s="38">
        <v>132</v>
      </c>
      <c r="R70" s="38">
        <v>140</v>
      </c>
      <c r="S70" s="38">
        <v>96</v>
      </c>
      <c r="T70" s="38">
        <v>100</v>
      </c>
      <c r="U70" s="38">
        <v>104</v>
      </c>
      <c r="V70" s="38">
        <v>108</v>
      </c>
      <c r="W70" s="38">
        <v>0</v>
      </c>
      <c r="X70" s="38">
        <v>0</v>
      </c>
      <c r="Y70" s="38">
        <v>170</v>
      </c>
      <c r="Z70" s="38">
        <v>172</v>
      </c>
      <c r="AA70" s="38">
        <v>0</v>
      </c>
      <c r="AB70" s="38">
        <v>0</v>
      </c>
      <c r="AC70" s="56"/>
      <c r="AD70" s="10">
        <v>38.739169025793601</v>
      </c>
      <c r="AE70" s="10">
        <v>-121.06850001029601</v>
      </c>
    </row>
    <row r="71" spans="1:31" x14ac:dyDescent="0.25">
      <c r="A71" s="1" t="s">
        <v>47</v>
      </c>
      <c r="B71" t="s">
        <v>40</v>
      </c>
      <c r="C71" s="38">
        <v>178</v>
      </c>
      <c r="D71" s="38">
        <v>178</v>
      </c>
      <c r="E71" s="38">
        <v>156</v>
      </c>
      <c r="F71" s="38">
        <v>158</v>
      </c>
      <c r="G71" s="38">
        <v>176</v>
      </c>
      <c r="H71" s="38">
        <v>176</v>
      </c>
      <c r="I71" s="38">
        <v>74</v>
      </c>
      <c r="J71" s="38">
        <v>88</v>
      </c>
      <c r="K71" s="38">
        <v>144</v>
      </c>
      <c r="L71" s="38">
        <v>158</v>
      </c>
      <c r="M71" s="38">
        <v>198</v>
      </c>
      <c r="N71" s="38">
        <v>206</v>
      </c>
      <c r="O71" s="38">
        <v>142</v>
      </c>
      <c r="P71" s="38">
        <v>146</v>
      </c>
      <c r="Q71" s="38">
        <v>132</v>
      </c>
      <c r="R71" s="38">
        <v>140</v>
      </c>
      <c r="S71" s="38">
        <v>96</v>
      </c>
      <c r="T71" s="38">
        <v>100</v>
      </c>
      <c r="U71" s="38">
        <v>104</v>
      </c>
      <c r="V71" s="38">
        <v>108</v>
      </c>
      <c r="W71" s="38">
        <v>212</v>
      </c>
      <c r="X71" s="38">
        <v>212</v>
      </c>
      <c r="Y71" s="38">
        <v>172</v>
      </c>
      <c r="Z71" s="38">
        <v>178</v>
      </c>
      <c r="AA71" s="38">
        <v>308</v>
      </c>
      <c r="AB71" s="38">
        <v>324</v>
      </c>
      <c r="AC71" s="56"/>
      <c r="AD71" s="10">
        <v>38.7500860355794</v>
      </c>
      <c r="AE71" s="10">
        <v>-121.072835968807</v>
      </c>
    </row>
    <row r="72" spans="1:31" x14ac:dyDescent="0.25">
      <c r="A72" s="1" t="s">
        <v>48</v>
      </c>
      <c r="B72" t="s">
        <v>40</v>
      </c>
      <c r="C72" s="38">
        <v>168</v>
      </c>
      <c r="D72" s="38">
        <v>174</v>
      </c>
      <c r="E72" s="38">
        <v>156</v>
      </c>
      <c r="F72" s="38">
        <v>156</v>
      </c>
      <c r="G72" s="38">
        <v>176</v>
      </c>
      <c r="H72" s="38">
        <v>176</v>
      </c>
      <c r="I72" s="38">
        <v>74</v>
      </c>
      <c r="J72" s="38">
        <v>74</v>
      </c>
      <c r="K72" s="38">
        <v>146</v>
      </c>
      <c r="L72" s="38">
        <v>152</v>
      </c>
      <c r="M72" s="38">
        <v>202</v>
      </c>
      <c r="N72" s="38">
        <v>206</v>
      </c>
      <c r="O72" s="38">
        <v>136</v>
      </c>
      <c r="P72" s="38">
        <v>146</v>
      </c>
      <c r="Q72" s="38">
        <v>132</v>
      </c>
      <c r="R72" s="38">
        <v>142</v>
      </c>
      <c r="S72" s="38">
        <v>96</v>
      </c>
      <c r="T72" s="38">
        <v>102</v>
      </c>
      <c r="U72" s="38">
        <v>106</v>
      </c>
      <c r="V72" s="38">
        <v>108</v>
      </c>
      <c r="W72" s="38">
        <v>212</v>
      </c>
      <c r="X72" s="38">
        <v>214</v>
      </c>
      <c r="Y72" s="38">
        <v>172</v>
      </c>
      <c r="Z72" s="38">
        <v>180</v>
      </c>
      <c r="AA72" s="38">
        <v>314</v>
      </c>
      <c r="AB72" s="38">
        <v>320</v>
      </c>
      <c r="AC72" s="56"/>
      <c r="AD72" s="10">
        <v>38.754478991031597</v>
      </c>
      <c r="AE72" s="10">
        <v>-121.060322038829</v>
      </c>
    </row>
    <row r="73" spans="1:31" x14ac:dyDescent="0.25">
      <c r="A73" s="1" t="s">
        <v>49</v>
      </c>
      <c r="B73" t="s">
        <v>40</v>
      </c>
      <c r="C73" s="38">
        <v>168</v>
      </c>
      <c r="D73" s="38">
        <v>176</v>
      </c>
      <c r="E73" s="38">
        <v>0</v>
      </c>
      <c r="F73" s="38">
        <v>0</v>
      </c>
      <c r="G73" s="38">
        <v>170</v>
      </c>
      <c r="H73" s="38">
        <v>170</v>
      </c>
      <c r="I73" s="38">
        <v>74</v>
      </c>
      <c r="J73" s="38">
        <v>74</v>
      </c>
      <c r="K73" s="38">
        <v>144</v>
      </c>
      <c r="L73" s="38">
        <v>148</v>
      </c>
      <c r="M73" s="38">
        <v>204</v>
      </c>
      <c r="N73" s="38">
        <v>208</v>
      </c>
      <c r="O73" s="38">
        <v>136</v>
      </c>
      <c r="P73" s="38">
        <v>142</v>
      </c>
      <c r="Q73" s="38">
        <v>138</v>
      </c>
      <c r="R73" s="38">
        <v>140</v>
      </c>
      <c r="S73" s="38">
        <v>100</v>
      </c>
      <c r="T73" s="38">
        <v>104</v>
      </c>
      <c r="U73" s="38">
        <v>108</v>
      </c>
      <c r="V73" s="38">
        <v>108</v>
      </c>
      <c r="W73" s="38">
        <v>212</v>
      </c>
      <c r="X73" s="38">
        <v>212</v>
      </c>
      <c r="Y73" s="38">
        <v>170</v>
      </c>
      <c r="Z73" s="38">
        <v>174</v>
      </c>
      <c r="AA73" s="38">
        <v>0</v>
      </c>
      <c r="AB73" s="38">
        <v>0</v>
      </c>
      <c r="AC73" s="56"/>
      <c r="AD73" s="10">
        <v>38.760038036852997</v>
      </c>
      <c r="AE73" s="10">
        <v>-121.05868002399799</v>
      </c>
    </row>
    <row r="74" spans="1:31" x14ac:dyDescent="0.25">
      <c r="A74" s="1" t="s">
        <v>50</v>
      </c>
      <c r="B74" t="s">
        <v>40</v>
      </c>
      <c r="C74" s="38">
        <v>168</v>
      </c>
      <c r="D74" s="38">
        <v>178</v>
      </c>
      <c r="E74" s="38">
        <v>154</v>
      </c>
      <c r="F74" s="38">
        <v>156</v>
      </c>
      <c r="G74" s="38">
        <v>170</v>
      </c>
      <c r="H74" s="38">
        <v>178</v>
      </c>
      <c r="I74" s="38">
        <v>82</v>
      </c>
      <c r="J74" s="38">
        <v>86</v>
      </c>
      <c r="K74" s="38">
        <v>144</v>
      </c>
      <c r="L74" s="38">
        <v>148</v>
      </c>
      <c r="M74" s="38">
        <v>200</v>
      </c>
      <c r="N74" s="38">
        <v>204</v>
      </c>
      <c r="O74" s="38">
        <v>138</v>
      </c>
      <c r="P74" s="38">
        <v>142</v>
      </c>
      <c r="Q74" s="38">
        <v>124</v>
      </c>
      <c r="R74" s="38">
        <v>138</v>
      </c>
      <c r="S74" s="38">
        <v>86</v>
      </c>
      <c r="T74" s="38">
        <v>96</v>
      </c>
      <c r="U74" s="38">
        <v>106</v>
      </c>
      <c r="V74" s="38">
        <v>106</v>
      </c>
      <c r="W74" s="38">
        <v>210</v>
      </c>
      <c r="X74" s="38">
        <v>214</v>
      </c>
      <c r="Y74" s="38">
        <v>170</v>
      </c>
      <c r="Z74" s="38">
        <v>170</v>
      </c>
      <c r="AA74" s="38">
        <v>318</v>
      </c>
      <c r="AB74" s="38">
        <v>322</v>
      </c>
      <c r="AC74" s="56"/>
      <c r="AD74" s="10">
        <v>38.812369024380999</v>
      </c>
      <c r="AE74" s="10">
        <v>-121.107649030163</v>
      </c>
    </row>
    <row r="75" spans="1:31" x14ac:dyDescent="0.25">
      <c r="A75" s="1" t="s">
        <v>51</v>
      </c>
      <c r="B75" t="s">
        <v>40</v>
      </c>
      <c r="C75" s="38">
        <v>172</v>
      </c>
      <c r="D75" s="38">
        <v>178</v>
      </c>
      <c r="E75" s="38">
        <v>154</v>
      </c>
      <c r="F75" s="38">
        <v>158</v>
      </c>
      <c r="G75" s="38">
        <v>172</v>
      </c>
      <c r="H75" s="38">
        <v>180</v>
      </c>
      <c r="I75" s="38">
        <v>76</v>
      </c>
      <c r="J75" s="38">
        <v>76</v>
      </c>
      <c r="K75" s="38">
        <v>146</v>
      </c>
      <c r="L75" s="38">
        <v>180</v>
      </c>
      <c r="M75" s="38">
        <v>198</v>
      </c>
      <c r="N75" s="38">
        <v>200</v>
      </c>
      <c r="O75" s="38">
        <v>140</v>
      </c>
      <c r="P75" s="38">
        <v>150</v>
      </c>
      <c r="Q75" s="38">
        <v>130</v>
      </c>
      <c r="R75" s="38">
        <v>140</v>
      </c>
      <c r="S75" s="38">
        <v>86</v>
      </c>
      <c r="T75" s="38">
        <v>100</v>
      </c>
      <c r="U75" s="38">
        <v>104</v>
      </c>
      <c r="V75" s="38">
        <v>106</v>
      </c>
      <c r="W75" s="38">
        <v>208</v>
      </c>
      <c r="X75" s="38">
        <v>212</v>
      </c>
      <c r="Y75" s="38">
        <v>174</v>
      </c>
      <c r="Z75" s="38">
        <v>178</v>
      </c>
      <c r="AA75" s="38">
        <v>324</v>
      </c>
      <c r="AB75" s="38">
        <v>328</v>
      </c>
      <c r="AC75" s="56"/>
      <c r="AD75" s="10">
        <v>38.812400959432097</v>
      </c>
      <c r="AE75" s="10">
        <v>-121.106987027451</v>
      </c>
    </row>
    <row r="76" spans="1:31" x14ac:dyDescent="0.25">
      <c r="A76" s="1" t="s">
        <v>52</v>
      </c>
      <c r="B76" t="s">
        <v>40</v>
      </c>
      <c r="C76" s="38">
        <v>168</v>
      </c>
      <c r="D76" s="38">
        <v>168</v>
      </c>
      <c r="E76" s="38">
        <v>150</v>
      </c>
      <c r="F76" s="38">
        <v>156</v>
      </c>
      <c r="G76" s="38">
        <v>170</v>
      </c>
      <c r="H76" s="38">
        <v>172</v>
      </c>
      <c r="I76" s="38">
        <v>76</v>
      </c>
      <c r="J76" s="38">
        <v>82</v>
      </c>
      <c r="K76" s="38">
        <v>146</v>
      </c>
      <c r="L76" s="38">
        <v>148</v>
      </c>
      <c r="M76" s="38">
        <v>198</v>
      </c>
      <c r="N76" s="38">
        <v>200</v>
      </c>
      <c r="O76" s="38">
        <v>138</v>
      </c>
      <c r="P76" s="38">
        <v>150</v>
      </c>
      <c r="Q76" s="38">
        <v>124</v>
      </c>
      <c r="R76" s="38">
        <v>134</v>
      </c>
      <c r="S76" s="38">
        <v>96</v>
      </c>
      <c r="T76" s="38">
        <v>102</v>
      </c>
      <c r="U76" s="38">
        <v>104</v>
      </c>
      <c r="V76" s="38">
        <v>106</v>
      </c>
      <c r="W76" s="38">
        <v>208</v>
      </c>
      <c r="X76" s="38">
        <v>214</v>
      </c>
      <c r="Y76" s="38">
        <v>170</v>
      </c>
      <c r="Z76" s="38">
        <v>180</v>
      </c>
      <c r="AA76" s="38">
        <v>218</v>
      </c>
      <c r="AB76" s="38">
        <v>324</v>
      </c>
      <c r="AC76" s="56"/>
      <c r="AD76" s="10">
        <v>38.811662010848501</v>
      </c>
      <c r="AE76" s="10">
        <v>-121.107597984373</v>
      </c>
    </row>
    <row r="77" spans="1:31" x14ac:dyDescent="0.25">
      <c r="A77" s="1" t="s">
        <v>53</v>
      </c>
      <c r="B77" t="s">
        <v>40</v>
      </c>
      <c r="C77" s="38">
        <v>168</v>
      </c>
      <c r="D77" s="38">
        <v>176</v>
      </c>
      <c r="E77" s="38">
        <v>156</v>
      </c>
      <c r="F77" s="38">
        <v>158</v>
      </c>
      <c r="G77" s="38">
        <v>170</v>
      </c>
      <c r="H77" s="38">
        <v>174</v>
      </c>
      <c r="I77" s="38">
        <v>82</v>
      </c>
      <c r="J77" s="38">
        <v>98</v>
      </c>
      <c r="K77" s="38">
        <v>144</v>
      </c>
      <c r="L77" s="38">
        <v>146</v>
      </c>
      <c r="M77" s="38">
        <v>202</v>
      </c>
      <c r="N77" s="38">
        <v>204</v>
      </c>
      <c r="O77" s="38">
        <v>142</v>
      </c>
      <c r="P77" s="38">
        <v>150</v>
      </c>
      <c r="Q77" s="38">
        <v>134</v>
      </c>
      <c r="R77" s="38">
        <v>138</v>
      </c>
      <c r="S77" s="38">
        <v>86</v>
      </c>
      <c r="T77" s="38">
        <v>86</v>
      </c>
      <c r="U77" s="38">
        <v>104</v>
      </c>
      <c r="V77" s="38">
        <v>106</v>
      </c>
      <c r="W77" s="38">
        <v>208</v>
      </c>
      <c r="X77" s="38">
        <v>210</v>
      </c>
      <c r="Y77" s="38">
        <v>178</v>
      </c>
      <c r="Z77" s="38">
        <v>178</v>
      </c>
      <c r="AA77" s="38">
        <v>324</v>
      </c>
      <c r="AB77" s="38">
        <v>328</v>
      </c>
      <c r="AC77" s="56"/>
      <c r="AD77" s="10">
        <v>38.811288010329001</v>
      </c>
      <c r="AE77" s="10">
        <v>-121.10759203322201</v>
      </c>
    </row>
    <row r="78" spans="1:31" x14ac:dyDescent="0.25">
      <c r="A78" s="1" t="s">
        <v>54</v>
      </c>
      <c r="B78" t="s">
        <v>40</v>
      </c>
      <c r="C78" s="38">
        <v>152</v>
      </c>
      <c r="D78" s="38">
        <v>176</v>
      </c>
      <c r="E78" s="38">
        <v>156</v>
      </c>
      <c r="F78" s="38">
        <v>156</v>
      </c>
      <c r="G78" s="38">
        <v>178</v>
      </c>
      <c r="H78" s="38">
        <v>178</v>
      </c>
      <c r="I78" s="38">
        <v>82</v>
      </c>
      <c r="J78" s="38">
        <v>86</v>
      </c>
      <c r="K78" s="38">
        <v>144</v>
      </c>
      <c r="L78" s="38">
        <v>148</v>
      </c>
      <c r="M78" s="38">
        <v>200</v>
      </c>
      <c r="N78" s="38">
        <v>200</v>
      </c>
      <c r="O78" s="38">
        <v>140</v>
      </c>
      <c r="P78" s="38">
        <v>150</v>
      </c>
      <c r="Q78" s="38">
        <v>124</v>
      </c>
      <c r="R78" s="38">
        <v>138</v>
      </c>
      <c r="S78" s="38">
        <v>0</v>
      </c>
      <c r="T78" s="38">
        <v>0</v>
      </c>
      <c r="U78" s="38">
        <v>104</v>
      </c>
      <c r="V78" s="38">
        <v>106</v>
      </c>
      <c r="W78" s="38">
        <v>210</v>
      </c>
      <c r="X78" s="38">
        <v>210</v>
      </c>
      <c r="Y78" s="38">
        <v>0</v>
      </c>
      <c r="Z78" s="38">
        <v>0</v>
      </c>
      <c r="AA78" s="38">
        <v>0</v>
      </c>
      <c r="AB78" s="38">
        <v>0</v>
      </c>
      <c r="AC78" s="56"/>
      <c r="AD78" s="10">
        <v>38.806138001382301</v>
      </c>
      <c r="AE78" s="10">
        <v>-121.103739039972</v>
      </c>
    </row>
    <row r="79" spans="1:31" x14ac:dyDescent="0.25">
      <c r="A79" s="1" t="s">
        <v>55</v>
      </c>
      <c r="B79" t="s">
        <v>40</v>
      </c>
      <c r="C79" s="38">
        <v>168</v>
      </c>
      <c r="D79" s="38">
        <v>176</v>
      </c>
      <c r="E79" s="38">
        <v>156</v>
      </c>
      <c r="F79" s="38">
        <v>158</v>
      </c>
      <c r="G79" s="38">
        <v>172</v>
      </c>
      <c r="H79" s="38">
        <v>172</v>
      </c>
      <c r="I79" s="38">
        <v>76</v>
      </c>
      <c r="J79" s="38">
        <v>98</v>
      </c>
      <c r="K79" s="38">
        <v>146</v>
      </c>
      <c r="L79" s="38">
        <v>152</v>
      </c>
      <c r="M79" s="38">
        <v>198</v>
      </c>
      <c r="N79" s="38">
        <v>222</v>
      </c>
      <c r="O79" s="38">
        <v>140</v>
      </c>
      <c r="P79" s="38">
        <v>150</v>
      </c>
      <c r="Q79" s="38">
        <v>130</v>
      </c>
      <c r="R79" s="38">
        <v>134</v>
      </c>
      <c r="S79" s="38">
        <v>86</v>
      </c>
      <c r="T79" s="38">
        <v>102</v>
      </c>
      <c r="U79" s="38">
        <v>104</v>
      </c>
      <c r="V79" s="38">
        <v>104</v>
      </c>
      <c r="W79" s="38">
        <v>208</v>
      </c>
      <c r="X79" s="38">
        <v>212</v>
      </c>
      <c r="Y79" s="38">
        <v>178</v>
      </c>
      <c r="Z79" s="38">
        <v>180</v>
      </c>
      <c r="AA79" s="38">
        <v>324</v>
      </c>
      <c r="AB79" s="38">
        <v>328</v>
      </c>
      <c r="AC79" s="56"/>
      <c r="AD79" s="10">
        <v>38.792575998231698</v>
      </c>
      <c r="AE79" s="10">
        <v>-121.10892701893999</v>
      </c>
    </row>
    <row r="80" spans="1:31" x14ac:dyDescent="0.25">
      <c r="A80" s="1" t="s">
        <v>56</v>
      </c>
      <c r="B80" t="s">
        <v>40</v>
      </c>
      <c r="C80" s="38">
        <v>168</v>
      </c>
      <c r="D80" s="38">
        <v>178</v>
      </c>
      <c r="E80" s="38">
        <v>156</v>
      </c>
      <c r="F80" s="38">
        <v>156</v>
      </c>
      <c r="G80" s="38">
        <v>170</v>
      </c>
      <c r="H80" s="38">
        <v>178</v>
      </c>
      <c r="I80" s="38">
        <v>82</v>
      </c>
      <c r="J80" s="38">
        <v>86</v>
      </c>
      <c r="K80" s="38">
        <v>144</v>
      </c>
      <c r="L80" s="38">
        <v>148</v>
      </c>
      <c r="M80" s="38">
        <v>200</v>
      </c>
      <c r="N80" s="38">
        <v>204</v>
      </c>
      <c r="O80" s="38">
        <v>138</v>
      </c>
      <c r="P80" s="38">
        <v>142</v>
      </c>
      <c r="Q80" s="38">
        <v>124</v>
      </c>
      <c r="R80" s="38">
        <v>138</v>
      </c>
      <c r="S80" s="38">
        <v>86</v>
      </c>
      <c r="T80" s="38">
        <v>96</v>
      </c>
      <c r="U80" s="38">
        <v>106</v>
      </c>
      <c r="V80" s="38">
        <v>106</v>
      </c>
      <c r="W80" s="38">
        <v>210</v>
      </c>
      <c r="X80" s="38">
        <v>214</v>
      </c>
      <c r="Y80" s="38">
        <v>170</v>
      </c>
      <c r="Z80" s="38">
        <v>172</v>
      </c>
      <c r="AA80" s="38">
        <v>0</v>
      </c>
      <c r="AB80" s="38">
        <v>0</v>
      </c>
      <c r="AC80" s="56"/>
      <c r="AD80" s="10">
        <v>38.790618991479199</v>
      </c>
      <c r="AE80" s="10">
        <v>-121.108657037839</v>
      </c>
    </row>
    <row r="81" spans="1:31" x14ac:dyDescent="0.25">
      <c r="A81" s="1" t="s">
        <v>57</v>
      </c>
      <c r="B81" t="s">
        <v>40</v>
      </c>
      <c r="C81" s="38">
        <v>174</v>
      </c>
      <c r="D81" s="38">
        <v>178</v>
      </c>
      <c r="E81" s="38">
        <v>156</v>
      </c>
      <c r="F81" s="38">
        <v>156</v>
      </c>
      <c r="G81" s="38">
        <v>172</v>
      </c>
      <c r="H81" s="38">
        <v>176</v>
      </c>
      <c r="I81" s="38">
        <v>76</v>
      </c>
      <c r="J81" s="38">
        <v>88</v>
      </c>
      <c r="K81" s="38">
        <v>146</v>
      </c>
      <c r="L81" s="38">
        <v>152</v>
      </c>
      <c r="M81" s="38">
        <v>200</v>
      </c>
      <c r="N81" s="38">
        <v>206</v>
      </c>
      <c r="O81" s="38">
        <v>140</v>
      </c>
      <c r="P81" s="38">
        <v>150</v>
      </c>
      <c r="Q81" s="38">
        <v>134</v>
      </c>
      <c r="R81" s="38">
        <v>148</v>
      </c>
      <c r="S81" s="38">
        <v>86</v>
      </c>
      <c r="T81" s="38">
        <v>102</v>
      </c>
      <c r="U81" s="38">
        <v>106</v>
      </c>
      <c r="V81" s="38">
        <v>106</v>
      </c>
      <c r="W81" s="38">
        <v>212</v>
      </c>
      <c r="X81" s="38">
        <v>214</v>
      </c>
      <c r="Y81" s="38">
        <v>170</v>
      </c>
      <c r="Z81" s="38">
        <v>174</v>
      </c>
      <c r="AA81" s="38">
        <v>0</v>
      </c>
      <c r="AB81" s="38">
        <v>0</v>
      </c>
      <c r="AC81" s="56"/>
      <c r="AD81" s="10">
        <v>38.758568018674801</v>
      </c>
      <c r="AE81" s="10">
        <v>-121.150665041059</v>
      </c>
    </row>
    <row r="82" spans="1:31" x14ac:dyDescent="0.25">
      <c r="A82" s="1" t="s">
        <v>58</v>
      </c>
      <c r="B82" t="s">
        <v>40</v>
      </c>
      <c r="C82" s="38">
        <v>168</v>
      </c>
      <c r="D82" s="38">
        <v>176</v>
      </c>
      <c r="E82" s="38">
        <v>156</v>
      </c>
      <c r="F82" s="38">
        <v>162</v>
      </c>
      <c r="G82" s="38">
        <v>170</v>
      </c>
      <c r="H82" s="38">
        <v>176</v>
      </c>
      <c r="I82" s="38">
        <v>74</v>
      </c>
      <c r="J82" s="38">
        <v>80</v>
      </c>
      <c r="K82" s="38">
        <v>144</v>
      </c>
      <c r="L82" s="38">
        <v>144</v>
      </c>
      <c r="M82" s="38">
        <v>204</v>
      </c>
      <c r="N82" s="38">
        <v>204</v>
      </c>
      <c r="O82" s="38">
        <v>140</v>
      </c>
      <c r="P82" s="38">
        <v>142</v>
      </c>
      <c r="Q82" s="38">
        <v>134</v>
      </c>
      <c r="R82" s="38">
        <v>138</v>
      </c>
      <c r="S82" s="38">
        <v>96</v>
      </c>
      <c r="T82" s="38">
        <v>100</v>
      </c>
      <c r="U82" s="38">
        <v>106</v>
      </c>
      <c r="V82" s="38">
        <v>112</v>
      </c>
      <c r="W82" s="38">
        <v>208</v>
      </c>
      <c r="X82" s="38">
        <v>210</v>
      </c>
      <c r="Y82" s="38">
        <v>172</v>
      </c>
      <c r="Z82" s="38">
        <v>180</v>
      </c>
      <c r="AA82" s="38">
        <v>316</v>
      </c>
      <c r="AB82" s="38">
        <v>328</v>
      </c>
      <c r="AC82" s="56"/>
      <c r="AD82" s="10">
        <v>38.756926003843503</v>
      </c>
      <c r="AE82" s="10">
        <v>-121.14994302392</v>
      </c>
    </row>
    <row r="83" spans="1:31" x14ac:dyDescent="0.25">
      <c r="A83" s="1" t="s">
        <v>65</v>
      </c>
      <c r="B83" t="s">
        <v>40</v>
      </c>
      <c r="C83" s="38">
        <v>160</v>
      </c>
      <c r="D83" s="38">
        <v>172</v>
      </c>
      <c r="E83" s="38">
        <v>0</v>
      </c>
      <c r="F83" s="38">
        <v>0</v>
      </c>
      <c r="G83" s="38">
        <v>178</v>
      </c>
      <c r="H83" s="38">
        <v>178</v>
      </c>
      <c r="I83" s="38">
        <v>0</v>
      </c>
      <c r="J83" s="38">
        <v>0</v>
      </c>
      <c r="K83" s="38">
        <v>130</v>
      </c>
      <c r="L83" s="38">
        <v>138</v>
      </c>
      <c r="M83" s="38">
        <v>204</v>
      </c>
      <c r="N83" s="38">
        <v>208</v>
      </c>
      <c r="O83" s="38">
        <v>134</v>
      </c>
      <c r="P83" s="38">
        <v>138</v>
      </c>
      <c r="Q83" s="38">
        <v>132</v>
      </c>
      <c r="R83" s="38">
        <v>132</v>
      </c>
      <c r="S83" s="38">
        <v>98</v>
      </c>
      <c r="T83" s="38">
        <v>106</v>
      </c>
      <c r="U83" s="38">
        <v>126</v>
      </c>
      <c r="V83" s="38">
        <v>128</v>
      </c>
      <c r="W83" s="38">
        <v>216</v>
      </c>
      <c r="X83" s="38">
        <v>220</v>
      </c>
      <c r="Y83" s="38">
        <v>174</v>
      </c>
      <c r="Z83" s="38">
        <v>176</v>
      </c>
      <c r="AA83" s="38">
        <v>324</v>
      </c>
      <c r="AB83" s="38">
        <v>324</v>
      </c>
      <c r="AC83" s="56"/>
      <c r="AD83" s="8">
        <v>38.8211589585989</v>
      </c>
      <c r="AE83" s="8">
        <v>-121.094023995101</v>
      </c>
    </row>
    <row r="84" spans="1:31" x14ac:dyDescent="0.25">
      <c r="A84" s="1" t="s">
        <v>66</v>
      </c>
      <c r="B84" t="s">
        <v>40</v>
      </c>
      <c r="C84" s="38">
        <v>172</v>
      </c>
      <c r="D84" s="38">
        <v>172</v>
      </c>
      <c r="E84" s="38">
        <v>0</v>
      </c>
      <c r="F84" s="38">
        <v>0</v>
      </c>
      <c r="G84" s="38">
        <v>176</v>
      </c>
      <c r="H84" s="38">
        <v>178</v>
      </c>
      <c r="I84" s="38">
        <v>94</v>
      </c>
      <c r="J84" s="38">
        <v>94</v>
      </c>
      <c r="K84" s="38">
        <v>0</v>
      </c>
      <c r="L84" s="38">
        <v>0</v>
      </c>
      <c r="M84" s="38">
        <v>204</v>
      </c>
      <c r="N84" s="38">
        <v>208</v>
      </c>
      <c r="O84" s="38">
        <v>134</v>
      </c>
      <c r="P84" s="38">
        <v>138</v>
      </c>
      <c r="Q84" s="38">
        <v>132</v>
      </c>
      <c r="R84" s="38">
        <v>132</v>
      </c>
      <c r="S84" s="38">
        <v>98</v>
      </c>
      <c r="T84" s="38">
        <v>106</v>
      </c>
      <c r="U84" s="38">
        <v>126</v>
      </c>
      <c r="V84" s="38">
        <v>128</v>
      </c>
      <c r="W84" s="38">
        <v>216</v>
      </c>
      <c r="X84" s="38">
        <v>216</v>
      </c>
      <c r="Y84" s="38">
        <v>174</v>
      </c>
      <c r="Z84" s="38">
        <v>176</v>
      </c>
      <c r="AA84" s="38">
        <v>0</v>
      </c>
      <c r="AB84" s="38">
        <v>0</v>
      </c>
      <c r="AC84" s="56"/>
      <c r="AD84" s="10">
        <v>38.819321980699797</v>
      </c>
      <c r="AE84" s="10">
        <v>-121.107404027134</v>
      </c>
    </row>
    <row r="85" spans="1:31" x14ac:dyDescent="0.25">
      <c r="A85" s="1" t="s">
        <v>67</v>
      </c>
      <c r="B85" t="s">
        <v>40</v>
      </c>
      <c r="C85" s="38">
        <v>0</v>
      </c>
      <c r="D85" s="38">
        <v>0</v>
      </c>
      <c r="E85" s="38">
        <v>0</v>
      </c>
      <c r="F85" s="38">
        <v>0</v>
      </c>
      <c r="G85" s="38">
        <v>178</v>
      </c>
      <c r="H85" s="38">
        <v>178</v>
      </c>
      <c r="I85" s="38">
        <v>82</v>
      </c>
      <c r="J85" s="38">
        <v>86</v>
      </c>
      <c r="K85" s="38">
        <v>148</v>
      </c>
      <c r="L85" s="38">
        <v>148</v>
      </c>
      <c r="M85" s="38">
        <v>204</v>
      </c>
      <c r="N85" s="38">
        <v>204</v>
      </c>
      <c r="O85" s="38">
        <v>140</v>
      </c>
      <c r="P85" s="38">
        <v>144</v>
      </c>
      <c r="Q85" s="38">
        <v>134</v>
      </c>
      <c r="R85" s="38">
        <v>134</v>
      </c>
      <c r="S85" s="38">
        <v>96</v>
      </c>
      <c r="T85" s="38">
        <v>100</v>
      </c>
      <c r="U85" s="38">
        <v>104</v>
      </c>
      <c r="V85" s="38">
        <v>108</v>
      </c>
      <c r="W85" s="38">
        <v>212</v>
      </c>
      <c r="X85" s="38">
        <v>212</v>
      </c>
      <c r="Y85" s="38">
        <v>174</v>
      </c>
      <c r="Z85" s="38">
        <v>174</v>
      </c>
      <c r="AA85" s="38">
        <v>0</v>
      </c>
      <c r="AB85" s="38">
        <v>0</v>
      </c>
      <c r="AC85" s="56"/>
      <c r="AD85" s="10">
        <v>38.821558021008897</v>
      </c>
      <c r="AE85" s="10">
        <v>-121.105249039828</v>
      </c>
    </row>
    <row r="86" spans="1:31" x14ac:dyDescent="0.25">
      <c r="A86" s="1" t="s">
        <v>68</v>
      </c>
      <c r="B86" t="s">
        <v>40</v>
      </c>
      <c r="C86" s="38">
        <v>0</v>
      </c>
      <c r="D86" s="38">
        <v>0</v>
      </c>
      <c r="E86" s="38">
        <v>0</v>
      </c>
      <c r="F86" s="38">
        <v>0</v>
      </c>
      <c r="G86" s="38">
        <v>170</v>
      </c>
      <c r="H86" s="38">
        <v>178</v>
      </c>
      <c r="I86" s="38">
        <v>82</v>
      </c>
      <c r="J86" s="38">
        <v>86</v>
      </c>
      <c r="K86" s="38">
        <v>144</v>
      </c>
      <c r="L86" s="38">
        <v>148</v>
      </c>
      <c r="M86" s="38">
        <v>204</v>
      </c>
      <c r="N86" s="38">
        <v>204</v>
      </c>
      <c r="O86" s="38">
        <v>138</v>
      </c>
      <c r="P86" s="38">
        <v>138</v>
      </c>
      <c r="Q86" s="38">
        <v>124</v>
      </c>
      <c r="R86" s="38">
        <v>138</v>
      </c>
      <c r="S86" s="38">
        <v>96</v>
      </c>
      <c r="T86" s="38">
        <v>96</v>
      </c>
      <c r="U86" s="38">
        <v>106</v>
      </c>
      <c r="V86" s="38">
        <v>106</v>
      </c>
      <c r="W86" s="38">
        <v>210</v>
      </c>
      <c r="X86" s="38">
        <v>214</v>
      </c>
      <c r="Y86" s="38">
        <v>170</v>
      </c>
      <c r="Z86" s="38">
        <v>172</v>
      </c>
      <c r="AA86" s="38">
        <v>322</v>
      </c>
      <c r="AB86" s="38">
        <v>322</v>
      </c>
      <c r="AC86" s="56"/>
      <c r="AD86" s="10">
        <v>38.821630021557198</v>
      </c>
      <c r="AE86" s="10">
        <v>-121.095270970836</v>
      </c>
    </row>
    <row r="87" spans="1:31" x14ac:dyDescent="0.25">
      <c r="A87" s="1" t="s">
        <v>77</v>
      </c>
      <c r="B87" t="s">
        <v>40</v>
      </c>
      <c r="C87" s="38">
        <v>176</v>
      </c>
      <c r="D87" s="38">
        <v>180</v>
      </c>
      <c r="E87" s="38">
        <v>0</v>
      </c>
      <c r="F87" s="38">
        <v>0</v>
      </c>
      <c r="G87" s="38">
        <v>170</v>
      </c>
      <c r="H87" s="38">
        <v>170</v>
      </c>
      <c r="I87" s="38">
        <v>82</v>
      </c>
      <c r="J87" s="38">
        <v>88</v>
      </c>
      <c r="K87" s="38">
        <v>146</v>
      </c>
      <c r="L87" s="38">
        <v>158</v>
      </c>
      <c r="M87" s="38">
        <v>200</v>
      </c>
      <c r="N87" s="38">
        <v>200</v>
      </c>
      <c r="O87" s="38">
        <v>140</v>
      </c>
      <c r="P87" s="38">
        <v>142</v>
      </c>
      <c r="Q87" s="38">
        <v>134</v>
      </c>
      <c r="R87" s="38">
        <v>140</v>
      </c>
      <c r="S87" s="38">
        <v>96</v>
      </c>
      <c r="T87" s="38">
        <v>100</v>
      </c>
      <c r="U87" s="38">
        <v>104</v>
      </c>
      <c r="V87" s="38">
        <v>106</v>
      </c>
      <c r="W87" s="38">
        <v>210</v>
      </c>
      <c r="X87" s="38">
        <v>210</v>
      </c>
      <c r="Y87" s="38">
        <v>170</v>
      </c>
      <c r="Z87" s="38">
        <v>170</v>
      </c>
      <c r="AA87" s="38">
        <v>0</v>
      </c>
      <c r="AB87" s="38">
        <v>0</v>
      </c>
      <c r="AC87" s="56"/>
      <c r="AD87" s="11">
        <v>38.6344580166041</v>
      </c>
      <c r="AE87" s="11">
        <v>-121.192106008529</v>
      </c>
    </row>
    <row r="88" spans="1:31" x14ac:dyDescent="0.25">
      <c r="A88" s="1" t="s">
        <v>78</v>
      </c>
      <c r="B88" t="s">
        <v>40</v>
      </c>
      <c r="C88" s="38">
        <v>168</v>
      </c>
      <c r="D88" s="38">
        <v>168</v>
      </c>
      <c r="E88" s="38">
        <v>156</v>
      </c>
      <c r="F88" s="38">
        <v>158</v>
      </c>
      <c r="G88" s="38">
        <v>0</v>
      </c>
      <c r="H88" s="38">
        <v>0</v>
      </c>
      <c r="I88" s="38">
        <v>82</v>
      </c>
      <c r="J88" s="38">
        <v>82</v>
      </c>
      <c r="K88" s="38">
        <v>146</v>
      </c>
      <c r="L88" s="38">
        <v>158</v>
      </c>
      <c r="M88" s="38">
        <v>200</v>
      </c>
      <c r="N88" s="38">
        <v>200</v>
      </c>
      <c r="O88" s="38">
        <v>140</v>
      </c>
      <c r="P88" s="38">
        <v>142</v>
      </c>
      <c r="Q88" s="38">
        <v>134</v>
      </c>
      <c r="R88" s="38">
        <v>140</v>
      </c>
      <c r="S88" s="38">
        <v>0</v>
      </c>
      <c r="T88" s="38">
        <v>0</v>
      </c>
      <c r="U88" s="38">
        <v>106</v>
      </c>
      <c r="V88" s="38">
        <v>106</v>
      </c>
      <c r="W88" s="38">
        <v>210</v>
      </c>
      <c r="X88" s="38">
        <v>210</v>
      </c>
      <c r="Y88" s="38">
        <v>170</v>
      </c>
      <c r="Z88" s="38">
        <v>176</v>
      </c>
      <c r="AA88" s="38">
        <v>322</v>
      </c>
      <c r="AB88" s="38">
        <v>324</v>
      </c>
      <c r="AC88" s="56"/>
      <c r="AD88" s="11">
        <v>38.638457022607298</v>
      </c>
      <c r="AE88" s="11">
        <v>-121.220639012753</v>
      </c>
    </row>
    <row r="89" spans="1:31" x14ac:dyDescent="0.25">
      <c r="A89" s="1" t="s">
        <v>79</v>
      </c>
      <c r="B89" t="s">
        <v>40</v>
      </c>
      <c r="C89" s="38">
        <v>164</v>
      </c>
      <c r="D89" s="38">
        <v>164</v>
      </c>
      <c r="E89" s="38">
        <v>156</v>
      </c>
      <c r="F89" s="38">
        <v>158</v>
      </c>
      <c r="G89" s="38">
        <v>170</v>
      </c>
      <c r="H89" s="38">
        <v>170</v>
      </c>
      <c r="I89" s="38">
        <v>76</v>
      </c>
      <c r="J89" s="38">
        <v>76</v>
      </c>
      <c r="K89" s="38">
        <v>144</v>
      </c>
      <c r="L89" s="38">
        <v>144</v>
      </c>
      <c r="M89" s="38">
        <v>198</v>
      </c>
      <c r="N89" s="38">
        <v>202</v>
      </c>
      <c r="O89" s="38">
        <v>146</v>
      </c>
      <c r="P89" s="38">
        <v>150</v>
      </c>
      <c r="Q89" s="38">
        <v>124</v>
      </c>
      <c r="R89" s="38">
        <v>134</v>
      </c>
      <c r="S89" s="38">
        <v>102</v>
      </c>
      <c r="T89" s="38">
        <v>106</v>
      </c>
      <c r="U89" s="38">
        <v>106</v>
      </c>
      <c r="V89" s="38">
        <v>108</v>
      </c>
      <c r="W89" s="38">
        <v>204</v>
      </c>
      <c r="X89" s="38">
        <v>212</v>
      </c>
      <c r="Y89" s="38">
        <v>172</v>
      </c>
      <c r="Z89" s="38">
        <v>174</v>
      </c>
      <c r="AA89" s="38">
        <v>320</v>
      </c>
      <c r="AB89" s="38">
        <v>320</v>
      </c>
      <c r="AC89" s="56"/>
      <c r="AD89" s="11">
        <v>38.638433972373598</v>
      </c>
      <c r="AE89" s="11">
        <v>-121.220635995268</v>
      </c>
    </row>
    <row r="90" spans="1:31" x14ac:dyDescent="0.25">
      <c r="A90" s="1" t="s">
        <v>80</v>
      </c>
      <c r="B90" t="s">
        <v>40</v>
      </c>
      <c r="C90" s="38">
        <v>164</v>
      </c>
      <c r="D90" s="38">
        <v>168</v>
      </c>
      <c r="E90" s="38">
        <v>0</v>
      </c>
      <c r="F90" s="38">
        <v>0</v>
      </c>
      <c r="G90" s="38">
        <v>170</v>
      </c>
      <c r="H90" s="38">
        <v>170</v>
      </c>
      <c r="I90" s="38">
        <v>76</v>
      </c>
      <c r="J90" s="38">
        <v>76</v>
      </c>
      <c r="K90" s="38">
        <v>144</v>
      </c>
      <c r="L90" s="38">
        <v>144</v>
      </c>
      <c r="M90" s="38">
        <v>198</v>
      </c>
      <c r="N90" s="38">
        <v>202</v>
      </c>
      <c r="O90" s="38">
        <v>146</v>
      </c>
      <c r="P90" s="38">
        <v>150</v>
      </c>
      <c r="Q90" s="38">
        <v>124</v>
      </c>
      <c r="R90" s="38">
        <v>134</v>
      </c>
      <c r="S90" s="38">
        <v>102</v>
      </c>
      <c r="T90" s="38">
        <v>106</v>
      </c>
      <c r="U90" s="38">
        <v>106</v>
      </c>
      <c r="V90" s="38">
        <v>108</v>
      </c>
      <c r="W90" s="38">
        <v>212</v>
      </c>
      <c r="X90" s="38">
        <v>212</v>
      </c>
      <c r="Y90" s="38">
        <v>174</v>
      </c>
      <c r="Z90" s="38">
        <v>174</v>
      </c>
      <c r="AA90" s="38">
        <v>318</v>
      </c>
      <c r="AB90" s="38">
        <v>320</v>
      </c>
      <c r="AC90" s="56"/>
      <c r="AD90" s="11">
        <v>38.639106033369799</v>
      </c>
      <c r="AE90" s="11">
        <v>-121.22052895836499</v>
      </c>
    </row>
    <row r="91" spans="1:31" x14ac:dyDescent="0.25">
      <c r="A91" s="1" t="s">
        <v>81</v>
      </c>
      <c r="B91" t="s">
        <v>40</v>
      </c>
      <c r="C91" s="38">
        <v>0</v>
      </c>
      <c r="D91" s="38">
        <v>0</v>
      </c>
      <c r="E91" s="38">
        <v>158</v>
      </c>
      <c r="F91" s="38">
        <v>158</v>
      </c>
      <c r="G91" s="38">
        <v>172</v>
      </c>
      <c r="H91" s="38">
        <v>172</v>
      </c>
      <c r="I91" s="38">
        <v>76</v>
      </c>
      <c r="J91" s="38">
        <v>76</v>
      </c>
      <c r="K91" s="38">
        <v>144</v>
      </c>
      <c r="L91" s="38">
        <v>144</v>
      </c>
      <c r="M91" s="38">
        <v>198</v>
      </c>
      <c r="N91" s="38">
        <v>198</v>
      </c>
      <c r="O91" s="38">
        <v>146</v>
      </c>
      <c r="P91" s="38">
        <v>150</v>
      </c>
      <c r="Q91" s="38">
        <v>124</v>
      </c>
      <c r="R91" s="38">
        <v>134</v>
      </c>
      <c r="S91" s="38">
        <v>0</v>
      </c>
      <c r="T91" s="38">
        <v>0</v>
      </c>
      <c r="U91" s="38">
        <v>104</v>
      </c>
      <c r="V91" s="38">
        <v>106</v>
      </c>
      <c r="W91" s="38">
        <v>208</v>
      </c>
      <c r="X91" s="38">
        <v>218</v>
      </c>
      <c r="Y91" s="38">
        <v>170</v>
      </c>
      <c r="Z91" s="38">
        <v>172</v>
      </c>
      <c r="AA91" s="38">
        <v>0</v>
      </c>
      <c r="AB91" s="38">
        <v>0</v>
      </c>
      <c r="AC91" s="56"/>
      <c r="AD91" s="11">
        <v>38.637896021827999</v>
      </c>
      <c r="AE91" s="11">
        <v>-121.222981000319</v>
      </c>
    </row>
    <row r="92" spans="1:31" x14ac:dyDescent="0.25">
      <c r="A92" s="1" t="s">
        <v>82</v>
      </c>
      <c r="B92" t="s">
        <v>40</v>
      </c>
      <c r="C92" s="38">
        <v>164</v>
      </c>
      <c r="D92" s="38">
        <v>168</v>
      </c>
      <c r="E92" s="38">
        <v>158</v>
      </c>
      <c r="F92" s="38">
        <v>162</v>
      </c>
      <c r="G92" s="38">
        <v>170</v>
      </c>
      <c r="H92" s="38">
        <v>170</v>
      </c>
      <c r="I92" s="38">
        <v>74</v>
      </c>
      <c r="J92" s="38">
        <v>76</v>
      </c>
      <c r="K92" s="38">
        <v>144</v>
      </c>
      <c r="L92" s="38">
        <v>144</v>
      </c>
      <c r="M92" s="38">
        <v>198</v>
      </c>
      <c r="N92" s="38">
        <v>198</v>
      </c>
      <c r="O92" s="38">
        <v>140</v>
      </c>
      <c r="P92" s="38">
        <v>150</v>
      </c>
      <c r="Q92" s="38">
        <v>134</v>
      </c>
      <c r="R92" s="38">
        <v>140</v>
      </c>
      <c r="S92" s="38">
        <v>100</v>
      </c>
      <c r="T92" s="38">
        <v>102</v>
      </c>
      <c r="U92" s="38">
        <v>104</v>
      </c>
      <c r="V92" s="38">
        <v>106</v>
      </c>
      <c r="W92" s="38">
        <v>208</v>
      </c>
      <c r="X92" s="38">
        <v>216</v>
      </c>
      <c r="Y92" s="38">
        <v>172</v>
      </c>
      <c r="Z92" s="38">
        <v>174</v>
      </c>
      <c r="AA92" s="38">
        <v>320</v>
      </c>
      <c r="AB92" s="38">
        <v>328</v>
      </c>
      <c r="AC92" s="56"/>
      <c r="AD92" s="11">
        <v>38.638379999999998</v>
      </c>
      <c r="AE92" s="11">
        <v>-121.22318799999999</v>
      </c>
    </row>
    <row r="93" spans="1:31" x14ac:dyDescent="0.25">
      <c r="A93" s="1" t="s">
        <v>83</v>
      </c>
      <c r="B93" t="s">
        <v>40</v>
      </c>
      <c r="C93" s="38">
        <v>164</v>
      </c>
      <c r="D93" s="38">
        <v>168</v>
      </c>
      <c r="E93" s="38">
        <v>156</v>
      </c>
      <c r="F93" s="38">
        <v>158</v>
      </c>
      <c r="G93" s="38">
        <v>170</v>
      </c>
      <c r="H93" s="38">
        <v>170</v>
      </c>
      <c r="I93" s="38">
        <v>76</v>
      </c>
      <c r="J93" s="38">
        <v>76</v>
      </c>
      <c r="K93" s="38">
        <v>144</v>
      </c>
      <c r="L93" s="38">
        <v>144</v>
      </c>
      <c r="M93" s="38">
        <v>198</v>
      </c>
      <c r="N93" s="38">
        <v>202</v>
      </c>
      <c r="O93" s="38">
        <v>146</v>
      </c>
      <c r="P93" s="38">
        <v>146</v>
      </c>
      <c r="Q93" s="38">
        <v>124</v>
      </c>
      <c r="R93" s="38">
        <v>134</v>
      </c>
      <c r="S93" s="38">
        <v>104</v>
      </c>
      <c r="T93" s="38">
        <v>106</v>
      </c>
      <c r="U93" s="38">
        <v>106</v>
      </c>
      <c r="V93" s="38">
        <v>108</v>
      </c>
      <c r="W93" s="38">
        <v>212</v>
      </c>
      <c r="X93" s="38">
        <v>212</v>
      </c>
      <c r="Y93" s="38">
        <v>174</v>
      </c>
      <c r="Z93" s="38">
        <v>174</v>
      </c>
      <c r="AA93" s="38">
        <v>308</v>
      </c>
      <c r="AB93" s="38">
        <v>318</v>
      </c>
      <c r="AC93" s="56"/>
      <c r="AD93" s="11">
        <v>38.6371800396591</v>
      </c>
      <c r="AE93" s="11">
        <v>-121.224328977987</v>
      </c>
    </row>
    <row r="94" spans="1:31" x14ac:dyDescent="0.25">
      <c r="A94" s="1" t="s">
        <v>84</v>
      </c>
      <c r="B94" t="s">
        <v>40</v>
      </c>
      <c r="C94" s="38">
        <v>176</v>
      </c>
      <c r="D94" s="38">
        <v>176</v>
      </c>
      <c r="E94" s="38">
        <v>160</v>
      </c>
      <c r="F94" s="38">
        <v>162</v>
      </c>
      <c r="G94" s="38">
        <v>172</v>
      </c>
      <c r="H94" s="38">
        <v>172</v>
      </c>
      <c r="I94" s="38">
        <v>74</v>
      </c>
      <c r="J94" s="38">
        <v>82</v>
      </c>
      <c r="K94" s="38">
        <v>146</v>
      </c>
      <c r="L94" s="38">
        <v>146</v>
      </c>
      <c r="M94" s="38">
        <v>198</v>
      </c>
      <c r="N94" s="38">
        <v>198</v>
      </c>
      <c r="O94" s="38">
        <v>142</v>
      </c>
      <c r="P94" s="38">
        <v>146</v>
      </c>
      <c r="Q94" s="38">
        <v>134</v>
      </c>
      <c r="R94" s="38">
        <v>134</v>
      </c>
      <c r="S94" s="38">
        <v>100</v>
      </c>
      <c r="T94" s="38">
        <v>104</v>
      </c>
      <c r="U94" s="38">
        <v>106</v>
      </c>
      <c r="V94" s="38">
        <v>106</v>
      </c>
      <c r="W94" s="38">
        <v>212</v>
      </c>
      <c r="X94" s="38">
        <v>214</v>
      </c>
      <c r="Y94" s="38">
        <v>170</v>
      </c>
      <c r="Z94" s="38">
        <v>176</v>
      </c>
      <c r="AA94" s="38">
        <v>312</v>
      </c>
      <c r="AB94" s="38">
        <v>324</v>
      </c>
      <c r="AC94" s="56"/>
      <c r="AD94" s="11">
        <v>38.641580035910003</v>
      </c>
      <c r="AE94" s="11">
        <v>-121.216132985427</v>
      </c>
    </row>
    <row r="95" spans="1:31" x14ac:dyDescent="0.25">
      <c r="A95" s="1" t="s">
        <v>85</v>
      </c>
      <c r="B95" t="s">
        <v>40</v>
      </c>
      <c r="C95" s="38">
        <v>176</v>
      </c>
      <c r="D95" s="38">
        <v>176</v>
      </c>
      <c r="E95" s="38">
        <v>160</v>
      </c>
      <c r="F95" s="38">
        <v>162</v>
      </c>
      <c r="G95" s="38">
        <v>172</v>
      </c>
      <c r="H95" s="38">
        <v>172</v>
      </c>
      <c r="I95" s="38">
        <v>74</v>
      </c>
      <c r="J95" s="38">
        <v>82</v>
      </c>
      <c r="K95" s="38">
        <v>146</v>
      </c>
      <c r="L95" s="38">
        <v>176</v>
      </c>
      <c r="M95" s="38">
        <v>198</v>
      </c>
      <c r="N95" s="38">
        <v>198</v>
      </c>
      <c r="O95" s="38">
        <v>142</v>
      </c>
      <c r="P95" s="38">
        <v>146</v>
      </c>
      <c r="Q95" s="38">
        <v>134</v>
      </c>
      <c r="R95" s="38">
        <v>136</v>
      </c>
      <c r="S95" s="38">
        <v>100</v>
      </c>
      <c r="T95" s="38">
        <v>104</v>
      </c>
      <c r="U95" s="38">
        <v>106</v>
      </c>
      <c r="V95" s="38">
        <v>108</v>
      </c>
      <c r="W95" s="38">
        <v>212</v>
      </c>
      <c r="X95" s="38">
        <v>214</v>
      </c>
      <c r="Y95" s="38">
        <v>170</v>
      </c>
      <c r="Z95" s="38">
        <v>176</v>
      </c>
      <c r="AA95" s="38">
        <v>324</v>
      </c>
      <c r="AB95" s="38">
        <v>324</v>
      </c>
      <c r="AC95" s="56"/>
      <c r="AD95" s="11">
        <v>38.641581963747697</v>
      </c>
      <c r="AE95" s="11">
        <v>-121.216136002913</v>
      </c>
    </row>
    <row r="96" spans="1:31" x14ac:dyDescent="0.25">
      <c r="A96" s="1" t="s">
        <v>86</v>
      </c>
      <c r="B96" t="s">
        <v>40</v>
      </c>
      <c r="C96" s="38">
        <v>168</v>
      </c>
      <c r="D96" s="38">
        <v>176</v>
      </c>
      <c r="E96" s="38">
        <v>160</v>
      </c>
      <c r="F96" s="38">
        <v>162</v>
      </c>
      <c r="G96" s="38">
        <v>170</v>
      </c>
      <c r="H96" s="38">
        <v>172</v>
      </c>
      <c r="I96" s="38">
        <v>82</v>
      </c>
      <c r="J96" s="38">
        <v>82</v>
      </c>
      <c r="K96" s="38">
        <v>144</v>
      </c>
      <c r="L96" s="38">
        <v>146</v>
      </c>
      <c r="M96" s="38">
        <v>198</v>
      </c>
      <c r="N96" s="38">
        <v>198</v>
      </c>
      <c r="O96" s="38">
        <v>146</v>
      </c>
      <c r="P96" s="38">
        <v>150</v>
      </c>
      <c r="Q96" s="38">
        <v>136</v>
      </c>
      <c r="R96" s="38">
        <v>142</v>
      </c>
      <c r="S96" s="38">
        <v>100</v>
      </c>
      <c r="T96" s="38">
        <v>102</v>
      </c>
      <c r="U96" s="38">
        <v>106</v>
      </c>
      <c r="V96" s="38">
        <v>108</v>
      </c>
      <c r="W96" s="38">
        <v>212</v>
      </c>
      <c r="X96" s="38">
        <v>216</v>
      </c>
      <c r="Y96" s="38">
        <v>170</v>
      </c>
      <c r="Z96" s="38">
        <v>172</v>
      </c>
      <c r="AA96" s="38">
        <v>312</v>
      </c>
      <c r="AB96" s="38">
        <v>324</v>
      </c>
      <c r="AC96" s="56"/>
      <c r="AD96" s="11">
        <v>38.643074026331298</v>
      </c>
      <c r="AE96" s="11">
        <v>-121.21646700426901</v>
      </c>
    </row>
    <row r="97" spans="1:31" x14ac:dyDescent="0.25">
      <c r="A97" s="1" t="s">
        <v>87</v>
      </c>
      <c r="B97" t="s">
        <v>40</v>
      </c>
      <c r="C97" s="38">
        <v>168</v>
      </c>
      <c r="D97" s="38">
        <v>172</v>
      </c>
      <c r="E97" s="38">
        <v>0</v>
      </c>
      <c r="F97" s="38">
        <v>0</v>
      </c>
      <c r="G97" s="38">
        <v>170</v>
      </c>
      <c r="H97" s="38">
        <v>170</v>
      </c>
      <c r="I97" s="38">
        <v>80</v>
      </c>
      <c r="J97" s="38">
        <v>88</v>
      </c>
      <c r="K97" s="38">
        <v>144</v>
      </c>
      <c r="L97" s="38">
        <v>144</v>
      </c>
      <c r="M97" s="38">
        <v>202</v>
      </c>
      <c r="N97" s="38">
        <v>204</v>
      </c>
      <c r="O97" s="38">
        <v>142</v>
      </c>
      <c r="P97" s="38">
        <v>146</v>
      </c>
      <c r="Q97" s="38">
        <v>134</v>
      </c>
      <c r="R97" s="38">
        <v>136</v>
      </c>
      <c r="S97" s="38">
        <v>100</v>
      </c>
      <c r="T97" s="38">
        <v>102</v>
      </c>
      <c r="U97" s="38">
        <v>104</v>
      </c>
      <c r="V97" s="38">
        <v>104</v>
      </c>
      <c r="W97" s="38">
        <v>210</v>
      </c>
      <c r="X97" s="38">
        <v>216</v>
      </c>
      <c r="Y97" s="38">
        <v>174</v>
      </c>
      <c r="Z97" s="38">
        <v>174</v>
      </c>
      <c r="AA97" s="38">
        <v>0</v>
      </c>
      <c r="AB97" s="38">
        <v>0</v>
      </c>
      <c r="AC97" s="56"/>
      <c r="AD97" s="11">
        <v>38.640467999999998</v>
      </c>
      <c r="AE97" s="11">
        <v>-121.220179</v>
      </c>
    </row>
    <row r="98" spans="1:31" x14ac:dyDescent="0.25">
      <c r="A98" s="1" t="s">
        <v>88</v>
      </c>
      <c r="B98" t="s">
        <v>40</v>
      </c>
      <c r="C98" s="38">
        <v>168</v>
      </c>
      <c r="D98" s="38">
        <v>180</v>
      </c>
      <c r="E98" s="38">
        <v>170</v>
      </c>
      <c r="F98" s="38">
        <v>178</v>
      </c>
      <c r="G98" s="38">
        <v>170</v>
      </c>
      <c r="H98" s="38">
        <v>174</v>
      </c>
      <c r="I98" s="38">
        <v>74</v>
      </c>
      <c r="J98" s="38">
        <v>80</v>
      </c>
      <c r="K98" s="38">
        <v>144</v>
      </c>
      <c r="L98" s="38">
        <v>150</v>
      </c>
      <c r="M98" s="38">
        <v>200</v>
      </c>
      <c r="N98" s="38">
        <v>206</v>
      </c>
      <c r="O98" s="38">
        <v>134</v>
      </c>
      <c r="P98" s="38">
        <v>142</v>
      </c>
      <c r="Q98" s="38">
        <v>134</v>
      </c>
      <c r="R98" s="38">
        <v>134</v>
      </c>
      <c r="S98" s="38">
        <v>100</v>
      </c>
      <c r="T98" s="38">
        <v>100</v>
      </c>
      <c r="U98" s="38">
        <v>108</v>
      </c>
      <c r="V98" s="38">
        <v>108</v>
      </c>
      <c r="W98" s="38">
        <v>218</v>
      </c>
      <c r="X98" s="38">
        <v>218</v>
      </c>
      <c r="Y98" s="38">
        <v>172</v>
      </c>
      <c r="Z98" s="38">
        <v>182</v>
      </c>
      <c r="AA98" s="38">
        <v>0</v>
      </c>
      <c r="AB98" s="38">
        <v>0</v>
      </c>
      <c r="AC98" s="56"/>
      <c r="AD98" s="11">
        <v>38.639752026647301</v>
      </c>
      <c r="AE98" s="11">
        <v>-121.202901983633</v>
      </c>
    </row>
    <row r="99" spans="1:31" x14ac:dyDescent="0.25">
      <c r="A99" s="1" t="s">
        <v>89</v>
      </c>
      <c r="B99" t="s">
        <v>40</v>
      </c>
      <c r="C99" s="38">
        <v>172</v>
      </c>
      <c r="D99" s="38">
        <v>180</v>
      </c>
      <c r="E99" s="38">
        <v>158</v>
      </c>
      <c r="F99" s="38">
        <v>160</v>
      </c>
      <c r="G99" s="38">
        <v>170</v>
      </c>
      <c r="H99" s="38">
        <v>170</v>
      </c>
      <c r="I99" s="38">
        <v>74</v>
      </c>
      <c r="J99" s="38">
        <v>80</v>
      </c>
      <c r="K99" s="38">
        <v>144</v>
      </c>
      <c r="L99" s="38">
        <v>164</v>
      </c>
      <c r="M99" s="38">
        <v>196</v>
      </c>
      <c r="N99" s="38">
        <v>198</v>
      </c>
      <c r="O99" s="38">
        <v>150</v>
      </c>
      <c r="P99" s="38">
        <v>150</v>
      </c>
      <c r="Q99" s="38">
        <v>132</v>
      </c>
      <c r="R99" s="38">
        <v>134</v>
      </c>
      <c r="S99" s="38">
        <v>106</v>
      </c>
      <c r="T99" s="38">
        <v>106</v>
      </c>
      <c r="U99" s="38">
        <v>106</v>
      </c>
      <c r="V99" s="38">
        <v>106</v>
      </c>
      <c r="W99" s="38">
        <v>212</v>
      </c>
      <c r="X99" s="38">
        <v>212</v>
      </c>
      <c r="Y99" s="38">
        <v>170</v>
      </c>
      <c r="Z99" s="38">
        <v>176</v>
      </c>
      <c r="AA99" s="38">
        <v>320</v>
      </c>
      <c r="AB99" s="38">
        <v>320</v>
      </c>
      <c r="AC99" s="56"/>
      <c r="AD99" s="11">
        <v>38.6440100334584</v>
      </c>
      <c r="AE99" s="11">
        <v>-121.192159987986</v>
      </c>
    </row>
    <row r="100" spans="1:31" x14ac:dyDescent="0.25">
      <c r="A100" s="1" t="s">
        <v>92</v>
      </c>
      <c r="B100" t="s">
        <v>40</v>
      </c>
      <c r="C100" s="38">
        <v>176</v>
      </c>
      <c r="D100" s="38">
        <v>176</v>
      </c>
      <c r="E100" s="38">
        <v>156</v>
      </c>
      <c r="F100" s="38">
        <v>162</v>
      </c>
      <c r="G100" s="38">
        <v>170</v>
      </c>
      <c r="H100" s="38">
        <v>170</v>
      </c>
      <c r="I100" s="38">
        <v>80</v>
      </c>
      <c r="J100" s="38">
        <v>82</v>
      </c>
      <c r="K100" s="38">
        <v>138</v>
      </c>
      <c r="L100" s="38">
        <v>144</v>
      </c>
      <c r="M100" s="38">
        <v>198</v>
      </c>
      <c r="N100" s="38">
        <v>202</v>
      </c>
      <c r="O100" s="38">
        <v>146</v>
      </c>
      <c r="P100" s="38">
        <v>150</v>
      </c>
      <c r="Q100" s="38">
        <v>134</v>
      </c>
      <c r="R100" s="38">
        <v>140</v>
      </c>
      <c r="S100" s="38">
        <v>96</v>
      </c>
      <c r="T100" s="38">
        <v>100</v>
      </c>
      <c r="U100" s="38">
        <v>108</v>
      </c>
      <c r="V100" s="38">
        <v>108</v>
      </c>
      <c r="W100" s="38">
        <v>208</v>
      </c>
      <c r="X100" s="38">
        <v>212</v>
      </c>
      <c r="Y100" s="38">
        <v>172</v>
      </c>
      <c r="Z100" s="38">
        <v>176</v>
      </c>
      <c r="AA100" s="38">
        <v>308</v>
      </c>
      <c r="AB100" s="38">
        <v>318</v>
      </c>
      <c r="AC100" s="56"/>
      <c r="AD100" s="8">
        <v>38.581347009166997</v>
      </c>
      <c r="AE100" s="8">
        <v>-121.330502964556</v>
      </c>
    </row>
  </sheetData>
  <sortState xmlns:xlrd2="http://schemas.microsoft.com/office/spreadsheetml/2017/richdata2" ref="A34:BV100">
    <sortCondition ref="B34:B10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9EB0-90F8-4EB3-B531-EE168B607B27}">
  <dimension ref="A1:AE33"/>
  <sheetViews>
    <sheetView tabSelected="1" workbookViewId="0">
      <selection activeCell="D4" sqref="D4"/>
    </sheetView>
  </sheetViews>
  <sheetFormatPr defaultRowHeight="15" x14ac:dyDescent="0.25"/>
  <sheetData>
    <row r="1" spans="1:31" x14ac:dyDescent="0.25">
      <c r="A1">
        <v>13</v>
      </c>
      <c r="B1">
        <v>30</v>
      </c>
      <c r="C1">
        <v>3</v>
      </c>
      <c r="D1">
        <v>6</v>
      </c>
      <c r="E1">
        <v>20</v>
      </c>
      <c r="F1">
        <v>4</v>
      </c>
    </row>
    <row r="2" spans="1:31" x14ac:dyDescent="0.25">
      <c r="D2" t="s">
        <v>42</v>
      </c>
      <c r="E2" t="s">
        <v>43</v>
      </c>
      <c r="F2" t="s">
        <v>37</v>
      </c>
    </row>
    <row r="3" spans="1:31" x14ac:dyDescent="0.25">
      <c r="C3" t="s">
        <v>1</v>
      </c>
      <c r="E3" t="s">
        <v>153</v>
      </c>
      <c r="G3" t="s">
        <v>154</v>
      </c>
      <c r="I3" t="s">
        <v>155</v>
      </c>
      <c r="K3" t="s">
        <v>156</v>
      </c>
      <c r="M3" t="s">
        <v>157</v>
      </c>
      <c r="O3" t="s">
        <v>158</v>
      </c>
      <c r="Q3" t="s">
        <v>159</v>
      </c>
      <c r="S3" t="s">
        <v>160</v>
      </c>
      <c r="U3" t="s">
        <v>161</v>
      </c>
      <c r="W3" t="s">
        <v>162</v>
      </c>
      <c r="Y3" t="s">
        <v>163</v>
      </c>
      <c r="AA3" t="s">
        <v>164</v>
      </c>
    </row>
    <row r="4" spans="1:31" x14ac:dyDescent="0.25">
      <c r="A4" s="1" t="s">
        <v>72</v>
      </c>
      <c r="B4" t="s">
        <v>42</v>
      </c>
      <c r="C4" s="38">
        <v>164</v>
      </c>
      <c r="D4" s="38">
        <v>168</v>
      </c>
      <c r="E4" s="38">
        <v>0</v>
      </c>
      <c r="F4" s="38">
        <v>0</v>
      </c>
      <c r="G4" s="38">
        <v>170</v>
      </c>
      <c r="H4" s="38">
        <v>170</v>
      </c>
      <c r="I4" s="38">
        <v>0</v>
      </c>
      <c r="J4" s="38">
        <v>0</v>
      </c>
      <c r="K4" s="38">
        <v>144</v>
      </c>
      <c r="L4" s="38">
        <v>144</v>
      </c>
      <c r="M4" s="38">
        <v>200</v>
      </c>
      <c r="N4" s="38">
        <v>202</v>
      </c>
      <c r="O4" s="38">
        <v>140</v>
      </c>
      <c r="P4" s="38">
        <v>148</v>
      </c>
      <c r="Q4" s="38">
        <v>134</v>
      </c>
      <c r="R4" s="38">
        <v>134</v>
      </c>
      <c r="S4" s="38">
        <v>96</v>
      </c>
      <c r="T4" s="38">
        <v>100</v>
      </c>
      <c r="U4" s="38">
        <v>104</v>
      </c>
      <c r="V4" s="38">
        <v>108</v>
      </c>
      <c r="W4" s="38">
        <v>212</v>
      </c>
      <c r="X4" s="38">
        <v>212</v>
      </c>
      <c r="Y4" s="38">
        <v>174</v>
      </c>
      <c r="Z4" s="38">
        <v>174</v>
      </c>
      <c r="AA4" s="38">
        <v>0</v>
      </c>
      <c r="AB4" s="38">
        <v>0</v>
      </c>
      <c r="AC4" s="67"/>
      <c r="AD4" s="13">
        <v>37.896203035488703</v>
      </c>
      <c r="AE4" s="13">
        <v>-122.017554994672</v>
      </c>
    </row>
    <row r="5" spans="1:31" x14ac:dyDescent="0.25">
      <c r="A5" s="1" t="s">
        <v>73</v>
      </c>
      <c r="B5" t="s">
        <v>42</v>
      </c>
      <c r="C5" s="38">
        <v>168</v>
      </c>
      <c r="D5" s="38">
        <v>176</v>
      </c>
      <c r="E5" s="38">
        <v>0</v>
      </c>
      <c r="F5" s="38">
        <v>0</v>
      </c>
      <c r="G5" s="38">
        <v>170</v>
      </c>
      <c r="H5" s="38">
        <v>170</v>
      </c>
      <c r="I5" s="38">
        <v>80</v>
      </c>
      <c r="J5" s="38">
        <v>82</v>
      </c>
      <c r="K5" s="38">
        <v>144</v>
      </c>
      <c r="L5" s="38">
        <v>158</v>
      </c>
      <c r="M5" s="38">
        <v>198</v>
      </c>
      <c r="N5" s="38">
        <v>198</v>
      </c>
      <c r="O5" s="38">
        <v>144</v>
      </c>
      <c r="P5" s="38">
        <v>146</v>
      </c>
      <c r="Q5" s="38">
        <v>128</v>
      </c>
      <c r="R5" s="38">
        <v>134</v>
      </c>
      <c r="S5" s="38">
        <v>100</v>
      </c>
      <c r="T5" s="38">
        <v>102</v>
      </c>
      <c r="U5" s="38">
        <v>108</v>
      </c>
      <c r="V5" s="38">
        <v>108</v>
      </c>
      <c r="W5" s="38">
        <v>212</v>
      </c>
      <c r="X5" s="38">
        <v>212</v>
      </c>
      <c r="Y5" s="38">
        <v>170</v>
      </c>
      <c r="Z5" s="38">
        <v>172</v>
      </c>
      <c r="AA5" s="38">
        <v>0</v>
      </c>
      <c r="AB5" s="38">
        <v>0</v>
      </c>
      <c r="AC5" s="67"/>
      <c r="AD5" s="13">
        <v>37.929944999999996</v>
      </c>
      <c r="AE5" s="13">
        <v>-121.992726</v>
      </c>
    </row>
    <row r="6" spans="1:31" x14ac:dyDescent="0.25">
      <c r="A6" s="1" t="s">
        <v>74</v>
      </c>
      <c r="B6" t="s">
        <v>42</v>
      </c>
      <c r="C6" s="38">
        <v>174</v>
      </c>
      <c r="D6" s="38">
        <v>174</v>
      </c>
      <c r="E6" s="38">
        <v>160</v>
      </c>
      <c r="F6" s="38">
        <v>162</v>
      </c>
      <c r="G6" s="38">
        <v>170</v>
      </c>
      <c r="H6" s="38">
        <v>174</v>
      </c>
      <c r="I6" s="38">
        <v>74</v>
      </c>
      <c r="J6" s="38">
        <v>88</v>
      </c>
      <c r="K6" s="38">
        <v>156</v>
      </c>
      <c r="L6" s="38">
        <v>160</v>
      </c>
      <c r="M6" s="38">
        <v>164</v>
      </c>
      <c r="N6" s="38">
        <v>200</v>
      </c>
      <c r="O6" s="38">
        <v>140</v>
      </c>
      <c r="P6" s="38">
        <v>142</v>
      </c>
      <c r="Q6" s="38">
        <v>134</v>
      </c>
      <c r="R6" s="38">
        <v>134</v>
      </c>
      <c r="S6" s="38">
        <v>98</v>
      </c>
      <c r="T6" s="38">
        <v>100</v>
      </c>
      <c r="U6" s="38">
        <v>104</v>
      </c>
      <c r="V6" s="38">
        <v>108</v>
      </c>
      <c r="W6" s="38">
        <v>212</v>
      </c>
      <c r="X6" s="38">
        <v>216</v>
      </c>
      <c r="Y6" s="38">
        <v>174</v>
      </c>
      <c r="Z6" s="38">
        <v>174</v>
      </c>
      <c r="AA6" s="38">
        <v>0</v>
      </c>
      <c r="AB6" s="38">
        <v>0</v>
      </c>
      <c r="AC6" s="67"/>
      <c r="AD6" s="13">
        <v>37.931624999999997</v>
      </c>
      <c r="AE6" s="13">
        <v>-121.99088399999999</v>
      </c>
    </row>
    <row r="7" spans="1:31" x14ac:dyDescent="0.25">
      <c r="A7" s="1" t="s">
        <v>75</v>
      </c>
      <c r="B7" t="s">
        <v>42</v>
      </c>
      <c r="C7" s="38">
        <v>174</v>
      </c>
      <c r="D7" s="38">
        <v>174</v>
      </c>
      <c r="E7" s="38">
        <v>162</v>
      </c>
      <c r="F7" s="38">
        <v>164</v>
      </c>
      <c r="G7" s="38">
        <v>170</v>
      </c>
      <c r="H7" s="38">
        <v>170</v>
      </c>
      <c r="I7" s="38">
        <v>80</v>
      </c>
      <c r="J7" s="38">
        <v>82</v>
      </c>
      <c r="K7" s="38">
        <v>144</v>
      </c>
      <c r="L7" s="38">
        <v>152</v>
      </c>
      <c r="M7" s="38">
        <v>200</v>
      </c>
      <c r="N7" s="38">
        <v>204</v>
      </c>
      <c r="O7" s="38">
        <v>144</v>
      </c>
      <c r="P7" s="38">
        <v>150</v>
      </c>
      <c r="Q7" s="38">
        <v>134</v>
      </c>
      <c r="R7" s="38">
        <v>136</v>
      </c>
      <c r="S7" s="38">
        <v>96</v>
      </c>
      <c r="T7" s="38">
        <v>96</v>
      </c>
      <c r="U7" s="38">
        <v>108</v>
      </c>
      <c r="V7" s="38">
        <v>108</v>
      </c>
      <c r="W7" s="38">
        <v>210</v>
      </c>
      <c r="X7" s="38">
        <v>212</v>
      </c>
      <c r="Y7" s="38">
        <v>174</v>
      </c>
      <c r="Z7" s="38">
        <v>176</v>
      </c>
      <c r="AA7" s="38">
        <v>0</v>
      </c>
      <c r="AB7" s="38">
        <v>0</v>
      </c>
      <c r="AC7" s="67"/>
      <c r="AD7" s="13">
        <v>37.932668999999997</v>
      </c>
      <c r="AE7" s="13">
        <v>-121.987909</v>
      </c>
    </row>
    <row r="8" spans="1:31" x14ac:dyDescent="0.25">
      <c r="A8" s="1" t="s">
        <v>76</v>
      </c>
      <c r="B8" t="s">
        <v>42</v>
      </c>
      <c r="C8" s="38">
        <v>174</v>
      </c>
      <c r="D8" s="38">
        <v>174</v>
      </c>
      <c r="E8" s="38">
        <v>158</v>
      </c>
      <c r="F8" s="38">
        <v>158</v>
      </c>
      <c r="G8" s="38">
        <v>170</v>
      </c>
      <c r="H8" s="38">
        <v>170</v>
      </c>
      <c r="I8" s="38">
        <v>80</v>
      </c>
      <c r="J8" s="38">
        <v>82</v>
      </c>
      <c r="K8" s="38">
        <v>148</v>
      </c>
      <c r="L8" s="38">
        <v>152</v>
      </c>
      <c r="M8" s="38">
        <v>200</v>
      </c>
      <c r="N8" s="38">
        <v>204</v>
      </c>
      <c r="O8" s="38">
        <v>144</v>
      </c>
      <c r="P8" s="38">
        <v>150</v>
      </c>
      <c r="Q8" s="38">
        <v>134</v>
      </c>
      <c r="R8" s="38">
        <v>136</v>
      </c>
      <c r="S8" s="38">
        <v>96</v>
      </c>
      <c r="T8" s="38">
        <v>102</v>
      </c>
      <c r="U8" s="38">
        <v>108</v>
      </c>
      <c r="V8" s="38">
        <v>108</v>
      </c>
      <c r="W8" s="38">
        <v>208</v>
      </c>
      <c r="X8" s="38">
        <v>214</v>
      </c>
      <c r="Y8" s="38">
        <v>172</v>
      </c>
      <c r="Z8" s="38">
        <v>174</v>
      </c>
      <c r="AA8" s="38">
        <v>0</v>
      </c>
      <c r="AB8" s="38">
        <v>0</v>
      </c>
      <c r="AC8" s="67"/>
      <c r="AD8" s="13">
        <v>37.933151000000002</v>
      </c>
      <c r="AE8" s="13">
        <v>-121.986403</v>
      </c>
    </row>
    <row r="9" spans="1:31" x14ac:dyDescent="0.25">
      <c r="A9" s="1" t="s">
        <v>95</v>
      </c>
      <c r="B9" t="s">
        <v>42</v>
      </c>
      <c r="C9" s="38">
        <v>174</v>
      </c>
      <c r="D9" s="38">
        <v>176</v>
      </c>
      <c r="E9" s="38">
        <v>152</v>
      </c>
      <c r="F9" s="38">
        <v>158</v>
      </c>
      <c r="G9" s="38">
        <v>170</v>
      </c>
      <c r="H9" s="38">
        <v>174</v>
      </c>
      <c r="I9" s="38">
        <v>74</v>
      </c>
      <c r="J9" s="38">
        <v>86</v>
      </c>
      <c r="K9" s="38">
        <v>144</v>
      </c>
      <c r="L9" s="38">
        <v>152</v>
      </c>
      <c r="M9" s="38">
        <v>200</v>
      </c>
      <c r="N9" s="38">
        <v>204</v>
      </c>
      <c r="O9" s="38">
        <v>140</v>
      </c>
      <c r="P9" s="38">
        <v>142</v>
      </c>
      <c r="Q9" s="38">
        <v>124</v>
      </c>
      <c r="R9" s="38">
        <v>136</v>
      </c>
      <c r="S9" s="38">
        <v>86</v>
      </c>
      <c r="T9" s="38">
        <v>98</v>
      </c>
      <c r="U9" s="38">
        <v>104</v>
      </c>
      <c r="V9" s="38">
        <v>108</v>
      </c>
      <c r="W9" s="38">
        <v>208</v>
      </c>
      <c r="X9" s="38">
        <v>212</v>
      </c>
      <c r="Y9" s="38">
        <v>174</v>
      </c>
      <c r="Z9" s="38">
        <v>174</v>
      </c>
      <c r="AA9" s="38">
        <v>316</v>
      </c>
      <c r="AB9" s="38">
        <v>320</v>
      </c>
      <c r="AC9" s="67"/>
      <c r="AD9" s="13">
        <v>37.737535033375003</v>
      </c>
      <c r="AE9" s="13">
        <v>-121.838120995089</v>
      </c>
    </row>
    <row r="10" spans="1:31" x14ac:dyDescent="0.25">
      <c r="A10" s="1" t="s">
        <v>59</v>
      </c>
      <c r="B10" t="s">
        <v>43</v>
      </c>
      <c r="C10" s="38">
        <v>168</v>
      </c>
      <c r="D10" s="38">
        <v>176</v>
      </c>
      <c r="E10" s="38">
        <v>0</v>
      </c>
      <c r="F10" s="38">
        <v>0</v>
      </c>
      <c r="G10" s="38">
        <v>176</v>
      </c>
      <c r="H10" s="38">
        <v>176</v>
      </c>
      <c r="I10" s="38">
        <v>74</v>
      </c>
      <c r="J10" s="38">
        <v>74</v>
      </c>
      <c r="K10" s="38">
        <v>142</v>
      </c>
      <c r="L10" s="38">
        <v>166</v>
      </c>
      <c r="M10" s="38">
        <v>200</v>
      </c>
      <c r="N10" s="38">
        <v>202</v>
      </c>
      <c r="O10" s="38">
        <v>140</v>
      </c>
      <c r="P10" s="38">
        <v>146</v>
      </c>
      <c r="Q10" s="38">
        <v>134</v>
      </c>
      <c r="R10" s="38">
        <v>136</v>
      </c>
      <c r="S10" s="38">
        <v>94</v>
      </c>
      <c r="T10" s="38">
        <v>96</v>
      </c>
      <c r="U10" s="38">
        <v>104</v>
      </c>
      <c r="V10" s="38">
        <v>108</v>
      </c>
      <c r="W10" s="38">
        <v>212</v>
      </c>
      <c r="X10" s="38">
        <v>212</v>
      </c>
      <c r="Y10" s="38">
        <v>174</v>
      </c>
      <c r="Z10" s="38">
        <v>180</v>
      </c>
      <c r="AA10" s="38">
        <v>0</v>
      </c>
      <c r="AB10" s="38">
        <v>0</v>
      </c>
      <c r="AC10" s="8"/>
      <c r="AD10" s="14">
        <v>37.936898013576801</v>
      </c>
      <c r="AE10" s="14">
        <v>-122.14127498678801</v>
      </c>
    </row>
    <row r="11" spans="1:31" x14ac:dyDescent="0.25">
      <c r="A11" s="1" t="s">
        <v>60</v>
      </c>
      <c r="B11" t="s">
        <v>43</v>
      </c>
      <c r="C11" s="38">
        <v>160</v>
      </c>
      <c r="D11" s="38">
        <v>164</v>
      </c>
      <c r="E11" s="38">
        <v>168</v>
      </c>
      <c r="F11" s="38">
        <v>168</v>
      </c>
      <c r="G11" s="38">
        <v>176</v>
      </c>
      <c r="H11" s="38">
        <v>176</v>
      </c>
      <c r="I11" s="38">
        <v>74</v>
      </c>
      <c r="J11" s="38">
        <v>84</v>
      </c>
      <c r="K11" s="38">
        <v>142</v>
      </c>
      <c r="L11" s="38">
        <v>142</v>
      </c>
      <c r="M11" s="38">
        <v>214</v>
      </c>
      <c r="N11" s="38">
        <v>214</v>
      </c>
      <c r="O11" s="38">
        <v>134</v>
      </c>
      <c r="P11" s="38">
        <v>146</v>
      </c>
      <c r="Q11" s="38">
        <v>132</v>
      </c>
      <c r="R11" s="38">
        <v>134</v>
      </c>
      <c r="S11" s="38">
        <v>98</v>
      </c>
      <c r="T11" s="38">
        <v>102</v>
      </c>
      <c r="U11" s="38">
        <v>104</v>
      </c>
      <c r="V11" s="38">
        <v>124</v>
      </c>
      <c r="W11" s="38">
        <v>214</v>
      </c>
      <c r="X11" s="38">
        <v>214</v>
      </c>
      <c r="Y11" s="38">
        <v>172</v>
      </c>
      <c r="Z11" s="38">
        <v>174</v>
      </c>
      <c r="AA11" s="38">
        <v>0</v>
      </c>
      <c r="AB11" s="38">
        <v>0</v>
      </c>
      <c r="AC11" s="8"/>
      <c r="AD11" s="14">
        <v>37.921561980619998</v>
      </c>
      <c r="AE11" s="14">
        <v>-122.139427028596</v>
      </c>
    </row>
    <row r="12" spans="1:31" x14ac:dyDescent="0.25">
      <c r="A12" s="1" t="s">
        <v>61</v>
      </c>
      <c r="B12" t="s">
        <v>43</v>
      </c>
      <c r="C12" s="38">
        <v>168</v>
      </c>
      <c r="D12" s="38">
        <v>168</v>
      </c>
      <c r="E12" s="38">
        <v>0</v>
      </c>
      <c r="F12" s="38">
        <v>0</v>
      </c>
      <c r="G12" s="38">
        <v>170</v>
      </c>
      <c r="H12" s="38">
        <v>170</v>
      </c>
      <c r="I12" s="38">
        <v>74</v>
      </c>
      <c r="J12" s="38">
        <v>74</v>
      </c>
      <c r="K12" s="38">
        <v>142</v>
      </c>
      <c r="L12" s="38">
        <v>148</v>
      </c>
      <c r="M12" s="38">
        <v>198</v>
      </c>
      <c r="N12" s="38">
        <v>200</v>
      </c>
      <c r="O12" s="38">
        <v>136</v>
      </c>
      <c r="P12" s="38">
        <v>146</v>
      </c>
      <c r="Q12" s="38">
        <v>134</v>
      </c>
      <c r="R12" s="38">
        <v>134</v>
      </c>
      <c r="S12" s="38">
        <v>96</v>
      </c>
      <c r="T12" s="38">
        <v>104</v>
      </c>
      <c r="U12" s="38">
        <v>106</v>
      </c>
      <c r="V12" s="38">
        <v>106</v>
      </c>
      <c r="W12" s="38">
        <v>212</v>
      </c>
      <c r="X12" s="38">
        <v>212</v>
      </c>
      <c r="Y12" s="38">
        <v>174</v>
      </c>
      <c r="Z12" s="38">
        <v>178</v>
      </c>
      <c r="AA12" s="38">
        <v>312</v>
      </c>
      <c r="AB12" s="38">
        <v>316</v>
      </c>
      <c r="AC12" s="8"/>
      <c r="AD12" s="14">
        <v>37.830315995961399</v>
      </c>
      <c r="AE12" s="14">
        <v>-122.045836038887</v>
      </c>
    </row>
    <row r="13" spans="1:31" x14ac:dyDescent="0.25">
      <c r="A13" s="1" t="s">
        <v>62</v>
      </c>
      <c r="B13" t="s">
        <v>43</v>
      </c>
      <c r="C13" s="38">
        <v>160</v>
      </c>
      <c r="D13" s="38">
        <v>170</v>
      </c>
      <c r="E13" s="38">
        <v>166</v>
      </c>
      <c r="F13" s="38">
        <v>166</v>
      </c>
      <c r="G13" s="38">
        <v>172</v>
      </c>
      <c r="H13" s="38">
        <v>172</v>
      </c>
      <c r="I13" s="38">
        <v>84</v>
      </c>
      <c r="J13" s="38">
        <v>84</v>
      </c>
      <c r="K13" s="38">
        <v>130</v>
      </c>
      <c r="L13" s="38">
        <v>134</v>
      </c>
      <c r="M13" s="38">
        <v>212</v>
      </c>
      <c r="N13" s="38">
        <v>216</v>
      </c>
      <c r="O13" s="38">
        <v>126</v>
      </c>
      <c r="P13" s="38">
        <v>146</v>
      </c>
      <c r="Q13" s="38">
        <v>120</v>
      </c>
      <c r="R13" s="38">
        <v>126</v>
      </c>
      <c r="S13" s="38">
        <v>98</v>
      </c>
      <c r="T13" s="38">
        <v>104</v>
      </c>
      <c r="U13" s="38">
        <v>118</v>
      </c>
      <c r="V13" s="38">
        <v>118</v>
      </c>
      <c r="W13" s="38">
        <v>212</v>
      </c>
      <c r="X13" s="38">
        <v>214</v>
      </c>
      <c r="Y13" s="38">
        <v>184</v>
      </c>
      <c r="Z13" s="38">
        <v>190</v>
      </c>
      <c r="AA13" s="38">
        <v>0</v>
      </c>
      <c r="AB13" s="38">
        <v>0</v>
      </c>
      <c r="AC13" s="8"/>
      <c r="AD13" s="14">
        <v>37.826167037710498</v>
      </c>
      <c r="AE13" s="14">
        <v>-122.05068899318501</v>
      </c>
    </row>
    <row r="14" spans="1:31" x14ac:dyDescent="0.25">
      <c r="A14" s="1" t="s">
        <v>70</v>
      </c>
      <c r="B14" t="s">
        <v>43</v>
      </c>
      <c r="C14" s="38">
        <v>0</v>
      </c>
      <c r="D14" s="38">
        <v>0</v>
      </c>
      <c r="E14" s="38">
        <v>0</v>
      </c>
      <c r="F14" s="38">
        <v>0</v>
      </c>
      <c r="G14" s="38">
        <v>170</v>
      </c>
      <c r="H14" s="38">
        <v>170</v>
      </c>
      <c r="I14" s="38">
        <v>74</v>
      </c>
      <c r="J14" s="38">
        <v>74</v>
      </c>
      <c r="K14" s="38">
        <v>142</v>
      </c>
      <c r="L14" s="38">
        <v>146</v>
      </c>
      <c r="M14" s="38">
        <v>200</v>
      </c>
      <c r="N14" s="38">
        <v>200</v>
      </c>
      <c r="O14" s="38">
        <v>146</v>
      </c>
      <c r="P14" s="38">
        <v>154</v>
      </c>
      <c r="Q14" s="38">
        <v>134</v>
      </c>
      <c r="R14" s="38">
        <v>134</v>
      </c>
      <c r="S14" s="38">
        <v>100</v>
      </c>
      <c r="T14" s="38">
        <v>104</v>
      </c>
      <c r="U14" s="38">
        <v>106</v>
      </c>
      <c r="V14" s="38">
        <v>106</v>
      </c>
      <c r="W14" s="38">
        <v>212</v>
      </c>
      <c r="X14" s="38">
        <v>212</v>
      </c>
      <c r="Y14" s="38">
        <v>170</v>
      </c>
      <c r="Z14" s="38">
        <v>174</v>
      </c>
      <c r="AA14" s="38">
        <v>0</v>
      </c>
      <c r="AB14" s="38">
        <v>0</v>
      </c>
      <c r="AC14" s="8"/>
      <c r="AD14" s="14">
        <v>37.834052983671398</v>
      </c>
      <c r="AE14" s="14">
        <v>-122.03844403847999</v>
      </c>
    </row>
    <row r="15" spans="1:31" x14ac:dyDescent="0.25">
      <c r="A15" s="1" t="s">
        <v>71</v>
      </c>
      <c r="B15" t="s">
        <v>43</v>
      </c>
      <c r="C15" s="38">
        <v>160</v>
      </c>
      <c r="D15" s="38">
        <v>172</v>
      </c>
      <c r="E15" s="38">
        <v>168</v>
      </c>
      <c r="F15" s="38">
        <v>168</v>
      </c>
      <c r="G15" s="38">
        <v>168</v>
      </c>
      <c r="H15" s="38">
        <v>168</v>
      </c>
      <c r="I15" s="38">
        <v>0</v>
      </c>
      <c r="J15" s="38">
        <v>0</v>
      </c>
      <c r="K15" s="38">
        <v>0</v>
      </c>
      <c r="L15" s="38">
        <v>0</v>
      </c>
      <c r="M15" s="38">
        <v>214</v>
      </c>
      <c r="N15" s="38">
        <v>214</v>
      </c>
      <c r="O15" s="38">
        <v>138</v>
      </c>
      <c r="P15" s="38">
        <v>140</v>
      </c>
      <c r="Q15" s="38">
        <v>126</v>
      </c>
      <c r="R15" s="38">
        <v>132</v>
      </c>
      <c r="S15" s="38">
        <v>98</v>
      </c>
      <c r="T15" s="38">
        <v>102</v>
      </c>
      <c r="U15" s="38">
        <v>124</v>
      </c>
      <c r="V15" s="38">
        <v>124</v>
      </c>
      <c r="W15" s="38">
        <v>216</v>
      </c>
      <c r="X15" s="38">
        <v>218</v>
      </c>
      <c r="Y15" s="38">
        <v>170</v>
      </c>
      <c r="Z15" s="38">
        <v>174</v>
      </c>
      <c r="AA15" s="38">
        <v>0</v>
      </c>
      <c r="AB15" s="38">
        <v>0</v>
      </c>
      <c r="AC15" s="8"/>
      <c r="AD15" s="14">
        <v>37.835796000435899</v>
      </c>
      <c r="AE15" s="14">
        <v>-122.055360982194</v>
      </c>
    </row>
    <row r="16" spans="1:31" x14ac:dyDescent="0.25">
      <c r="A16" s="1" t="s">
        <v>105</v>
      </c>
      <c r="B16" t="s">
        <v>43</v>
      </c>
      <c r="C16" s="38">
        <v>168</v>
      </c>
      <c r="D16" s="38">
        <v>176</v>
      </c>
      <c r="E16" s="38">
        <v>0</v>
      </c>
      <c r="F16" s="38">
        <v>0</v>
      </c>
      <c r="G16" s="38">
        <v>172</v>
      </c>
      <c r="H16" s="38">
        <v>172</v>
      </c>
      <c r="I16" s="38">
        <v>84</v>
      </c>
      <c r="J16" s="38">
        <v>86</v>
      </c>
      <c r="K16" s="38">
        <v>134</v>
      </c>
      <c r="L16" s="38">
        <v>142</v>
      </c>
      <c r="M16" s="38">
        <v>204</v>
      </c>
      <c r="N16" s="38">
        <v>206</v>
      </c>
      <c r="O16" s="38">
        <v>130</v>
      </c>
      <c r="P16" s="38">
        <v>146</v>
      </c>
      <c r="Q16" s="38">
        <v>134</v>
      </c>
      <c r="R16" s="38">
        <v>134</v>
      </c>
      <c r="S16" s="38">
        <v>96</v>
      </c>
      <c r="T16" s="38">
        <v>104</v>
      </c>
      <c r="U16" s="38">
        <v>102</v>
      </c>
      <c r="V16" s="38">
        <v>106</v>
      </c>
      <c r="W16" s="38">
        <v>214</v>
      </c>
      <c r="X16" s="38">
        <v>214</v>
      </c>
      <c r="Y16" s="38">
        <v>180</v>
      </c>
      <c r="Z16" s="38">
        <v>180</v>
      </c>
      <c r="AA16" s="38">
        <v>0</v>
      </c>
      <c r="AB16" s="38">
        <v>0</v>
      </c>
      <c r="AC16" s="8"/>
      <c r="AD16" s="15">
        <v>37.701593013480299</v>
      </c>
      <c r="AE16" s="15">
        <v>-121.97034400887701</v>
      </c>
    </row>
    <row r="17" spans="1:31" x14ac:dyDescent="0.25">
      <c r="A17" s="1" t="s">
        <v>106</v>
      </c>
      <c r="B17" t="s">
        <v>43</v>
      </c>
      <c r="C17" s="38">
        <v>168</v>
      </c>
      <c r="D17" s="38">
        <v>168</v>
      </c>
      <c r="E17" s="38">
        <v>162</v>
      </c>
      <c r="F17" s="38">
        <v>164</v>
      </c>
      <c r="G17" s="38">
        <v>170</v>
      </c>
      <c r="H17" s="38">
        <v>170</v>
      </c>
      <c r="I17" s="38">
        <v>74</v>
      </c>
      <c r="J17" s="38">
        <v>80</v>
      </c>
      <c r="K17" s="38">
        <v>144</v>
      </c>
      <c r="L17" s="38">
        <v>166</v>
      </c>
      <c r="M17" s="38">
        <v>198</v>
      </c>
      <c r="N17" s="38">
        <v>198</v>
      </c>
      <c r="O17" s="38">
        <v>140</v>
      </c>
      <c r="P17" s="38">
        <v>142</v>
      </c>
      <c r="Q17" s="38">
        <v>134</v>
      </c>
      <c r="R17" s="38">
        <v>140</v>
      </c>
      <c r="S17" s="38">
        <v>100</v>
      </c>
      <c r="T17" s="38">
        <v>100</v>
      </c>
      <c r="U17" s="38">
        <v>106</v>
      </c>
      <c r="V17" s="38">
        <v>108</v>
      </c>
      <c r="W17" s="38">
        <v>212</v>
      </c>
      <c r="X17" s="38">
        <v>222</v>
      </c>
      <c r="Y17" s="38">
        <v>170</v>
      </c>
      <c r="Z17" s="38">
        <v>180</v>
      </c>
      <c r="AA17" s="38">
        <v>318</v>
      </c>
      <c r="AB17" s="38">
        <v>322</v>
      </c>
      <c r="AC17" s="8"/>
      <c r="AD17" s="15">
        <v>37.707641000000002</v>
      </c>
      <c r="AE17" s="15">
        <v>-121.971971</v>
      </c>
    </row>
    <row r="18" spans="1:31" x14ac:dyDescent="0.25">
      <c r="A18" s="1" t="s">
        <v>107</v>
      </c>
      <c r="B18" t="s">
        <v>43</v>
      </c>
      <c r="C18" s="38">
        <v>168</v>
      </c>
      <c r="D18" s="38">
        <v>180</v>
      </c>
      <c r="E18" s="38">
        <v>0</v>
      </c>
      <c r="F18" s="38">
        <v>0</v>
      </c>
      <c r="G18" s="38">
        <v>170</v>
      </c>
      <c r="H18" s="38">
        <v>174</v>
      </c>
      <c r="I18" s="38">
        <v>74</v>
      </c>
      <c r="J18" s="38">
        <v>80</v>
      </c>
      <c r="K18" s="38">
        <v>144</v>
      </c>
      <c r="L18" s="38">
        <v>150</v>
      </c>
      <c r="M18" s="38">
        <v>200</v>
      </c>
      <c r="N18" s="38">
        <v>206</v>
      </c>
      <c r="O18" s="38">
        <v>130</v>
      </c>
      <c r="P18" s="38">
        <v>146</v>
      </c>
      <c r="Q18" s="38">
        <v>130</v>
      </c>
      <c r="R18" s="38">
        <v>134</v>
      </c>
      <c r="S18" s="38">
        <v>86</v>
      </c>
      <c r="T18" s="38">
        <v>86</v>
      </c>
      <c r="U18" s="38">
        <v>100</v>
      </c>
      <c r="V18" s="38">
        <v>106</v>
      </c>
      <c r="W18" s="38">
        <v>214</v>
      </c>
      <c r="X18" s="38">
        <v>214</v>
      </c>
      <c r="Y18" s="38">
        <v>0</v>
      </c>
      <c r="Z18" s="38">
        <v>0</v>
      </c>
      <c r="AA18" s="38">
        <v>0</v>
      </c>
      <c r="AB18" s="38">
        <v>0</v>
      </c>
      <c r="AC18" s="8"/>
      <c r="AD18" s="15">
        <v>37.707431009039198</v>
      </c>
      <c r="AE18" s="15">
        <v>-121.972001027315</v>
      </c>
    </row>
    <row r="19" spans="1:31" x14ac:dyDescent="0.25">
      <c r="A19" s="1" t="s">
        <v>108</v>
      </c>
      <c r="B19" t="s">
        <v>43</v>
      </c>
      <c r="C19" s="38">
        <v>174</v>
      </c>
      <c r="D19" s="38">
        <v>176</v>
      </c>
      <c r="E19" s="38">
        <v>162</v>
      </c>
      <c r="F19" s="38">
        <v>164</v>
      </c>
      <c r="G19" s="38">
        <v>170</v>
      </c>
      <c r="H19" s="38">
        <v>170</v>
      </c>
      <c r="I19" s="38">
        <v>74</v>
      </c>
      <c r="J19" s="38">
        <v>74</v>
      </c>
      <c r="K19" s="38">
        <v>142</v>
      </c>
      <c r="L19" s="38">
        <v>142</v>
      </c>
      <c r="M19" s="38">
        <v>198</v>
      </c>
      <c r="N19" s="38">
        <v>204</v>
      </c>
      <c r="O19" s="38">
        <v>140</v>
      </c>
      <c r="P19" s="38">
        <v>146</v>
      </c>
      <c r="Q19" s="38">
        <v>136</v>
      </c>
      <c r="R19" s="38">
        <v>140</v>
      </c>
      <c r="S19" s="38">
        <v>86</v>
      </c>
      <c r="T19" s="38">
        <v>100</v>
      </c>
      <c r="U19" s="38">
        <v>104</v>
      </c>
      <c r="V19" s="38">
        <v>108</v>
      </c>
      <c r="W19" s="38">
        <v>212</v>
      </c>
      <c r="X19" s="38">
        <v>216</v>
      </c>
      <c r="Y19" s="38">
        <v>178</v>
      </c>
      <c r="Z19" s="38">
        <v>180</v>
      </c>
      <c r="AA19" s="38">
        <v>322</v>
      </c>
      <c r="AB19" s="38">
        <v>324</v>
      </c>
      <c r="AC19" s="8"/>
      <c r="AD19" s="15">
        <v>37.707498986273997</v>
      </c>
      <c r="AE19" s="15">
        <v>-121.971945958212</v>
      </c>
    </row>
    <row r="20" spans="1:31" x14ac:dyDescent="0.25">
      <c r="A20" s="1" t="s">
        <v>109</v>
      </c>
      <c r="B20" t="s">
        <v>43</v>
      </c>
      <c r="C20" s="38">
        <v>168</v>
      </c>
      <c r="D20" s="38">
        <v>174</v>
      </c>
      <c r="E20" s="38">
        <v>160</v>
      </c>
      <c r="F20" s="38">
        <v>160</v>
      </c>
      <c r="G20" s="38">
        <v>170</v>
      </c>
      <c r="H20" s="38">
        <v>170</v>
      </c>
      <c r="I20" s="38">
        <v>74</v>
      </c>
      <c r="J20" s="38">
        <v>86</v>
      </c>
      <c r="K20" s="38">
        <v>142</v>
      </c>
      <c r="L20" s="38">
        <v>142</v>
      </c>
      <c r="M20" s="38">
        <v>194</v>
      </c>
      <c r="N20" s="38">
        <v>202</v>
      </c>
      <c r="O20" s="38">
        <v>140</v>
      </c>
      <c r="P20" s="38">
        <v>144</v>
      </c>
      <c r="Q20" s="38">
        <v>136</v>
      </c>
      <c r="R20" s="38">
        <v>136</v>
      </c>
      <c r="S20" s="38">
        <v>94</v>
      </c>
      <c r="T20" s="38">
        <v>96</v>
      </c>
      <c r="U20" s="38">
        <v>106</v>
      </c>
      <c r="V20" s="38">
        <v>106</v>
      </c>
      <c r="W20" s="38">
        <v>212</v>
      </c>
      <c r="X20" s="38">
        <v>212</v>
      </c>
      <c r="Y20" s="38">
        <v>178</v>
      </c>
      <c r="Z20" s="38">
        <v>180</v>
      </c>
      <c r="AA20" s="38">
        <v>310</v>
      </c>
      <c r="AB20" s="38">
        <v>316</v>
      </c>
      <c r="AC20" s="8"/>
      <c r="AD20" s="15">
        <v>37.7128690201789</v>
      </c>
      <c r="AE20" s="15">
        <v>-121.97433999739501</v>
      </c>
    </row>
    <row r="21" spans="1:31" x14ac:dyDescent="0.25">
      <c r="A21" s="1" t="s">
        <v>110</v>
      </c>
      <c r="B21" t="s">
        <v>43</v>
      </c>
      <c r="C21" s="38">
        <v>168</v>
      </c>
      <c r="D21" s="38">
        <v>174</v>
      </c>
      <c r="E21" s="38">
        <v>160</v>
      </c>
      <c r="F21" s="38">
        <v>162</v>
      </c>
      <c r="G21" s="38">
        <v>170</v>
      </c>
      <c r="H21" s="38">
        <v>170</v>
      </c>
      <c r="I21" s="38">
        <v>74</v>
      </c>
      <c r="J21" s="38">
        <v>86</v>
      </c>
      <c r="K21" s="38">
        <v>142</v>
      </c>
      <c r="L21" s="38">
        <v>142</v>
      </c>
      <c r="M21" s="38">
        <v>202</v>
      </c>
      <c r="N21" s="38">
        <v>210</v>
      </c>
      <c r="O21" s="38">
        <v>144</v>
      </c>
      <c r="P21" s="38">
        <v>144</v>
      </c>
      <c r="Q21" s="38">
        <v>136</v>
      </c>
      <c r="R21" s="38">
        <v>136</v>
      </c>
      <c r="S21" s="38">
        <v>94</v>
      </c>
      <c r="T21" s="38">
        <v>96</v>
      </c>
      <c r="U21" s="38">
        <v>106</v>
      </c>
      <c r="V21" s="38">
        <v>106</v>
      </c>
      <c r="W21" s="38">
        <v>280</v>
      </c>
      <c r="X21" s="38">
        <v>212</v>
      </c>
      <c r="Y21" s="38">
        <v>180</v>
      </c>
      <c r="Z21" s="38">
        <v>180</v>
      </c>
      <c r="AA21" s="38">
        <v>310</v>
      </c>
      <c r="AB21" s="38">
        <v>310</v>
      </c>
      <c r="AC21" s="8"/>
      <c r="AD21" s="15">
        <v>37.7168579678982</v>
      </c>
      <c r="AE21" s="15">
        <v>-121.97606398724</v>
      </c>
    </row>
    <row r="22" spans="1:31" x14ac:dyDescent="0.25">
      <c r="A22" s="1" t="s">
        <v>111</v>
      </c>
      <c r="B22" t="s">
        <v>43</v>
      </c>
      <c r="C22" s="38">
        <v>168</v>
      </c>
      <c r="D22" s="38">
        <v>174</v>
      </c>
      <c r="E22" s="38">
        <v>160</v>
      </c>
      <c r="F22" s="38">
        <v>162</v>
      </c>
      <c r="G22" s="38">
        <v>170</v>
      </c>
      <c r="H22" s="38">
        <v>170</v>
      </c>
      <c r="I22" s="38">
        <v>74</v>
      </c>
      <c r="J22" s="38">
        <v>86</v>
      </c>
      <c r="K22" s="38">
        <v>142</v>
      </c>
      <c r="L22" s="38">
        <v>148</v>
      </c>
      <c r="M22" s="38">
        <v>202</v>
      </c>
      <c r="N22" s="38">
        <v>210</v>
      </c>
      <c r="O22" s="38">
        <v>144</v>
      </c>
      <c r="P22" s="38">
        <v>144</v>
      </c>
      <c r="Q22" s="38">
        <v>136</v>
      </c>
      <c r="R22" s="38">
        <v>136</v>
      </c>
      <c r="S22" s="38">
        <v>94</v>
      </c>
      <c r="T22" s="38">
        <v>96</v>
      </c>
      <c r="U22" s="38">
        <v>106</v>
      </c>
      <c r="V22" s="38">
        <v>108</v>
      </c>
      <c r="W22" s="38">
        <v>208</v>
      </c>
      <c r="X22" s="38">
        <v>212</v>
      </c>
      <c r="Y22" s="38">
        <v>174</v>
      </c>
      <c r="Z22" s="38">
        <v>180</v>
      </c>
      <c r="AA22" s="38">
        <v>310</v>
      </c>
      <c r="AB22" s="38">
        <v>322</v>
      </c>
      <c r="AC22" s="8"/>
      <c r="AD22" s="15">
        <v>37.717914</v>
      </c>
      <c r="AE22" s="15">
        <v>-121.976285</v>
      </c>
    </row>
    <row r="23" spans="1:31" x14ac:dyDescent="0.25">
      <c r="A23" s="1" t="s">
        <v>112</v>
      </c>
      <c r="B23" t="s">
        <v>43</v>
      </c>
      <c r="C23" s="38">
        <v>168</v>
      </c>
      <c r="D23" s="38">
        <v>168</v>
      </c>
      <c r="E23" s="38">
        <v>0</v>
      </c>
      <c r="F23" s="38">
        <v>0</v>
      </c>
      <c r="G23" s="38">
        <v>170</v>
      </c>
      <c r="H23" s="38">
        <v>170</v>
      </c>
      <c r="I23" s="38">
        <v>74</v>
      </c>
      <c r="J23" s="38">
        <v>86</v>
      </c>
      <c r="K23" s="38">
        <v>138</v>
      </c>
      <c r="L23" s="38">
        <v>148</v>
      </c>
      <c r="M23" s="38">
        <v>198</v>
      </c>
      <c r="N23" s="38">
        <v>210</v>
      </c>
      <c r="O23" s="38">
        <v>144</v>
      </c>
      <c r="P23" s="38">
        <v>146</v>
      </c>
      <c r="Q23" s="38">
        <v>136</v>
      </c>
      <c r="R23" s="38">
        <v>136</v>
      </c>
      <c r="S23" s="38">
        <v>96</v>
      </c>
      <c r="T23" s="38">
        <v>100</v>
      </c>
      <c r="U23" s="38">
        <v>108</v>
      </c>
      <c r="V23" s="38">
        <v>108</v>
      </c>
      <c r="W23" s="38">
        <v>214</v>
      </c>
      <c r="X23" s="38">
        <v>220</v>
      </c>
      <c r="Y23" s="38">
        <v>174</v>
      </c>
      <c r="Z23" s="38">
        <v>178</v>
      </c>
      <c r="AA23" s="38">
        <v>312</v>
      </c>
      <c r="AB23" s="38">
        <v>312</v>
      </c>
      <c r="AC23" s="8"/>
      <c r="AD23" s="15">
        <v>37.720858</v>
      </c>
      <c r="AE23" s="15">
        <v>-121.97149899999999</v>
      </c>
    </row>
    <row r="24" spans="1:31" x14ac:dyDescent="0.25">
      <c r="A24" s="1" t="s">
        <v>113</v>
      </c>
      <c r="B24" t="s">
        <v>43</v>
      </c>
      <c r="C24" s="38">
        <v>168</v>
      </c>
      <c r="D24" s="38">
        <v>174</v>
      </c>
      <c r="E24" s="38">
        <v>160</v>
      </c>
      <c r="F24" s="38">
        <v>162</v>
      </c>
      <c r="G24" s="38">
        <v>170</v>
      </c>
      <c r="H24" s="38">
        <v>170</v>
      </c>
      <c r="I24" s="38">
        <v>74</v>
      </c>
      <c r="J24" s="38">
        <v>86</v>
      </c>
      <c r="K24" s="38">
        <v>142</v>
      </c>
      <c r="L24" s="38">
        <v>142</v>
      </c>
      <c r="M24" s="38">
        <v>202</v>
      </c>
      <c r="N24" s="38">
        <v>204</v>
      </c>
      <c r="O24" s="38">
        <v>140</v>
      </c>
      <c r="P24" s="38">
        <v>144</v>
      </c>
      <c r="Q24" s="38">
        <v>136</v>
      </c>
      <c r="R24" s="38">
        <v>136</v>
      </c>
      <c r="S24" s="38">
        <v>94</v>
      </c>
      <c r="T24" s="38">
        <v>96</v>
      </c>
      <c r="U24" s="38">
        <v>106</v>
      </c>
      <c r="V24" s="38">
        <v>106</v>
      </c>
      <c r="W24" s="38">
        <v>212</v>
      </c>
      <c r="X24" s="38">
        <v>212</v>
      </c>
      <c r="Y24" s="38">
        <v>178</v>
      </c>
      <c r="Z24" s="38">
        <v>180</v>
      </c>
      <c r="AA24" s="38">
        <v>310</v>
      </c>
      <c r="AB24" s="38">
        <v>316</v>
      </c>
      <c r="AC24" s="8"/>
      <c r="AD24" s="15">
        <v>37.717411005869501</v>
      </c>
      <c r="AE24" s="15">
        <v>-121.976165995001</v>
      </c>
    </row>
    <row r="25" spans="1:31" x14ac:dyDescent="0.25">
      <c r="A25" s="1" t="s">
        <v>114</v>
      </c>
      <c r="B25" t="s">
        <v>43</v>
      </c>
      <c r="C25" s="38">
        <v>164</v>
      </c>
      <c r="D25" s="38">
        <v>164</v>
      </c>
      <c r="E25" s="38">
        <v>166</v>
      </c>
      <c r="F25" s="38">
        <v>166</v>
      </c>
      <c r="G25" s="38">
        <v>174</v>
      </c>
      <c r="H25" s="38">
        <v>174</v>
      </c>
      <c r="I25" s="38">
        <v>78</v>
      </c>
      <c r="J25" s="38">
        <v>86</v>
      </c>
      <c r="K25" s="38">
        <v>148</v>
      </c>
      <c r="L25" s="38">
        <v>148</v>
      </c>
      <c r="M25" s="38">
        <v>196</v>
      </c>
      <c r="N25" s="38">
        <v>196</v>
      </c>
      <c r="O25" s="38">
        <v>134</v>
      </c>
      <c r="P25" s="38">
        <v>150</v>
      </c>
      <c r="Q25" s="38">
        <v>134</v>
      </c>
      <c r="R25" s="38">
        <v>134</v>
      </c>
      <c r="S25" s="38">
        <v>98</v>
      </c>
      <c r="T25" s="38">
        <v>102</v>
      </c>
      <c r="U25" s="38">
        <v>106</v>
      </c>
      <c r="V25" s="38">
        <v>108</v>
      </c>
      <c r="W25" s="38">
        <v>210</v>
      </c>
      <c r="X25" s="38">
        <v>210</v>
      </c>
      <c r="Y25" s="38">
        <v>172</v>
      </c>
      <c r="Z25" s="38">
        <v>176</v>
      </c>
      <c r="AA25" s="38">
        <v>324</v>
      </c>
      <c r="AB25" s="38">
        <v>324</v>
      </c>
      <c r="AC25" s="8"/>
      <c r="AD25" s="15">
        <v>37.717787018045698</v>
      </c>
      <c r="AE25" s="15">
        <v>-121.97627102024801</v>
      </c>
    </row>
    <row r="26" spans="1:31" x14ac:dyDescent="0.25">
      <c r="A26" s="1" t="s">
        <v>115</v>
      </c>
      <c r="B26" t="s">
        <v>43</v>
      </c>
      <c r="C26" s="38">
        <v>174</v>
      </c>
      <c r="D26" s="38">
        <v>176</v>
      </c>
      <c r="E26" s="38">
        <v>160</v>
      </c>
      <c r="F26" s="38">
        <v>162</v>
      </c>
      <c r="G26" s="38">
        <v>170</v>
      </c>
      <c r="H26" s="38">
        <v>170</v>
      </c>
      <c r="I26" s="38">
        <v>74</v>
      </c>
      <c r="J26" s="38">
        <v>86</v>
      </c>
      <c r="K26" s="38">
        <v>142</v>
      </c>
      <c r="L26" s="38">
        <v>148</v>
      </c>
      <c r="M26" s="38">
        <v>198</v>
      </c>
      <c r="N26" s="38">
        <v>210</v>
      </c>
      <c r="O26" s="38">
        <v>144</v>
      </c>
      <c r="P26" s="38">
        <v>146</v>
      </c>
      <c r="Q26" s="38">
        <v>136</v>
      </c>
      <c r="R26" s="38">
        <v>136</v>
      </c>
      <c r="S26" s="38">
        <v>96</v>
      </c>
      <c r="T26" s="38">
        <v>100</v>
      </c>
      <c r="U26" s="38">
        <v>106</v>
      </c>
      <c r="V26" s="38">
        <v>108</v>
      </c>
      <c r="W26" s="38">
        <v>208</v>
      </c>
      <c r="X26" s="38">
        <v>212</v>
      </c>
      <c r="Y26" s="38">
        <v>174</v>
      </c>
      <c r="Z26" s="38">
        <v>180</v>
      </c>
      <c r="AA26" s="38">
        <v>312</v>
      </c>
      <c r="AB26" s="38">
        <v>312</v>
      </c>
      <c r="AC26" s="8"/>
      <c r="AD26" s="15">
        <v>37.718662004917803</v>
      </c>
      <c r="AE26" s="15">
        <v>-121.975846979767</v>
      </c>
    </row>
    <row r="27" spans="1:31" x14ac:dyDescent="0.25">
      <c r="A27" s="1" t="s">
        <v>116</v>
      </c>
      <c r="B27" t="s">
        <v>43</v>
      </c>
      <c r="C27" s="38">
        <v>174</v>
      </c>
      <c r="D27" s="38">
        <v>174</v>
      </c>
      <c r="E27" s="38">
        <v>154</v>
      </c>
      <c r="F27" s="38">
        <v>154</v>
      </c>
      <c r="G27" s="38">
        <v>170</v>
      </c>
      <c r="H27" s="38">
        <v>170</v>
      </c>
      <c r="I27" s="38">
        <v>74</v>
      </c>
      <c r="J27" s="38">
        <v>86</v>
      </c>
      <c r="K27" s="38">
        <v>138</v>
      </c>
      <c r="L27" s="38">
        <v>142</v>
      </c>
      <c r="M27" s="38">
        <v>210</v>
      </c>
      <c r="N27" s="38">
        <v>210</v>
      </c>
      <c r="O27" s="38">
        <v>140</v>
      </c>
      <c r="P27" s="38">
        <v>144</v>
      </c>
      <c r="Q27" s="38">
        <v>134</v>
      </c>
      <c r="R27" s="38">
        <v>136</v>
      </c>
      <c r="S27" s="38">
        <v>96</v>
      </c>
      <c r="T27" s="38">
        <v>100</v>
      </c>
      <c r="U27" s="38">
        <v>104</v>
      </c>
      <c r="V27" s="38">
        <v>106</v>
      </c>
      <c r="W27" s="38">
        <v>212</v>
      </c>
      <c r="X27" s="38">
        <v>212</v>
      </c>
      <c r="Y27" s="38">
        <v>174</v>
      </c>
      <c r="Z27" s="38">
        <v>174</v>
      </c>
      <c r="AA27" s="38">
        <v>0</v>
      </c>
      <c r="AB27" s="38">
        <v>0</v>
      </c>
      <c r="AC27" s="8"/>
      <c r="AD27" s="15">
        <v>37.718407027423297</v>
      </c>
      <c r="AE27" s="15">
        <v>-121.976249981671</v>
      </c>
    </row>
    <row r="28" spans="1:31" x14ac:dyDescent="0.25">
      <c r="A28" s="1" t="s">
        <v>117</v>
      </c>
      <c r="B28" t="s">
        <v>43</v>
      </c>
      <c r="C28" s="38">
        <v>168</v>
      </c>
      <c r="D28" s="38">
        <v>174</v>
      </c>
      <c r="E28" s="38">
        <v>160</v>
      </c>
      <c r="F28" s="38">
        <v>162</v>
      </c>
      <c r="G28" s="38">
        <v>170</v>
      </c>
      <c r="H28" s="38">
        <v>172</v>
      </c>
      <c r="I28" s="38">
        <v>74</v>
      </c>
      <c r="J28" s="38">
        <v>86</v>
      </c>
      <c r="K28" s="38">
        <v>144</v>
      </c>
      <c r="L28" s="38">
        <v>148</v>
      </c>
      <c r="M28" s="38">
        <v>0</v>
      </c>
      <c r="N28" s="38">
        <v>0</v>
      </c>
      <c r="O28" s="38">
        <v>144</v>
      </c>
      <c r="P28" s="38">
        <v>144</v>
      </c>
      <c r="Q28" s="38">
        <v>136</v>
      </c>
      <c r="R28" s="38">
        <v>136</v>
      </c>
      <c r="S28" s="38">
        <v>96</v>
      </c>
      <c r="T28" s="38">
        <v>96</v>
      </c>
      <c r="U28" s="38">
        <v>108</v>
      </c>
      <c r="V28" s="38">
        <v>108</v>
      </c>
      <c r="W28" s="38">
        <v>212</v>
      </c>
      <c r="X28" s="38">
        <v>212</v>
      </c>
      <c r="Y28" s="38">
        <v>0</v>
      </c>
      <c r="Z28" s="38">
        <v>0</v>
      </c>
      <c r="AA28" s="38">
        <v>0</v>
      </c>
      <c r="AB28" s="38">
        <v>0</v>
      </c>
      <c r="AC28" s="8"/>
      <c r="AD28" s="15">
        <v>37.712935000000002</v>
      </c>
      <c r="AE28" s="15">
        <v>-121.981881</v>
      </c>
    </row>
    <row r="29" spans="1:31" x14ac:dyDescent="0.25">
      <c r="A29" s="1" t="s">
        <v>118</v>
      </c>
      <c r="B29" t="s">
        <v>43</v>
      </c>
      <c r="C29" s="38">
        <v>174</v>
      </c>
      <c r="D29" s="38">
        <v>174</v>
      </c>
      <c r="E29" s="38">
        <v>160</v>
      </c>
      <c r="F29" s="38">
        <v>162</v>
      </c>
      <c r="G29" s="38">
        <v>170</v>
      </c>
      <c r="H29" s="38">
        <v>170</v>
      </c>
      <c r="I29" s="38">
        <v>74</v>
      </c>
      <c r="J29" s="38">
        <v>86</v>
      </c>
      <c r="K29" s="38">
        <v>142</v>
      </c>
      <c r="L29" s="38">
        <v>148</v>
      </c>
      <c r="M29" s="38">
        <v>202</v>
      </c>
      <c r="N29" s="38">
        <v>210</v>
      </c>
      <c r="O29" s="38">
        <v>144</v>
      </c>
      <c r="P29" s="38">
        <v>144</v>
      </c>
      <c r="Q29" s="38">
        <v>136</v>
      </c>
      <c r="R29" s="38">
        <v>136</v>
      </c>
      <c r="S29" s="38">
        <v>96</v>
      </c>
      <c r="T29" s="38">
        <v>96</v>
      </c>
      <c r="U29" s="38">
        <v>106</v>
      </c>
      <c r="V29" s="38">
        <v>108</v>
      </c>
      <c r="W29" s="38">
        <v>0</v>
      </c>
      <c r="X29" s="38">
        <v>0</v>
      </c>
      <c r="Y29" s="38">
        <v>174</v>
      </c>
      <c r="Z29" s="38">
        <v>180</v>
      </c>
      <c r="AA29" s="38">
        <v>322</v>
      </c>
      <c r="AB29" s="38">
        <v>322</v>
      </c>
      <c r="AC29" s="8"/>
      <c r="AD29" s="15">
        <v>37.718374002724801</v>
      </c>
      <c r="AE29" s="15">
        <v>-121.976285018026</v>
      </c>
    </row>
    <row r="30" spans="1:31" x14ac:dyDescent="0.25">
      <c r="A30" s="1" t="s">
        <v>119</v>
      </c>
      <c r="B30" t="s">
        <v>37</v>
      </c>
      <c r="C30" s="38">
        <v>168</v>
      </c>
      <c r="D30" s="38">
        <v>176</v>
      </c>
      <c r="E30" s="38">
        <v>0</v>
      </c>
      <c r="F30" s="38">
        <v>0</v>
      </c>
      <c r="G30" s="38">
        <v>172</v>
      </c>
      <c r="H30" s="38">
        <v>180</v>
      </c>
      <c r="I30" s="38">
        <v>84</v>
      </c>
      <c r="J30" s="38">
        <v>84</v>
      </c>
      <c r="K30" s="38">
        <v>134</v>
      </c>
      <c r="L30" s="38">
        <v>146</v>
      </c>
      <c r="M30" s="38">
        <v>196</v>
      </c>
      <c r="N30" s="38">
        <v>204</v>
      </c>
      <c r="O30" s="38">
        <v>136</v>
      </c>
      <c r="P30" s="38">
        <v>136</v>
      </c>
      <c r="Q30" s="38">
        <v>130</v>
      </c>
      <c r="R30" s="38">
        <v>136</v>
      </c>
      <c r="S30" s="38">
        <v>94</v>
      </c>
      <c r="T30" s="38">
        <v>94</v>
      </c>
      <c r="U30" s="38">
        <v>102</v>
      </c>
      <c r="V30" s="38">
        <v>106</v>
      </c>
      <c r="W30" s="38">
        <v>210</v>
      </c>
      <c r="X30" s="38">
        <v>218</v>
      </c>
      <c r="Y30" s="38">
        <v>180</v>
      </c>
      <c r="Z30" s="38">
        <v>180</v>
      </c>
      <c r="AA30" s="38">
        <v>322</v>
      </c>
      <c r="AB30" s="38">
        <v>324</v>
      </c>
      <c r="AC30" s="68"/>
      <c r="AD30" s="16">
        <v>37.601706963032399</v>
      </c>
      <c r="AE30" s="16">
        <v>-121.887560980394</v>
      </c>
    </row>
    <row r="31" spans="1:31" x14ac:dyDescent="0.25">
      <c r="A31" s="1" t="s">
        <v>120</v>
      </c>
      <c r="B31" t="s">
        <v>37</v>
      </c>
      <c r="C31" s="38">
        <v>168</v>
      </c>
      <c r="D31" s="38">
        <v>176</v>
      </c>
      <c r="E31" s="38">
        <v>0</v>
      </c>
      <c r="F31" s="38">
        <v>0</v>
      </c>
      <c r="G31" s="38">
        <v>170</v>
      </c>
      <c r="H31" s="38">
        <v>176</v>
      </c>
      <c r="I31" s="38">
        <v>76</v>
      </c>
      <c r="J31" s="38">
        <v>82</v>
      </c>
      <c r="K31" s="38">
        <v>142</v>
      </c>
      <c r="L31" s="38">
        <v>148</v>
      </c>
      <c r="M31" s="38">
        <v>210</v>
      </c>
      <c r="N31" s="38">
        <v>210</v>
      </c>
      <c r="O31" s="38">
        <v>140</v>
      </c>
      <c r="P31" s="38">
        <v>146</v>
      </c>
      <c r="Q31" s="38">
        <v>126</v>
      </c>
      <c r="R31" s="38">
        <v>134</v>
      </c>
      <c r="S31" s="38">
        <v>98</v>
      </c>
      <c r="T31" s="38">
        <v>104</v>
      </c>
      <c r="U31" s="38">
        <v>104</v>
      </c>
      <c r="V31" s="38">
        <v>118</v>
      </c>
      <c r="W31" s="38">
        <v>212</v>
      </c>
      <c r="X31" s="38">
        <v>222</v>
      </c>
      <c r="Y31" s="38">
        <v>178</v>
      </c>
      <c r="Z31" s="38">
        <v>178</v>
      </c>
      <c r="AA31" s="38">
        <v>320</v>
      </c>
      <c r="AB31" s="38">
        <v>322</v>
      </c>
      <c r="AC31" s="68"/>
      <c r="AD31" s="16">
        <v>37.625052994117098</v>
      </c>
      <c r="AE31" s="16">
        <v>-121.90395003184599</v>
      </c>
    </row>
    <row r="32" spans="1:31" x14ac:dyDescent="0.25">
      <c r="A32" s="1" t="s">
        <v>121</v>
      </c>
      <c r="B32" t="s">
        <v>37</v>
      </c>
      <c r="C32" s="38">
        <v>176</v>
      </c>
      <c r="D32" s="38">
        <v>176</v>
      </c>
      <c r="E32" s="38">
        <v>162</v>
      </c>
      <c r="F32" s="38">
        <v>164</v>
      </c>
      <c r="G32" s="38">
        <v>176</v>
      </c>
      <c r="H32" s="38">
        <v>176</v>
      </c>
      <c r="I32" s="38">
        <v>76</v>
      </c>
      <c r="J32" s="38">
        <v>76</v>
      </c>
      <c r="K32" s="38">
        <v>142</v>
      </c>
      <c r="L32" s="38">
        <v>144</v>
      </c>
      <c r="M32" s="38">
        <v>204</v>
      </c>
      <c r="N32" s="38">
        <v>208</v>
      </c>
      <c r="O32" s="38">
        <v>142</v>
      </c>
      <c r="P32" s="38">
        <v>142</v>
      </c>
      <c r="Q32" s="38">
        <v>134</v>
      </c>
      <c r="R32" s="38">
        <v>134</v>
      </c>
      <c r="S32" s="38">
        <v>96</v>
      </c>
      <c r="T32" s="38">
        <v>96</v>
      </c>
      <c r="U32" s="38">
        <v>104</v>
      </c>
      <c r="V32" s="38">
        <v>108</v>
      </c>
      <c r="W32" s="38">
        <v>208</v>
      </c>
      <c r="X32" s="38">
        <v>210</v>
      </c>
      <c r="Y32" s="38">
        <v>174</v>
      </c>
      <c r="Z32" s="38">
        <v>176</v>
      </c>
      <c r="AA32" s="38">
        <v>312</v>
      </c>
      <c r="AB32" s="38">
        <v>322</v>
      </c>
      <c r="AC32" s="68"/>
      <c r="AD32" s="16">
        <v>37.642775999999998</v>
      </c>
      <c r="AE32" s="16">
        <v>-121.927397</v>
      </c>
    </row>
    <row r="33" spans="1:31" x14ac:dyDescent="0.25">
      <c r="A33" s="1" t="s">
        <v>122</v>
      </c>
      <c r="B33" t="s">
        <v>37</v>
      </c>
      <c r="C33" s="38">
        <v>176</v>
      </c>
      <c r="D33" s="38">
        <v>176</v>
      </c>
      <c r="E33" s="38">
        <v>0</v>
      </c>
      <c r="F33" s="38">
        <v>0</v>
      </c>
      <c r="G33" s="38">
        <v>170</v>
      </c>
      <c r="H33" s="38">
        <v>176</v>
      </c>
      <c r="I33" s="38">
        <v>74</v>
      </c>
      <c r="J33" s="38">
        <v>88</v>
      </c>
      <c r="K33" s="38">
        <v>142</v>
      </c>
      <c r="L33" s="38">
        <v>142</v>
      </c>
      <c r="M33" s="38">
        <v>204</v>
      </c>
      <c r="N33" s="38">
        <v>206</v>
      </c>
      <c r="O33" s="38">
        <v>142</v>
      </c>
      <c r="P33" s="38">
        <v>148</v>
      </c>
      <c r="Q33" s="38">
        <v>134</v>
      </c>
      <c r="R33" s="38">
        <v>134</v>
      </c>
      <c r="S33" s="38">
        <v>96</v>
      </c>
      <c r="T33" s="38">
        <v>98</v>
      </c>
      <c r="U33" s="38">
        <v>104</v>
      </c>
      <c r="V33" s="38">
        <v>104</v>
      </c>
      <c r="W33" s="38">
        <v>0</v>
      </c>
      <c r="X33" s="38">
        <v>0</v>
      </c>
      <c r="Y33" s="38">
        <v>174</v>
      </c>
      <c r="Z33" s="38">
        <v>178</v>
      </c>
      <c r="AA33" s="38">
        <v>0</v>
      </c>
      <c r="AB33" s="38">
        <v>0</v>
      </c>
      <c r="AC33" s="68"/>
      <c r="AD33" s="16">
        <v>37.641686</v>
      </c>
      <c r="AE33" s="16">
        <v>-121.925938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FFB69-ABAF-44A7-BDC6-EDD13C8EF3F2}">
  <dimension ref="A1:J26"/>
  <sheetViews>
    <sheetView workbookViewId="0">
      <selection activeCell="A18" sqref="A18:I26"/>
    </sheetView>
  </sheetViews>
  <sheetFormatPr defaultRowHeight="15" x14ac:dyDescent="0.25"/>
  <sheetData>
    <row r="1" spans="1:10" x14ac:dyDescent="0.25">
      <c r="A1">
        <v>1</v>
      </c>
      <c r="B1">
        <v>9</v>
      </c>
    </row>
    <row r="2" spans="1:10" x14ac:dyDescent="0.25">
      <c r="A2" t="s">
        <v>416</v>
      </c>
      <c r="B2" t="s">
        <v>170</v>
      </c>
      <c r="C2" t="s">
        <v>417</v>
      </c>
    </row>
    <row r="3" spans="1:10" x14ac:dyDescent="0.25">
      <c r="A3" t="s">
        <v>42</v>
      </c>
      <c r="B3" t="s">
        <v>43</v>
      </c>
      <c r="C3" t="s">
        <v>37</v>
      </c>
      <c r="D3" t="s">
        <v>39</v>
      </c>
      <c r="E3" t="s">
        <v>166</v>
      </c>
      <c r="F3" t="s">
        <v>167</v>
      </c>
      <c r="G3" t="s">
        <v>41</v>
      </c>
      <c r="H3" t="s">
        <v>165</v>
      </c>
      <c r="I3" t="s">
        <v>40</v>
      </c>
    </row>
    <row r="4" spans="1:10" x14ac:dyDescent="0.25">
      <c r="A4" s="18">
        <v>13.190313569592661</v>
      </c>
      <c r="B4" s="18">
        <v>16.19896097541745</v>
      </c>
      <c r="C4" s="18">
        <v>17.452997560067619</v>
      </c>
      <c r="D4" s="18">
        <v>16.735164900105197</v>
      </c>
      <c r="E4" s="18">
        <v>17.002090738524384</v>
      </c>
      <c r="F4" s="18">
        <v>17.81706285340745</v>
      </c>
      <c r="G4" s="18">
        <v>16.597293480503645</v>
      </c>
      <c r="H4" s="18">
        <v>16.306683291262239</v>
      </c>
      <c r="I4" s="18">
        <v>16.364021469322516</v>
      </c>
      <c r="J4" t="s">
        <v>42</v>
      </c>
    </row>
    <row r="5" spans="1:10" x14ac:dyDescent="0.25">
      <c r="A5" s="18">
        <v>16.19896097541745</v>
      </c>
      <c r="B5" s="18">
        <v>16.267535869840838</v>
      </c>
      <c r="C5" s="18">
        <v>17.889265328407529</v>
      </c>
      <c r="D5" s="18">
        <v>18.201051828404026</v>
      </c>
      <c r="E5" s="18">
        <v>18.193395186604462</v>
      </c>
      <c r="F5" s="18">
        <v>18.561812830420415</v>
      </c>
      <c r="G5" s="18">
        <v>17.338398714746738</v>
      </c>
      <c r="H5" s="18">
        <v>18.205336547811754</v>
      </c>
      <c r="I5" s="18">
        <v>17.79289313982288</v>
      </c>
      <c r="J5" t="s">
        <v>43</v>
      </c>
    </row>
    <row r="6" spans="1:10" x14ac:dyDescent="0.25">
      <c r="A6" s="18">
        <v>17.452997560067619</v>
      </c>
      <c r="B6" s="18">
        <v>17.889265328407529</v>
      </c>
      <c r="C6" s="18">
        <v>16.797637100933581</v>
      </c>
      <c r="D6" s="18">
        <v>18.199249073052819</v>
      </c>
      <c r="E6" s="18">
        <v>17.835758459224955</v>
      </c>
      <c r="F6" s="18">
        <v>17.783880341200529</v>
      </c>
      <c r="G6" s="18">
        <v>15.60192981664245</v>
      </c>
      <c r="H6" s="18">
        <v>17.655003767072991</v>
      </c>
      <c r="I6" s="18">
        <v>17.815604625066065</v>
      </c>
      <c r="J6" t="s">
        <v>37</v>
      </c>
    </row>
    <row r="7" spans="1:10" x14ac:dyDescent="0.25">
      <c r="A7" s="18">
        <v>16.735164900105197</v>
      </c>
      <c r="B7" s="18">
        <v>18.201051828404026</v>
      </c>
      <c r="C7" s="18">
        <v>18.199249073052819</v>
      </c>
      <c r="D7" s="18">
        <v>17.62408203570843</v>
      </c>
      <c r="E7" s="18">
        <v>17.711536470729261</v>
      </c>
      <c r="F7" s="18">
        <v>18.015009819013823</v>
      </c>
      <c r="G7" s="18">
        <v>16.258393604531555</v>
      </c>
      <c r="H7" s="18">
        <v>16.686784291611556</v>
      </c>
      <c r="I7" s="18">
        <v>17.308197412498203</v>
      </c>
      <c r="J7" t="s">
        <v>39</v>
      </c>
    </row>
    <row r="8" spans="1:10" x14ac:dyDescent="0.25">
      <c r="A8" s="18">
        <v>17.002090738524384</v>
      </c>
      <c r="B8" s="18">
        <v>18.193395186604462</v>
      </c>
      <c r="C8" s="18">
        <v>17.835758459224955</v>
      </c>
      <c r="D8" s="18">
        <v>17.711536470729261</v>
      </c>
      <c r="E8" s="18">
        <v>17.215248371382202</v>
      </c>
      <c r="F8" s="18">
        <v>17.509632213481385</v>
      </c>
      <c r="G8" s="18">
        <v>17.271157880478505</v>
      </c>
      <c r="H8" s="18">
        <v>17.341393794844141</v>
      </c>
      <c r="I8" s="18">
        <v>17.662328168397135</v>
      </c>
      <c r="J8" t="s">
        <v>166</v>
      </c>
    </row>
    <row r="9" spans="1:10" x14ac:dyDescent="0.25">
      <c r="A9" s="18">
        <v>17.81706285340745</v>
      </c>
      <c r="B9" s="18">
        <v>18.561812830420415</v>
      </c>
      <c r="C9" s="18">
        <v>17.783880341200529</v>
      </c>
      <c r="D9" s="18">
        <v>18.015009819013823</v>
      </c>
      <c r="E9" s="18">
        <v>17.509632213481385</v>
      </c>
      <c r="F9" s="18">
        <v>16.65492989287587</v>
      </c>
      <c r="G9" s="18">
        <v>16.019764458598061</v>
      </c>
      <c r="H9" s="18">
        <v>16.850012970496756</v>
      </c>
      <c r="I9" s="18">
        <v>17.443895784800905</v>
      </c>
      <c r="J9" t="s">
        <v>167</v>
      </c>
    </row>
    <row r="10" spans="1:10" x14ac:dyDescent="0.25">
      <c r="A10" s="18">
        <v>16.597293480503645</v>
      </c>
      <c r="B10" s="18">
        <v>17.338398714746738</v>
      </c>
      <c r="C10" s="18">
        <v>15.60192981664245</v>
      </c>
      <c r="D10" s="18">
        <v>16.258393604531555</v>
      </c>
      <c r="E10" s="18">
        <v>17.271157880478505</v>
      </c>
      <c r="F10" s="18">
        <v>16.019764458598061</v>
      </c>
      <c r="G10" s="18">
        <v>9.9510022240663396</v>
      </c>
      <c r="H10" s="18">
        <v>15.885968615098452</v>
      </c>
      <c r="I10" s="18">
        <v>16.484586226810482</v>
      </c>
      <c r="J10" t="s">
        <v>41</v>
      </c>
    </row>
    <row r="11" spans="1:10" x14ac:dyDescent="0.25">
      <c r="A11" s="18">
        <v>16.306683291262239</v>
      </c>
      <c r="B11" s="18">
        <v>18.205336547811754</v>
      </c>
      <c r="C11" s="18">
        <v>17.655003767072991</v>
      </c>
      <c r="D11" s="18">
        <v>16.686784291611556</v>
      </c>
      <c r="E11" s="18">
        <v>17.341393794844141</v>
      </c>
      <c r="F11" s="18">
        <v>16.850012970496756</v>
      </c>
      <c r="G11" s="18">
        <v>15.885968615098452</v>
      </c>
      <c r="H11" s="18">
        <v>13.12233211336714</v>
      </c>
      <c r="I11" s="18">
        <v>16.554463475818871</v>
      </c>
      <c r="J11" t="s">
        <v>165</v>
      </c>
    </row>
    <row r="12" spans="1:10" x14ac:dyDescent="0.25">
      <c r="A12" s="18">
        <v>16.364021469322516</v>
      </c>
      <c r="B12" s="18">
        <v>17.79289313982288</v>
      </c>
      <c r="C12" s="18">
        <v>17.815604625066065</v>
      </c>
      <c r="D12" s="18">
        <v>17.308197412498203</v>
      </c>
      <c r="E12" s="18">
        <v>17.662328168397135</v>
      </c>
      <c r="F12" s="18">
        <v>17.443895784800905</v>
      </c>
      <c r="G12" s="18">
        <v>16.484586226810482</v>
      </c>
      <c r="H12" s="18">
        <v>16.554463475818871</v>
      </c>
      <c r="I12" s="18">
        <v>16.637757037883993</v>
      </c>
      <c r="J12" t="s">
        <v>40</v>
      </c>
    </row>
    <row r="18" spans="1:9" x14ac:dyDescent="0.25">
      <c r="A18" s="18">
        <v>13.190313569592661</v>
      </c>
      <c r="B18" s="18"/>
      <c r="C18" s="18"/>
      <c r="D18" s="18"/>
      <c r="E18" s="18"/>
      <c r="F18" s="18"/>
      <c r="G18" s="18"/>
      <c r="H18" s="18"/>
      <c r="I18" s="18"/>
    </row>
    <row r="19" spans="1:9" x14ac:dyDescent="0.25">
      <c r="A19" s="18">
        <v>16.19896097541745</v>
      </c>
      <c r="B19" s="18">
        <v>16.267535869840838</v>
      </c>
      <c r="C19" s="18"/>
      <c r="D19" s="18"/>
      <c r="E19" s="18"/>
      <c r="F19" s="18"/>
      <c r="G19" s="18"/>
      <c r="H19" s="18"/>
      <c r="I19" s="18"/>
    </row>
    <row r="20" spans="1:9" x14ac:dyDescent="0.25">
      <c r="A20" s="18">
        <v>17.452997560067619</v>
      </c>
      <c r="B20" s="18">
        <v>17.889265328407529</v>
      </c>
      <c r="C20" s="18">
        <v>16.797637100933581</v>
      </c>
      <c r="D20" s="18"/>
      <c r="E20" s="18"/>
      <c r="F20" s="18"/>
      <c r="G20" s="18"/>
      <c r="H20" s="18"/>
      <c r="I20" s="18"/>
    </row>
    <row r="21" spans="1:9" x14ac:dyDescent="0.25">
      <c r="A21" s="18">
        <v>16.735164900105197</v>
      </c>
      <c r="B21" s="18">
        <v>18.201051828404026</v>
      </c>
      <c r="C21" s="18">
        <v>18.199249073052819</v>
      </c>
      <c r="D21" s="18">
        <v>17.62408203570843</v>
      </c>
      <c r="E21" s="18"/>
      <c r="F21" s="18"/>
      <c r="G21" s="18"/>
      <c r="H21" s="18"/>
      <c r="I21" s="18"/>
    </row>
    <row r="22" spans="1:9" x14ac:dyDescent="0.25">
      <c r="A22" s="18">
        <v>17.002090738524384</v>
      </c>
      <c r="B22" s="18">
        <v>18.193395186604462</v>
      </c>
      <c r="C22" s="18">
        <v>17.835758459224955</v>
      </c>
      <c r="D22" s="18">
        <v>17.711536470729261</v>
      </c>
      <c r="E22" s="18">
        <v>17.215248371382202</v>
      </c>
      <c r="F22" s="18"/>
      <c r="G22" s="18"/>
      <c r="H22" s="18"/>
      <c r="I22" s="18"/>
    </row>
    <row r="23" spans="1:9" x14ac:dyDescent="0.25">
      <c r="A23" s="18">
        <v>17.81706285340745</v>
      </c>
      <c r="B23" s="18">
        <v>18.561812830420415</v>
      </c>
      <c r="C23" s="18">
        <v>17.783880341200529</v>
      </c>
      <c r="D23" s="18">
        <v>18.015009819013823</v>
      </c>
      <c r="E23" s="18">
        <v>17.509632213481385</v>
      </c>
      <c r="F23" s="18">
        <v>16.65492989287587</v>
      </c>
      <c r="G23" s="18"/>
      <c r="H23" s="18"/>
      <c r="I23" s="18"/>
    </row>
    <row r="24" spans="1:9" x14ac:dyDescent="0.25">
      <c r="A24" s="18">
        <v>16.597293480503645</v>
      </c>
      <c r="B24" s="18">
        <v>17.338398714746738</v>
      </c>
      <c r="C24" s="18">
        <v>15.60192981664245</v>
      </c>
      <c r="D24" s="18">
        <v>16.258393604531555</v>
      </c>
      <c r="E24" s="18">
        <v>17.271157880478505</v>
      </c>
      <c r="F24" s="18">
        <v>16.019764458598061</v>
      </c>
      <c r="G24" s="18">
        <v>9.9510022240663396</v>
      </c>
      <c r="H24" s="18"/>
      <c r="I24" s="18"/>
    </row>
    <row r="25" spans="1:9" x14ac:dyDescent="0.25">
      <c r="A25" s="18">
        <v>16.306683291262239</v>
      </c>
      <c r="B25" s="18">
        <v>18.205336547811754</v>
      </c>
      <c r="C25" s="18">
        <v>17.655003767072991</v>
      </c>
      <c r="D25" s="18">
        <v>16.686784291611556</v>
      </c>
      <c r="E25" s="18">
        <v>17.341393794844141</v>
      </c>
      <c r="F25" s="18">
        <v>16.850012970496756</v>
      </c>
      <c r="G25" s="18">
        <v>15.885968615098452</v>
      </c>
      <c r="H25" s="18">
        <v>13.12233211336714</v>
      </c>
      <c r="I25" s="18"/>
    </row>
    <row r="26" spans="1:9" x14ac:dyDescent="0.25">
      <c r="A26" s="18">
        <v>16.364021469322516</v>
      </c>
      <c r="B26" s="18">
        <v>17.79289313982288</v>
      </c>
      <c r="C26" s="18">
        <v>17.815604625066065</v>
      </c>
      <c r="D26" s="18">
        <v>17.308197412498203</v>
      </c>
      <c r="E26" s="18">
        <v>17.662328168397135</v>
      </c>
      <c r="F26" s="18">
        <v>17.443895784800905</v>
      </c>
      <c r="G26" s="18">
        <v>16.484586226810482</v>
      </c>
      <c r="H26" s="18">
        <v>16.554463475818871</v>
      </c>
      <c r="I26" s="18">
        <v>16.637757037883993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Samp_crosswalk</vt:lpstr>
      <vt:lpstr>All_coy_region</vt:lpstr>
      <vt:lpstr>Region_PopGD</vt:lpstr>
      <vt:lpstr>GD</vt:lpstr>
      <vt:lpstr>GGD</vt:lpstr>
      <vt:lpstr>LinGD</vt:lpstr>
      <vt:lpstr>All_coy_pops</vt:lpstr>
      <vt:lpstr>BA_pops</vt:lpstr>
      <vt:lpstr>PopGD</vt:lpstr>
      <vt:lpstr>partial_mantle</vt:lpstr>
      <vt:lpstr>Summary</vt:lpstr>
      <vt:lpstr>LRML</vt:lpstr>
      <vt:lpstr>RS</vt:lpstr>
      <vt:lpstr>Fst</vt:lpstr>
      <vt:lpstr>FstPV</vt:lpstr>
      <vt:lpstr>FstL</vt:lpstr>
      <vt:lpstr>FstT</vt:lpstr>
      <vt:lpstr>Pop_AR</vt:lpstr>
      <vt:lpstr>Region_AR</vt:lpstr>
      <vt:lpstr>HW</vt:lpstr>
      <vt:lpstr>HWS</vt:lpstr>
      <vt:lpstr>Region AFP</vt:lpstr>
      <vt:lpstr>Region AGL</vt:lpstr>
      <vt:lpstr>Region HFP</vt:lpstr>
      <vt:lpstr>Region ALI</vt:lpstr>
      <vt:lpstr>ALI</vt:lpstr>
      <vt:lpstr>AFP</vt:lpstr>
      <vt:lpstr>AGL</vt:lpstr>
      <vt:lpstr>HFP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AEC</dc:creator>
  <cp:lastModifiedBy>AEC</cp:lastModifiedBy>
  <dcterms:created xsi:type="dcterms:W3CDTF">2020-12-28T21:44:07Z</dcterms:created>
  <dcterms:modified xsi:type="dcterms:W3CDTF">2021-01-12T20:56:45Z</dcterms:modified>
</cp:coreProperties>
</file>