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igupta/template-repository/data/processed/Win Number/"/>
    </mc:Choice>
  </mc:AlternateContent>
  <xr:revisionPtr revIDLastSave="0" documentId="13_ncr:1_{5524AC26-D6E5-4943-9763-5BD9023017FB}" xr6:coauthVersionLast="36" xr6:coauthVersionMax="36" xr10:uidLastSave="{00000000-0000-0000-0000-000000000000}"/>
  <bookViews>
    <workbookView xWindow="0" yWindow="-20260" windowWidth="22600" windowHeight="16120" xr2:uid="{00000000-000D-0000-FFFF-FFFF00000000}"/>
  </bookViews>
  <sheets>
    <sheet name="WN based on MN Turnout" sheetId="1" r:id="rId1"/>
    <sheet name="MN Turnout" sheetId="2" r:id="rId2"/>
  </sheets>
  <calcPr calcId="181029"/>
</workbook>
</file>

<file path=xl/calcChain.xml><?xml version="1.0" encoding="utf-8"?>
<calcChain xmlns="http://schemas.openxmlformats.org/spreadsheetml/2006/main">
  <c r="Q37" i="1" l="1"/>
  <c r="R37" i="1"/>
  <c r="S37" i="1"/>
  <c r="P37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2" i="1"/>
  <c r="B10" i="2"/>
</calcChain>
</file>

<file path=xl/sharedStrings.xml><?xml version="1.0" encoding="utf-8"?>
<sst xmlns="http://schemas.openxmlformats.org/spreadsheetml/2006/main" count="272" uniqueCount="78">
  <si>
    <t>CountyName</t>
  </si>
  <si>
    <t>Benton</t>
  </si>
  <si>
    <t>Sherburne</t>
  </si>
  <si>
    <t>Stearns</t>
  </si>
  <si>
    <t>CountyCode</t>
  </si>
  <si>
    <t>PrecinctCode</t>
  </si>
  <si>
    <t>PrecinctName</t>
  </si>
  <si>
    <t>MINDEN TWP P-1</t>
  </si>
  <si>
    <t>ST CLOUD W2 P1</t>
  </si>
  <si>
    <t>ST CLOUD W2 P3</t>
  </si>
  <si>
    <t>ST CLOUD W2 P4</t>
  </si>
  <si>
    <t>SAUK RAPIDS P-6</t>
  </si>
  <si>
    <t>HAVEN TWP</t>
  </si>
  <si>
    <t>ST CLOUD W2 P5</t>
  </si>
  <si>
    <t>ST CLOUD W2 P6</t>
  </si>
  <si>
    <t>ST CLOUD W2 P7</t>
  </si>
  <si>
    <t>ST AUGUSTA</t>
  </si>
  <si>
    <t>ST CLOUD W1 P1</t>
  </si>
  <si>
    <t>ST CLOUD W1 P2</t>
  </si>
  <si>
    <t>ST CLOUD W1 P3</t>
  </si>
  <si>
    <t>ST CLOUD W1 P4</t>
  </si>
  <si>
    <t>ST CLOUD W1 P5</t>
  </si>
  <si>
    <t>ST CLOUD W1 P6</t>
  </si>
  <si>
    <t>ST CLOUD W1 P7</t>
  </si>
  <si>
    <t>ST CLOUD W2 P2</t>
  </si>
  <si>
    <t>ST CLOUD W3 P1</t>
  </si>
  <si>
    <t>ST CLOUD W3 P2</t>
  </si>
  <si>
    <t>ST CLOUD W3 P3</t>
  </si>
  <si>
    <t>ST CLOUD W3 P4</t>
  </si>
  <si>
    <t>ST CLOUD W3 P5</t>
  </si>
  <si>
    <t>ST CLOUD W3 P6</t>
  </si>
  <si>
    <t>ST CLOUD W3 P7</t>
  </si>
  <si>
    <t>ST CLOUD W4 P1</t>
  </si>
  <si>
    <t>ST CLOUD W4 P2</t>
  </si>
  <si>
    <t>ST CLOUD W4 P3</t>
  </si>
  <si>
    <t>ST CLOUD W4 P4</t>
  </si>
  <si>
    <t>ST CLOUD W4 P5</t>
  </si>
  <si>
    <t>ST CLOUD W4 P6</t>
  </si>
  <si>
    <t>ST CLOUD W4 P7</t>
  </si>
  <si>
    <t>WAITE PARK P1</t>
  </si>
  <si>
    <t>WAITE PARK P2</t>
  </si>
  <si>
    <t>WAITE PARK P3</t>
  </si>
  <si>
    <t>Congressional</t>
  </si>
  <si>
    <t>Senate</t>
  </si>
  <si>
    <t>Legislative</t>
  </si>
  <si>
    <t>14B</t>
  </si>
  <si>
    <t>14A</t>
  </si>
  <si>
    <t>Commissioner</t>
  </si>
  <si>
    <t>Judicial</t>
  </si>
  <si>
    <t>SoilandWater</t>
  </si>
  <si>
    <t>Park</t>
  </si>
  <si>
    <t>no data</t>
  </si>
  <si>
    <t>Hospital</t>
  </si>
  <si>
    <t>Ward</t>
  </si>
  <si>
    <t>W-02</t>
  </si>
  <si>
    <t>W-01</t>
  </si>
  <si>
    <t>W-03</t>
  </si>
  <si>
    <t>W-04</t>
  </si>
  <si>
    <t>MCDCode</t>
  </si>
  <si>
    <t>MCDName</t>
  </si>
  <si>
    <t>Minden Twp</t>
  </si>
  <si>
    <t>St. Cloud</t>
  </si>
  <si>
    <t>Sauk Rapids</t>
  </si>
  <si>
    <t>Haven Twp</t>
  </si>
  <si>
    <t>St. Augusta</t>
  </si>
  <si>
    <t>Waite Park</t>
  </si>
  <si>
    <t>Year</t>
  </si>
  <si>
    <t>Estimate of Eligible Voters</t>
  </si>
  <si>
    <t>Number of Voters</t>
  </si>
  <si>
    <t>Percent Turnout</t>
  </si>
  <si>
    <t>Number of Election Day Registrations</t>
  </si>
  <si>
    <t>Percent of Voters Registering on Election Day</t>
  </si>
  <si>
    <t>Mean turout (2016, 2012, 2008 prez elections)</t>
  </si>
  <si>
    <t>Exp. Turnout</t>
  </si>
  <si>
    <t>Basic WN</t>
  </si>
  <si>
    <t>Vote Goal</t>
  </si>
  <si>
    <t>regvoters2020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</si>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</sst>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1" xfId="0" applyNumberFormat="1" applyBorder="1"/>
    <xf numFmtId="0" fontId="0" fillId="2" borderId="3" xfId="0" applyFill="1" applyBorder="1" applyAlignment="1">
      <alignment vertical="center" wrapText="1"/>
    </xf>
    <xf numFmtId="3" fontId="0" fillId="2" borderId="3" xfId="0" applyNumberFormat="1" applyFill="1" applyBorder="1" applyAlignment="1">
      <alignment horizontal="right" vertical="center" wrapText="1"/>
    </xf>
    <xf numFmtId="10" fontId="0" fillId="2" borderId="3" xfId="0" applyNumberFormat="1" applyFill="1" applyBorder="1" applyAlignment="1">
      <alignment horizontal="right" vertical="center" wrapText="1"/>
    </xf>
    <xf numFmtId="0" fontId="0" fillId="2" borderId="3" xfId="0" applyFill="1" applyBorder="1"/>
    <xf numFmtId="3" fontId="0" fillId="2" borderId="3" xfId="0" applyNumberFormat="1" applyFill="1" applyBorder="1"/>
    <xf numFmtId="10" fontId="0" fillId="2" borderId="3" xfId="0" applyNumberFormat="1" applyFill="1" applyBorder="1"/>
    <xf numFmtId="0" fontId="1" fillId="2" borderId="3" xfId="0" applyFont="1" applyFill="1" applyBorder="1" applyAlignment="1">
      <alignment vertical="center" wrapText="1"/>
    </xf>
    <xf numFmtId="2" fontId="0" fillId="0" borderId="0" xfId="0" applyNumberFormat="1"/>
    <xf numFmtId="1" fontId="0" fillId="0" borderId="0" xfId="0" applyNumberFormat="1"/>
    <xf numFmtId="49" fontId="0" fillId="3" borderId="1" xfId="0" applyNumberFormat="1" applyFill="1" applyBorder="1"/>
    <xf numFmtId="0" fontId="0" fillId="3" borderId="0" xfId="0" applyFill="1"/>
    <xf numFmtId="1" fontId="0" fillId="3" borderId="0" xfId="0" applyNumberFormat="1" applyFill="1"/>
    <xf numFmtId="49" fontId="2" fillId="0" borderId="1" xfId="0" applyNumberFormat="1" applyFont="1" applyBorder="1"/>
    <xf numFmtId="1" fontId="2" fillId="0" borderId="2" xfId="0" applyNumberFormat="1" applyFont="1" applyFill="1" applyBorder="1"/>
    <xf numFmtId="0" fontId="2" fillId="0" borderId="0" xfId="0" applyFont="1"/>
    <xf numFmtId="49" fontId="2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workbookViewId="0">
      <pane ySplit="1" topLeftCell="A2" activePane="bottomLeft" state="frozen"/>
      <selection pane="bottomLeft" activeCell="U21" sqref="U21:U22"/>
    </sheetView>
  </sheetViews>
  <sheetFormatPr baseColWidth="10" defaultColWidth="8.83203125" defaultRowHeight="15" x14ac:dyDescent="0.2"/>
  <cols>
    <col min="1" max="1" width="12.6640625" customWidth="1"/>
    <col min="2" max="2" width="12" customWidth="1"/>
    <col min="3" max="3" width="12.83203125" customWidth="1"/>
    <col min="4" max="4" width="16.33203125" customWidth="1"/>
    <col min="5" max="5" width="13.5" customWidth="1"/>
    <col min="6" max="6" width="7.33203125" customWidth="1"/>
    <col min="7" max="7" width="10.5" customWidth="1"/>
    <col min="8" max="8" width="13.83203125" hidden="1" customWidth="1"/>
    <col min="9" max="9" width="7.6640625" hidden="1" customWidth="1"/>
    <col min="10" max="10" width="13.1640625" hidden="1" customWidth="1"/>
    <col min="11" max="11" width="7.6640625" hidden="1" customWidth="1"/>
    <col min="12" max="12" width="8.5" hidden="1" customWidth="1"/>
    <col min="13" max="13" width="7.6640625" customWidth="1"/>
    <col min="14" max="14" width="9.83203125" customWidth="1"/>
    <col min="15" max="15" width="12.1640625" customWidth="1"/>
    <col min="16" max="16" width="14.33203125" customWidth="1"/>
    <col min="17" max="19" width="8.83203125" style="10"/>
  </cols>
  <sheetData>
    <row r="1" spans="1:19" s="16" customFormat="1" x14ac:dyDescent="0.2">
      <c r="A1" s="14" t="s">
        <v>0</v>
      </c>
      <c r="B1" s="14" t="s">
        <v>4</v>
      </c>
      <c r="C1" s="14" t="s">
        <v>5</v>
      </c>
      <c r="D1" s="14" t="s">
        <v>6</v>
      </c>
      <c r="E1" s="14" t="s">
        <v>42</v>
      </c>
      <c r="F1" s="14" t="s">
        <v>43</v>
      </c>
      <c r="G1" s="14" t="s">
        <v>44</v>
      </c>
      <c r="H1" s="14" t="s">
        <v>47</v>
      </c>
      <c r="I1" s="14" t="s">
        <v>48</v>
      </c>
      <c r="J1" s="14" t="s">
        <v>49</v>
      </c>
      <c r="K1" s="14" t="s">
        <v>50</v>
      </c>
      <c r="L1" s="14" t="s">
        <v>52</v>
      </c>
      <c r="M1" s="14" t="s">
        <v>53</v>
      </c>
      <c r="N1" s="14" t="s">
        <v>58</v>
      </c>
      <c r="O1" s="14" t="s">
        <v>59</v>
      </c>
      <c r="P1" s="14" t="s">
        <v>76</v>
      </c>
      <c r="Q1" s="15" t="s">
        <v>73</v>
      </c>
      <c r="R1" s="15" t="s">
        <v>74</v>
      </c>
      <c r="S1" s="15" t="s">
        <v>75</v>
      </c>
    </row>
    <row r="2" spans="1:19" x14ac:dyDescent="0.2">
      <c r="A2" s="1" t="s">
        <v>1</v>
      </c>
      <c r="B2">
        <v>5</v>
      </c>
      <c r="C2">
        <v>55</v>
      </c>
      <c r="D2" s="1" t="s">
        <v>7</v>
      </c>
      <c r="E2">
        <v>6</v>
      </c>
      <c r="F2">
        <v>14</v>
      </c>
      <c r="G2" s="1" t="s">
        <v>45</v>
      </c>
      <c r="H2">
        <v>5</v>
      </c>
      <c r="I2">
        <v>7</v>
      </c>
      <c r="J2">
        <v>2009</v>
      </c>
      <c r="K2" s="1" t="s">
        <v>51</v>
      </c>
      <c r="L2" s="1" t="s">
        <v>51</v>
      </c>
      <c r="M2" s="1" t="s">
        <v>51</v>
      </c>
      <c r="N2">
        <v>50</v>
      </c>
      <c r="O2" s="1" t="s">
        <v>60</v>
      </c>
      <c r="P2">
        <v>1067</v>
      </c>
      <c r="Q2" s="10">
        <f>P2*0.76</f>
        <v>810.92</v>
      </c>
      <c r="R2" s="10">
        <f>Q2*0.53</f>
        <v>429.7876</v>
      </c>
      <c r="S2" s="10">
        <f>R2*1.2</f>
        <v>515.74511999999993</v>
      </c>
    </row>
    <row r="3" spans="1:19" x14ac:dyDescent="0.2">
      <c r="A3" s="1" t="s">
        <v>1</v>
      </c>
      <c r="B3">
        <v>5</v>
      </c>
      <c r="C3">
        <v>70</v>
      </c>
      <c r="D3" s="1" t="s">
        <v>8</v>
      </c>
      <c r="E3">
        <v>6</v>
      </c>
      <c r="F3">
        <v>14</v>
      </c>
      <c r="G3" s="1" t="s">
        <v>45</v>
      </c>
      <c r="H3">
        <v>5</v>
      </c>
      <c r="I3">
        <v>7</v>
      </c>
      <c r="J3">
        <v>2009</v>
      </c>
      <c r="K3" s="1" t="s">
        <v>51</v>
      </c>
      <c r="L3" s="1" t="s">
        <v>51</v>
      </c>
      <c r="M3" s="1" t="s">
        <v>54</v>
      </c>
      <c r="N3">
        <v>65</v>
      </c>
      <c r="O3" s="1" t="s">
        <v>61</v>
      </c>
      <c r="P3">
        <v>1205</v>
      </c>
      <c r="Q3" s="10">
        <f t="shared" ref="Q3:Q36" si="0">P3*0.76</f>
        <v>915.8</v>
      </c>
      <c r="R3" s="10">
        <f t="shared" ref="R3:R36" si="1">Q3*0.53</f>
        <v>485.37400000000002</v>
      </c>
      <c r="S3" s="10">
        <f t="shared" ref="S3:S36" si="2">R3*1.2</f>
        <v>582.44880000000001</v>
      </c>
    </row>
    <row r="4" spans="1:19" x14ac:dyDescent="0.2">
      <c r="A4" s="1" t="s">
        <v>1</v>
      </c>
      <c r="B4">
        <v>5</v>
      </c>
      <c r="C4">
        <v>80</v>
      </c>
      <c r="D4" s="1" t="s">
        <v>9</v>
      </c>
      <c r="E4">
        <v>6</v>
      </c>
      <c r="F4">
        <v>14</v>
      </c>
      <c r="G4" s="1" t="s">
        <v>45</v>
      </c>
      <c r="H4">
        <v>5</v>
      </c>
      <c r="I4">
        <v>7</v>
      </c>
      <c r="J4">
        <v>2009</v>
      </c>
      <c r="K4" s="1" t="s">
        <v>51</v>
      </c>
      <c r="L4" s="1" t="s">
        <v>51</v>
      </c>
      <c r="M4" s="1" t="s">
        <v>54</v>
      </c>
      <c r="N4">
        <v>65</v>
      </c>
      <c r="O4" s="1" t="s">
        <v>61</v>
      </c>
      <c r="P4">
        <v>1167</v>
      </c>
      <c r="Q4" s="10">
        <f t="shared" si="0"/>
        <v>886.92</v>
      </c>
      <c r="R4" s="10">
        <f t="shared" si="1"/>
        <v>470.06760000000003</v>
      </c>
      <c r="S4" s="10">
        <f t="shared" si="2"/>
        <v>564.08112000000006</v>
      </c>
    </row>
    <row r="5" spans="1:19" x14ac:dyDescent="0.2">
      <c r="A5" s="1" t="s">
        <v>1</v>
      </c>
      <c r="B5">
        <v>5</v>
      </c>
      <c r="C5">
        <v>85</v>
      </c>
      <c r="D5" s="1" t="s">
        <v>10</v>
      </c>
      <c r="E5">
        <v>6</v>
      </c>
      <c r="F5">
        <v>14</v>
      </c>
      <c r="G5" s="1" t="s">
        <v>45</v>
      </c>
      <c r="H5">
        <v>5</v>
      </c>
      <c r="I5">
        <v>7</v>
      </c>
      <c r="J5">
        <v>2009</v>
      </c>
      <c r="K5" s="1" t="s">
        <v>51</v>
      </c>
      <c r="L5" s="1" t="s">
        <v>51</v>
      </c>
      <c r="M5" s="1" t="s">
        <v>54</v>
      </c>
      <c r="N5">
        <v>65</v>
      </c>
      <c r="O5" s="1" t="s">
        <v>61</v>
      </c>
      <c r="P5">
        <v>930</v>
      </c>
      <c r="Q5" s="10">
        <f t="shared" si="0"/>
        <v>706.8</v>
      </c>
      <c r="R5" s="10">
        <f t="shared" si="1"/>
        <v>374.60399999999998</v>
      </c>
      <c r="S5" s="10">
        <f t="shared" si="2"/>
        <v>449.52479999999997</v>
      </c>
    </row>
    <row r="6" spans="1:19" s="12" customFormat="1" x14ac:dyDescent="0.2">
      <c r="A6" s="11" t="s">
        <v>1</v>
      </c>
      <c r="B6" s="12">
        <v>5</v>
      </c>
      <c r="C6" s="12">
        <v>113</v>
      </c>
      <c r="D6" s="11" t="s">
        <v>11</v>
      </c>
      <c r="E6" s="12">
        <v>6</v>
      </c>
      <c r="F6" s="12">
        <v>14</v>
      </c>
      <c r="G6" s="11" t="s">
        <v>45</v>
      </c>
      <c r="H6" s="12">
        <v>5</v>
      </c>
      <c r="I6" s="12">
        <v>7</v>
      </c>
      <c r="J6" s="12">
        <v>2009</v>
      </c>
      <c r="K6" s="11" t="s">
        <v>51</v>
      </c>
      <c r="L6" s="11" t="s">
        <v>51</v>
      </c>
      <c r="M6" s="11" t="s">
        <v>51</v>
      </c>
      <c r="N6" s="12">
        <v>73</v>
      </c>
      <c r="O6" s="11" t="s">
        <v>62</v>
      </c>
      <c r="P6" s="12">
        <v>0</v>
      </c>
      <c r="Q6" s="13">
        <f t="shared" si="0"/>
        <v>0</v>
      </c>
      <c r="R6" s="13">
        <f t="shared" si="1"/>
        <v>0</v>
      </c>
      <c r="S6" s="13">
        <f t="shared" si="2"/>
        <v>0</v>
      </c>
    </row>
    <row r="7" spans="1:19" x14ac:dyDescent="0.2">
      <c r="A7" s="1" t="s">
        <v>2</v>
      </c>
      <c r="B7">
        <v>71</v>
      </c>
      <c r="C7">
        <v>65</v>
      </c>
      <c r="D7" s="1" t="s">
        <v>12</v>
      </c>
      <c r="E7">
        <v>6</v>
      </c>
      <c r="F7">
        <v>14</v>
      </c>
      <c r="G7" s="1" t="s">
        <v>45</v>
      </c>
      <c r="H7">
        <v>4</v>
      </c>
      <c r="I7">
        <v>10</v>
      </c>
      <c r="J7">
        <v>4141</v>
      </c>
      <c r="K7" s="1" t="s">
        <v>51</v>
      </c>
      <c r="L7" s="1" t="s">
        <v>51</v>
      </c>
      <c r="M7" s="1" t="s">
        <v>51</v>
      </c>
      <c r="N7">
        <v>50</v>
      </c>
      <c r="O7" s="1" t="s">
        <v>63</v>
      </c>
      <c r="P7">
        <v>1335</v>
      </c>
      <c r="Q7" s="10">
        <f t="shared" si="0"/>
        <v>1014.6</v>
      </c>
      <c r="R7" s="10">
        <f t="shared" si="1"/>
        <v>537.73800000000006</v>
      </c>
      <c r="S7" s="10">
        <f t="shared" si="2"/>
        <v>645.28560000000004</v>
      </c>
    </row>
    <row r="8" spans="1:19" x14ac:dyDescent="0.2">
      <c r="A8" s="1" t="s">
        <v>2</v>
      </c>
      <c r="B8">
        <v>71</v>
      </c>
      <c r="C8">
        <v>90</v>
      </c>
      <c r="D8" s="1" t="s">
        <v>13</v>
      </c>
      <c r="E8">
        <v>6</v>
      </c>
      <c r="F8">
        <v>14</v>
      </c>
      <c r="G8" s="1" t="s">
        <v>45</v>
      </c>
      <c r="H8">
        <v>4</v>
      </c>
      <c r="I8">
        <v>10</v>
      </c>
      <c r="J8">
        <v>4141</v>
      </c>
      <c r="K8" s="1" t="s">
        <v>51</v>
      </c>
      <c r="L8" s="1" t="s">
        <v>51</v>
      </c>
      <c r="M8" s="1" t="s">
        <v>54</v>
      </c>
      <c r="N8">
        <v>75</v>
      </c>
      <c r="O8" s="1" t="s">
        <v>61</v>
      </c>
      <c r="P8">
        <v>826</v>
      </c>
      <c r="Q8" s="10">
        <f t="shared" si="0"/>
        <v>627.76</v>
      </c>
      <c r="R8" s="10">
        <f t="shared" si="1"/>
        <v>332.71280000000002</v>
      </c>
      <c r="S8" s="10">
        <f t="shared" si="2"/>
        <v>399.25536</v>
      </c>
    </row>
    <row r="9" spans="1:19" x14ac:dyDescent="0.2">
      <c r="A9" s="1" t="s">
        <v>2</v>
      </c>
      <c r="B9">
        <v>71</v>
      </c>
      <c r="C9">
        <v>95</v>
      </c>
      <c r="D9" s="1" t="s">
        <v>14</v>
      </c>
      <c r="E9">
        <v>6</v>
      </c>
      <c r="F9">
        <v>14</v>
      </c>
      <c r="G9" s="1" t="s">
        <v>45</v>
      </c>
      <c r="H9">
        <v>4</v>
      </c>
      <c r="I9">
        <v>10</v>
      </c>
      <c r="J9">
        <v>4141</v>
      </c>
      <c r="K9" s="1" t="s">
        <v>51</v>
      </c>
      <c r="L9" s="1" t="s">
        <v>51</v>
      </c>
      <c r="M9" s="1" t="s">
        <v>54</v>
      </c>
      <c r="N9">
        <v>75</v>
      </c>
      <c r="O9" s="1" t="s">
        <v>61</v>
      </c>
      <c r="P9">
        <v>856</v>
      </c>
      <c r="Q9" s="10">
        <f t="shared" si="0"/>
        <v>650.56000000000006</v>
      </c>
      <c r="R9" s="10">
        <f t="shared" si="1"/>
        <v>344.79680000000008</v>
      </c>
      <c r="S9" s="10">
        <f t="shared" si="2"/>
        <v>413.75616000000008</v>
      </c>
    </row>
    <row r="10" spans="1:19" x14ac:dyDescent="0.2">
      <c r="A10" s="1" t="s">
        <v>2</v>
      </c>
      <c r="B10">
        <v>71</v>
      </c>
      <c r="C10">
        <v>100</v>
      </c>
      <c r="D10" s="1" t="s">
        <v>15</v>
      </c>
      <c r="E10">
        <v>6</v>
      </c>
      <c r="F10">
        <v>14</v>
      </c>
      <c r="G10" s="1" t="s">
        <v>45</v>
      </c>
      <c r="H10">
        <v>4</v>
      </c>
      <c r="I10">
        <v>10</v>
      </c>
      <c r="J10">
        <v>4141</v>
      </c>
      <c r="K10" s="1" t="s">
        <v>51</v>
      </c>
      <c r="L10" s="1" t="s">
        <v>51</v>
      </c>
      <c r="M10" s="1" t="s">
        <v>54</v>
      </c>
      <c r="N10">
        <v>75</v>
      </c>
      <c r="O10" s="1" t="s">
        <v>61</v>
      </c>
      <c r="P10">
        <v>1522</v>
      </c>
      <c r="Q10" s="10">
        <f t="shared" si="0"/>
        <v>1156.72</v>
      </c>
      <c r="R10" s="10">
        <f t="shared" si="1"/>
        <v>613.0616</v>
      </c>
      <c r="S10" s="10">
        <f t="shared" si="2"/>
        <v>735.67391999999995</v>
      </c>
    </row>
    <row r="11" spans="1:19" x14ac:dyDescent="0.2">
      <c r="A11" s="1" t="s">
        <v>3</v>
      </c>
      <c r="B11">
        <v>73</v>
      </c>
      <c r="C11">
        <v>255</v>
      </c>
      <c r="D11" s="1" t="s">
        <v>16</v>
      </c>
      <c r="E11">
        <v>6</v>
      </c>
      <c r="F11">
        <v>14</v>
      </c>
      <c r="G11" s="1" t="s">
        <v>46</v>
      </c>
      <c r="H11">
        <v>4</v>
      </c>
      <c r="I11">
        <v>7</v>
      </c>
      <c r="J11">
        <v>2145</v>
      </c>
      <c r="K11" s="1" t="s">
        <v>51</v>
      </c>
      <c r="L11" s="1" t="s">
        <v>51</v>
      </c>
      <c r="M11" s="1" t="s">
        <v>51</v>
      </c>
      <c r="N11">
        <v>225</v>
      </c>
      <c r="O11" s="1" t="s">
        <v>64</v>
      </c>
      <c r="P11">
        <v>2249</v>
      </c>
      <c r="Q11" s="10">
        <f t="shared" si="0"/>
        <v>1709.24</v>
      </c>
      <c r="R11" s="10">
        <f t="shared" si="1"/>
        <v>905.8972</v>
      </c>
      <c r="S11" s="10">
        <f t="shared" si="2"/>
        <v>1087.07664</v>
      </c>
    </row>
    <row r="12" spans="1:19" x14ac:dyDescent="0.2">
      <c r="A12" s="1" t="s">
        <v>3</v>
      </c>
      <c r="B12">
        <v>73</v>
      </c>
      <c r="C12">
        <v>260</v>
      </c>
      <c r="D12" s="1" t="s">
        <v>17</v>
      </c>
      <c r="E12">
        <v>6</v>
      </c>
      <c r="F12">
        <v>14</v>
      </c>
      <c r="G12" s="1" t="s">
        <v>45</v>
      </c>
      <c r="H12">
        <v>1</v>
      </c>
      <c r="I12">
        <v>7</v>
      </c>
      <c r="J12">
        <v>2145</v>
      </c>
      <c r="K12" s="1" t="s">
        <v>51</v>
      </c>
      <c r="L12" s="1" t="s">
        <v>51</v>
      </c>
      <c r="M12" s="1" t="s">
        <v>55</v>
      </c>
      <c r="N12">
        <v>230</v>
      </c>
      <c r="O12" s="1" t="s">
        <v>61</v>
      </c>
      <c r="P12">
        <v>542</v>
      </c>
      <c r="Q12" s="10">
        <f t="shared" si="0"/>
        <v>411.92</v>
      </c>
      <c r="R12" s="10">
        <f t="shared" si="1"/>
        <v>218.31760000000003</v>
      </c>
      <c r="S12" s="10">
        <f t="shared" si="2"/>
        <v>261.98112000000003</v>
      </c>
    </row>
    <row r="13" spans="1:19" x14ac:dyDescent="0.2">
      <c r="A13" s="1" t="s">
        <v>3</v>
      </c>
      <c r="B13">
        <v>73</v>
      </c>
      <c r="C13">
        <v>265</v>
      </c>
      <c r="D13" s="1" t="s">
        <v>18</v>
      </c>
      <c r="E13">
        <v>6</v>
      </c>
      <c r="F13">
        <v>14</v>
      </c>
      <c r="G13" s="1" t="s">
        <v>45</v>
      </c>
      <c r="H13">
        <v>1</v>
      </c>
      <c r="I13">
        <v>7</v>
      </c>
      <c r="J13">
        <v>2145</v>
      </c>
      <c r="K13" s="1" t="s">
        <v>51</v>
      </c>
      <c r="L13" s="1" t="s">
        <v>51</v>
      </c>
      <c r="M13" s="1" t="s">
        <v>55</v>
      </c>
      <c r="N13">
        <v>230</v>
      </c>
      <c r="O13" s="1" t="s">
        <v>61</v>
      </c>
      <c r="P13">
        <v>1144</v>
      </c>
      <c r="Q13" s="10">
        <f t="shared" si="0"/>
        <v>869.44</v>
      </c>
      <c r="R13" s="10">
        <f t="shared" si="1"/>
        <v>460.80320000000006</v>
      </c>
      <c r="S13" s="10">
        <f t="shared" si="2"/>
        <v>552.96384</v>
      </c>
    </row>
    <row r="14" spans="1:19" x14ac:dyDescent="0.2">
      <c r="A14" s="1" t="s">
        <v>3</v>
      </c>
      <c r="B14">
        <v>73</v>
      </c>
      <c r="C14">
        <v>270</v>
      </c>
      <c r="D14" s="1" t="s">
        <v>19</v>
      </c>
      <c r="E14">
        <v>6</v>
      </c>
      <c r="F14">
        <v>14</v>
      </c>
      <c r="G14" s="1" t="s">
        <v>45</v>
      </c>
      <c r="H14">
        <v>1</v>
      </c>
      <c r="I14">
        <v>7</v>
      </c>
      <c r="J14">
        <v>2145</v>
      </c>
      <c r="K14" s="1" t="s">
        <v>51</v>
      </c>
      <c r="L14" s="1" t="s">
        <v>51</v>
      </c>
      <c r="M14" s="1" t="s">
        <v>55</v>
      </c>
      <c r="N14">
        <v>230</v>
      </c>
      <c r="O14" s="1" t="s">
        <v>61</v>
      </c>
      <c r="P14">
        <v>645</v>
      </c>
      <c r="Q14" s="10">
        <f t="shared" si="0"/>
        <v>490.2</v>
      </c>
      <c r="R14" s="10">
        <f t="shared" si="1"/>
        <v>259.80599999999998</v>
      </c>
      <c r="S14" s="10">
        <f t="shared" si="2"/>
        <v>311.76719999999995</v>
      </c>
    </row>
    <row r="15" spans="1:19" x14ac:dyDescent="0.2">
      <c r="A15" s="1" t="s">
        <v>3</v>
      </c>
      <c r="B15">
        <v>73</v>
      </c>
      <c r="C15">
        <v>275</v>
      </c>
      <c r="D15" s="1" t="s">
        <v>20</v>
      </c>
      <c r="E15">
        <v>6</v>
      </c>
      <c r="F15">
        <v>14</v>
      </c>
      <c r="G15" s="1" t="s">
        <v>46</v>
      </c>
      <c r="H15">
        <v>4</v>
      </c>
      <c r="I15">
        <v>7</v>
      </c>
      <c r="J15">
        <v>2145</v>
      </c>
      <c r="K15" s="1" t="s">
        <v>51</v>
      </c>
      <c r="L15" s="1" t="s">
        <v>51</v>
      </c>
      <c r="M15" s="1" t="s">
        <v>55</v>
      </c>
      <c r="N15">
        <v>230</v>
      </c>
      <c r="O15" s="1" t="s">
        <v>61</v>
      </c>
      <c r="P15">
        <v>952</v>
      </c>
      <c r="Q15" s="10">
        <f t="shared" si="0"/>
        <v>723.52</v>
      </c>
      <c r="R15" s="10">
        <f t="shared" si="1"/>
        <v>383.46559999999999</v>
      </c>
      <c r="S15" s="10">
        <f t="shared" si="2"/>
        <v>460.15871999999996</v>
      </c>
    </row>
    <row r="16" spans="1:19" x14ac:dyDescent="0.2">
      <c r="A16" s="1" t="s">
        <v>3</v>
      </c>
      <c r="B16">
        <v>73</v>
      </c>
      <c r="C16">
        <v>280</v>
      </c>
      <c r="D16" s="1" t="s">
        <v>21</v>
      </c>
      <c r="E16">
        <v>6</v>
      </c>
      <c r="F16">
        <v>14</v>
      </c>
      <c r="G16" s="1" t="s">
        <v>45</v>
      </c>
      <c r="H16">
        <v>1</v>
      </c>
      <c r="I16">
        <v>7</v>
      </c>
      <c r="J16">
        <v>2145</v>
      </c>
      <c r="K16" s="1" t="s">
        <v>51</v>
      </c>
      <c r="L16" s="1" t="s">
        <v>51</v>
      </c>
      <c r="M16" s="1" t="s">
        <v>55</v>
      </c>
      <c r="N16">
        <v>230</v>
      </c>
      <c r="O16" s="1" t="s">
        <v>61</v>
      </c>
      <c r="P16">
        <v>768</v>
      </c>
      <c r="Q16" s="10">
        <f t="shared" si="0"/>
        <v>583.68000000000006</v>
      </c>
      <c r="R16" s="10">
        <f t="shared" si="1"/>
        <v>309.35040000000004</v>
      </c>
      <c r="S16" s="10">
        <f t="shared" si="2"/>
        <v>371.22048000000001</v>
      </c>
    </row>
    <row r="17" spans="1:19" x14ac:dyDescent="0.2">
      <c r="A17" s="1" t="s">
        <v>3</v>
      </c>
      <c r="B17">
        <v>73</v>
      </c>
      <c r="C17">
        <v>285</v>
      </c>
      <c r="D17" s="1" t="s">
        <v>22</v>
      </c>
      <c r="E17">
        <v>6</v>
      </c>
      <c r="F17">
        <v>14</v>
      </c>
      <c r="G17" s="1" t="s">
        <v>46</v>
      </c>
      <c r="H17">
        <v>4</v>
      </c>
      <c r="I17">
        <v>7</v>
      </c>
      <c r="J17">
        <v>2145</v>
      </c>
      <c r="K17" s="1" t="s">
        <v>51</v>
      </c>
      <c r="L17" s="1" t="s">
        <v>51</v>
      </c>
      <c r="M17" s="1" t="s">
        <v>55</v>
      </c>
      <c r="N17">
        <v>230</v>
      </c>
      <c r="O17" s="1" t="s">
        <v>61</v>
      </c>
      <c r="P17">
        <v>1069</v>
      </c>
      <c r="Q17" s="10">
        <f t="shared" si="0"/>
        <v>812.44</v>
      </c>
      <c r="R17" s="10">
        <f t="shared" si="1"/>
        <v>430.59320000000002</v>
      </c>
      <c r="S17" s="10">
        <f t="shared" si="2"/>
        <v>516.71184000000005</v>
      </c>
    </row>
    <row r="18" spans="1:19" x14ac:dyDescent="0.2">
      <c r="A18" s="1" t="s">
        <v>3</v>
      </c>
      <c r="B18">
        <v>73</v>
      </c>
      <c r="C18">
        <v>290</v>
      </c>
      <c r="D18" s="1" t="s">
        <v>23</v>
      </c>
      <c r="E18">
        <v>6</v>
      </c>
      <c r="F18">
        <v>14</v>
      </c>
      <c r="G18" s="1" t="s">
        <v>46</v>
      </c>
      <c r="H18">
        <v>4</v>
      </c>
      <c r="I18">
        <v>7</v>
      </c>
      <c r="J18">
        <v>2145</v>
      </c>
      <c r="K18" s="1" t="s">
        <v>51</v>
      </c>
      <c r="L18" s="1" t="s">
        <v>51</v>
      </c>
      <c r="M18" s="1" t="s">
        <v>55</v>
      </c>
      <c r="N18">
        <v>230</v>
      </c>
      <c r="O18" s="1" t="s">
        <v>61</v>
      </c>
      <c r="P18">
        <v>1327</v>
      </c>
      <c r="Q18" s="10">
        <f t="shared" si="0"/>
        <v>1008.52</v>
      </c>
      <c r="R18" s="10">
        <f t="shared" si="1"/>
        <v>534.51560000000006</v>
      </c>
      <c r="S18" s="10">
        <f t="shared" si="2"/>
        <v>641.41872000000001</v>
      </c>
    </row>
    <row r="19" spans="1:19" x14ac:dyDescent="0.2">
      <c r="A19" s="1" t="s">
        <v>3</v>
      </c>
      <c r="B19">
        <v>73</v>
      </c>
      <c r="C19">
        <v>295</v>
      </c>
      <c r="D19" s="1" t="s">
        <v>24</v>
      </c>
      <c r="E19">
        <v>6</v>
      </c>
      <c r="F19">
        <v>14</v>
      </c>
      <c r="G19" s="1" t="s">
        <v>45</v>
      </c>
      <c r="H19">
        <v>1</v>
      </c>
      <c r="I19">
        <v>7</v>
      </c>
      <c r="J19">
        <v>2145</v>
      </c>
      <c r="K19" s="1" t="s">
        <v>51</v>
      </c>
      <c r="L19" s="1" t="s">
        <v>51</v>
      </c>
      <c r="M19" s="1" t="s">
        <v>54</v>
      </c>
      <c r="N19">
        <v>230</v>
      </c>
      <c r="O19" s="1" t="s">
        <v>61</v>
      </c>
      <c r="P19">
        <v>1825</v>
      </c>
      <c r="Q19" s="10">
        <f t="shared" si="0"/>
        <v>1387</v>
      </c>
      <c r="R19" s="10">
        <f t="shared" si="1"/>
        <v>735.11</v>
      </c>
      <c r="S19" s="10">
        <f t="shared" si="2"/>
        <v>882.13199999999995</v>
      </c>
    </row>
    <row r="20" spans="1:19" x14ac:dyDescent="0.2">
      <c r="A20" s="1" t="s">
        <v>3</v>
      </c>
      <c r="B20">
        <v>73</v>
      </c>
      <c r="C20">
        <v>305</v>
      </c>
      <c r="D20" s="1" t="s">
        <v>25</v>
      </c>
      <c r="E20">
        <v>6</v>
      </c>
      <c r="F20">
        <v>14</v>
      </c>
      <c r="G20" s="1" t="s">
        <v>46</v>
      </c>
      <c r="H20">
        <v>1</v>
      </c>
      <c r="I20">
        <v>7</v>
      </c>
      <c r="J20">
        <v>2145</v>
      </c>
      <c r="K20" s="1" t="s">
        <v>51</v>
      </c>
      <c r="L20" s="1" t="s">
        <v>51</v>
      </c>
      <c r="M20" s="1" t="s">
        <v>56</v>
      </c>
      <c r="N20">
        <v>230</v>
      </c>
      <c r="O20" s="1" t="s">
        <v>61</v>
      </c>
      <c r="P20">
        <v>1710</v>
      </c>
      <c r="Q20" s="10">
        <f t="shared" si="0"/>
        <v>1299.5999999999999</v>
      </c>
      <c r="R20" s="10">
        <f t="shared" si="1"/>
        <v>688.78800000000001</v>
      </c>
      <c r="S20" s="10">
        <f t="shared" si="2"/>
        <v>826.54560000000004</v>
      </c>
    </row>
    <row r="21" spans="1:19" x14ac:dyDescent="0.2">
      <c r="A21" s="1" t="s">
        <v>3</v>
      </c>
      <c r="B21">
        <v>73</v>
      </c>
      <c r="C21">
        <v>307</v>
      </c>
      <c r="D21" s="1" t="s">
        <v>26</v>
      </c>
      <c r="E21">
        <v>6</v>
      </c>
      <c r="F21">
        <v>14</v>
      </c>
      <c r="G21" s="1" t="s">
        <v>46</v>
      </c>
      <c r="H21">
        <v>1</v>
      </c>
      <c r="I21">
        <v>7</v>
      </c>
      <c r="J21">
        <v>2145</v>
      </c>
      <c r="K21" s="1" t="s">
        <v>51</v>
      </c>
      <c r="L21" s="1" t="s">
        <v>51</v>
      </c>
      <c r="M21" s="1" t="s">
        <v>56</v>
      </c>
      <c r="N21">
        <v>230</v>
      </c>
      <c r="O21" s="1" t="s">
        <v>61</v>
      </c>
      <c r="P21">
        <v>1802</v>
      </c>
      <c r="Q21" s="10">
        <f t="shared" si="0"/>
        <v>1369.52</v>
      </c>
      <c r="R21" s="10">
        <f t="shared" si="1"/>
        <v>725.84559999999999</v>
      </c>
      <c r="S21" s="10">
        <f t="shared" si="2"/>
        <v>871.01472000000001</v>
      </c>
    </row>
    <row r="22" spans="1:19" x14ac:dyDescent="0.2">
      <c r="A22" s="1" t="s">
        <v>3</v>
      </c>
      <c r="B22">
        <v>73</v>
      </c>
      <c r="C22">
        <v>310</v>
      </c>
      <c r="D22" s="1" t="s">
        <v>27</v>
      </c>
      <c r="E22">
        <v>6</v>
      </c>
      <c r="F22">
        <v>14</v>
      </c>
      <c r="G22" s="1" t="s">
        <v>46</v>
      </c>
      <c r="H22">
        <v>1</v>
      </c>
      <c r="I22">
        <v>7</v>
      </c>
      <c r="J22">
        <v>2145</v>
      </c>
      <c r="K22" s="1" t="s">
        <v>51</v>
      </c>
      <c r="L22" s="1" t="s">
        <v>51</v>
      </c>
      <c r="M22" s="1" t="s">
        <v>56</v>
      </c>
      <c r="N22">
        <v>230</v>
      </c>
      <c r="O22" s="1" t="s">
        <v>61</v>
      </c>
      <c r="P22">
        <v>2298</v>
      </c>
      <c r="Q22" s="10">
        <f t="shared" si="0"/>
        <v>1746.48</v>
      </c>
      <c r="R22" s="10">
        <f t="shared" si="1"/>
        <v>925.63440000000003</v>
      </c>
      <c r="S22" s="10">
        <f t="shared" si="2"/>
        <v>1110.7612799999999</v>
      </c>
    </row>
    <row r="23" spans="1:19" x14ac:dyDescent="0.2">
      <c r="A23" s="1" t="s">
        <v>3</v>
      </c>
      <c r="B23">
        <v>73</v>
      </c>
      <c r="C23">
        <v>312</v>
      </c>
      <c r="D23" s="1" t="s">
        <v>28</v>
      </c>
      <c r="E23">
        <v>6</v>
      </c>
      <c r="F23">
        <v>14</v>
      </c>
      <c r="G23" s="1" t="s">
        <v>45</v>
      </c>
      <c r="H23">
        <v>1</v>
      </c>
      <c r="I23">
        <v>7</v>
      </c>
      <c r="J23">
        <v>2145</v>
      </c>
      <c r="K23" s="1" t="s">
        <v>51</v>
      </c>
      <c r="L23" s="1" t="s">
        <v>51</v>
      </c>
      <c r="M23" s="1" t="s">
        <v>56</v>
      </c>
      <c r="N23">
        <v>230</v>
      </c>
      <c r="O23" s="1" t="s">
        <v>61</v>
      </c>
      <c r="P23">
        <v>892</v>
      </c>
      <c r="Q23" s="10">
        <f t="shared" si="0"/>
        <v>677.92</v>
      </c>
      <c r="R23" s="10">
        <f t="shared" si="1"/>
        <v>359.29759999999999</v>
      </c>
      <c r="S23" s="10">
        <f t="shared" si="2"/>
        <v>431.15711999999996</v>
      </c>
    </row>
    <row r="24" spans="1:19" x14ac:dyDescent="0.2">
      <c r="A24" s="1" t="s">
        <v>3</v>
      </c>
      <c r="B24">
        <v>73</v>
      </c>
      <c r="C24">
        <v>315</v>
      </c>
      <c r="D24" s="1" t="s">
        <v>29</v>
      </c>
      <c r="E24">
        <v>6</v>
      </c>
      <c r="F24">
        <v>14</v>
      </c>
      <c r="G24" s="1" t="s">
        <v>45</v>
      </c>
      <c r="H24">
        <v>1</v>
      </c>
      <c r="I24">
        <v>7</v>
      </c>
      <c r="J24">
        <v>2145</v>
      </c>
      <c r="K24" s="1" t="s">
        <v>51</v>
      </c>
      <c r="L24" s="1" t="s">
        <v>51</v>
      </c>
      <c r="M24" s="1" t="s">
        <v>56</v>
      </c>
      <c r="N24">
        <v>230</v>
      </c>
      <c r="O24" s="1" t="s">
        <v>61</v>
      </c>
      <c r="P24">
        <v>971</v>
      </c>
      <c r="Q24" s="10">
        <f t="shared" si="0"/>
        <v>737.96</v>
      </c>
      <c r="R24" s="10">
        <f t="shared" si="1"/>
        <v>391.11880000000002</v>
      </c>
      <c r="S24" s="10">
        <f t="shared" si="2"/>
        <v>469.34255999999999</v>
      </c>
    </row>
    <row r="25" spans="1:19" x14ac:dyDescent="0.2">
      <c r="A25" s="1" t="s">
        <v>3</v>
      </c>
      <c r="B25">
        <v>73</v>
      </c>
      <c r="C25">
        <v>317</v>
      </c>
      <c r="D25" s="1" t="s">
        <v>30</v>
      </c>
      <c r="E25">
        <v>6</v>
      </c>
      <c r="F25">
        <v>14</v>
      </c>
      <c r="G25" s="1" t="s">
        <v>45</v>
      </c>
      <c r="H25">
        <v>1</v>
      </c>
      <c r="I25">
        <v>7</v>
      </c>
      <c r="J25">
        <v>2145</v>
      </c>
      <c r="K25" s="1" t="s">
        <v>51</v>
      </c>
      <c r="L25" s="1" t="s">
        <v>51</v>
      </c>
      <c r="M25" s="1" t="s">
        <v>56</v>
      </c>
      <c r="N25">
        <v>230</v>
      </c>
      <c r="O25" s="1" t="s">
        <v>61</v>
      </c>
      <c r="P25">
        <v>1268</v>
      </c>
      <c r="Q25" s="10">
        <f t="shared" si="0"/>
        <v>963.68000000000006</v>
      </c>
      <c r="R25" s="10">
        <f t="shared" si="1"/>
        <v>510.75040000000007</v>
      </c>
      <c r="S25" s="10">
        <f t="shared" si="2"/>
        <v>612.90048000000002</v>
      </c>
    </row>
    <row r="26" spans="1:19" x14ac:dyDescent="0.2">
      <c r="A26" s="1" t="s">
        <v>3</v>
      </c>
      <c r="B26">
        <v>73</v>
      </c>
      <c r="C26">
        <v>320</v>
      </c>
      <c r="D26" s="1" t="s">
        <v>31</v>
      </c>
      <c r="E26">
        <v>6</v>
      </c>
      <c r="F26">
        <v>14</v>
      </c>
      <c r="G26" s="1" t="s">
        <v>45</v>
      </c>
      <c r="H26">
        <v>1</v>
      </c>
      <c r="I26">
        <v>7</v>
      </c>
      <c r="J26">
        <v>2145</v>
      </c>
      <c r="K26" s="1" t="s">
        <v>51</v>
      </c>
      <c r="L26" s="1" t="s">
        <v>51</v>
      </c>
      <c r="M26" s="1" t="s">
        <v>56</v>
      </c>
      <c r="N26">
        <v>230</v>
      </c>
      <c r="O26" s="1" t="s">
        <v>61</v>
      </c>
      <c r="P26">
        <v>1413</v>
      </c>
      <c r="Q26" s="10">
        <f t="shared" si="0"/>
        <v>1073.8800000000001</v>
      </c>
      <c r="R26" s="10">
        <f t="shared" si="1"/>
        <v>569.15640000000008</v>
      </c>
      <c r="S26" s="10">
        <f t="shared" si="2"/>
        <v>682.98768000000007</v>
      </c>
    </row>
    <row r="27" spans="1:19" x14ac:dyDescent="0.2">
      <c r="A27" s="1" t="s">
        <v>3</v>
      </c>
      <c r="B27">
        <v>73</v>
      </c>
      <c r="C27">
        <v>330</v>
      </c>
      <c r="D27" s="1" t="s">
        <v>32</v>
      </c>
      <c r="E27">
        <v>6</v>
      </c>
      <c r="F27">
        <v>14</v>
      </c>
      <c r="G27" s="1" t="s">
        <v>46</v>
      </c>
      <c r="H27">
        <v>4</v>
      </c>
      <c r="I27">
        <v>7</v>
      </c>
      <c r="J27">
        <v>2145</v>
      </c>
      <c r="K27" s="1" t="s">
        <v>51</v>
      </c>
      <c r="L27" s="1" t="s">
        <v>51</v>
      </c>
      <c r="M27" s="1" t="s">
        <v>57</v>
      </c>
      <c r="N27">
        <v>230</v>
      </c>
      <c r="O27" s="1" t="s">
        <v>61</v>
      </c>
      <c r="P27">
        <v>1077</v>
      </c>
      <c r="Q27" s="10">
        <f t="shared" si="0"/>
        <v>818.52</v>
      </c>
      <c r="R27" s="10">
        <f t="shared" si="1"/>
        <v>433.81560000000002</v>
      </c>
      <c r="S27" s="10">
        <f t="shared" si="2"/>
        <v>520.57871999999998</v>
      </c>
    </row>
    <row r="28" spans="1:19" x14ac:dyDescent="0.2">
      <c r="A28" s="1" t="s">
        <v>3</v>
      </c>
      <c r="B28">
        <v>73</v>
      </c>
      <c r="C28">
        <v>335</v>
      </c>
      <c r="D28" s="1" t="s">
        <v>33</v>
      </c>
      <c r="E28">
        <v>6</v>
      </c>
      <c r="F28">
        <v>14</v>
      </c>
      <c r="G28" s="1" t="s">
        <v>45</v>
      </c>
      <c r="H28">
        <v>4</v>
      </c>
      <c r="I28">
        <v>7</v>
      </c>
      <c r="J28">
        <v>2145</v>
      </c>
      <c r="K28" s="1" t="s">
        <v>51</v>
      </c>
      <c r="L28" s="1" t="s">
        <v>51</v>
      </c>
      <c r="M28" s="1" t="s">
        <v>57</v>
      </c>
      <c r="N28">
        <v>230</v>
      </c>
      <c r="O28" s="1" t="s">
        <v>61</v>
      </c>
      <c r="P28">
        <v>630</v>
      </c>
      <c r="Q28" s="10">
        <f t="shared" si="0"/>
        <v>478.8</v>
      </c>
      <c r="R28" s="10">
        <f t="shared" si="1"/>
        <v>253.76400000000001</v>
      </c>
      <c r="S28" s="10">
        <f t="shared" si="2"/>
        <v>304.51679999999999</v>
      </c>
    </row>
    <row r="29" spans="1:19" x14ac:dyDescent="0.2">
      <c r="A29" s="1" t="s">
        <v>3</v>
      </c>
      <c r="B29">
        <v>73</v>
      </c>
      <c r="C29">
        <v>340</v>
      </c>
      <c r="D29" s="1" t="s">
        <v>34</v>
      </c>
      <c r="E29">
        <v>6</v>
      </c>
      <c r="F29">
        <v>14</v>
      </c>
      <c r="G29" s="1" t="s">
        <v>45</v>
      </c>
      <c r="H29">
        <v>4</v>
      </c>
      <c r="I29">
        <v>7</v>
      </c>
      <c r="J29">
        <v>2145</v>
      </c>
      <c r="K29" s="1" t="s">
        <v>51</v>
      </c>
      <c r="L29" s="1" t="s">
        <v>51</v>
      </c>
      <c r="M29" s="1" t="s">
        <v>57</v>
      </c>
      <c r="N29">
        <v>230</v>
      </c>
      <c r="O29" s="1" t="s">
        <v>61</v>
      </c>
      <c r="P29">
        <v>737</v>
      </c>
      <c r="Q29" s="10">
        <f t="shared" si="0"/>
        <v>560.12</v>
      </c>
      <c r="R29" s="10">
        <f t="shared" si="1"/>
        <v>296.86360000000002</v>
      </c>
      <c r="S29" s="10">
        <f t="shared" si="2"/>
        <v>356.23632000000003</v>
      </c>
    </row>
    <row r="30" spans="1:19" x14ac:dyDescent="0.2">
      <c r="A30" s="1" t="s">
        <v>3</v>
      </c>
      <c r="B30">
        <v>73</v>
      </c>
      <c r="C30">
        <v>345</v>
      </c>
      <c r="D30" s="1" t="s">
        <v>35</v>
      </c>
      <c r="E30">
        <v>6</v>
      </c>
      <c r="F30">
        <v>14</v>
      </c>
      <c r="G30" s="1" t="s">
        <v>46</v>
      </c>
      <c r="H30">
        <v>4</v>
      </c>
      <c r="I30">
        <v>7</v>
      </c>
      <c r="J30">
        <v>2145</v>
      </c>
      <c r="K30" s="1" t="s">
        <v>51</v>
      </c>
      <c r="L30" s="1" t="s">
        <v>51</v>
      </c>
      <c r="M30" s="1" t="s">
        <v>57</v>
      </c>
      <c r="N30">
        <v>230</v>
      </c>
      <c r="O30" s="1" t="s">
        <v>61</v>
      </c>
      <c r="P30">
        <v>1695</v>
      </c>
      <c r="Q30" s="10">
        <f t="shared" si="0"/>
        <v>1288.2</v>
      </c>
      <c r="R30" s="10">
        <f t="shared" si="1"/>
        <v>682.74600000000009</v>
      </c>
      <c r="S30" s="10">
        <f t="shared" si="2"/>
        <v>819.29520000000014</v>
      </c>
    </row>
    <row r="31" spans="1:19" x14ac:dyDescent="0.2">
      <c r="A31" s="1" t="s">
        <v>3</v>
      </c>
      <c r="B31">
        <v>73</v>
      </c>
      <c r="C31">
        <v>350</v>
      </c>
      <c r="D31" s="1" t="s">
        <v>36</v>
      </c>
      <c r="E31">
        <v>6</v>
      </c>
      <c r="F31">
        <v>14</v>
      </c>
      <c r="G31" s="1" t="s">
        <v>46</v>
      </c>
      <c r="H31">
        <v>4</v>
      </c>
      <c r="I31">
        <v>7</v>
      </c>
      <c r="J31">
        <v>2145</v>
      </c>
      <c r="K31" s="1" t="s">
        <v>51</v>
      </c>
      <c r="L31" s="1" t="s">
        <v>51</v>
      </c>
      <c r="M31" s="1" t="s">
        <v>57</v>
      </c>
      <c r="N31">
        <v>230</v>
      </c>
      <c r="O31" s="1" t="s">
        <v>61</v>
      </c>
      <c r="P31">
        <v>1268</v>
      </c>
      <c r="Q31" s="10">
        <f t="shared" si="0"/>
        <v>963.68000000000006</v>
      </c>
      <c r="R31" s="10">
        <f t="shared" si="1"/>
        <v>510.75040000000007</v>
      </c>
      <c r="S31" s="10">
        <f t="shared" si="2"/>
        <v>612.90048000000002</v>
      </c>
    </row>
    <row r="32" spans="1:19" x14ac:dyDescent="0.2">
      <c r="A32" s="1" t="s">
        <v>3</v>
      </c>
      <c r="B32">
        <v>73</v>
      </c>
      <c r="C32">
        <v>355</v>
      </c>
      <c r="D32" s="1" t="s">
        <v>37</v>
      </c>
      <c r="E32">
        <v>6</v>
      </c>
      <c r="F32">
        <v>14</v>
      </c>
      <c r="G32" s="1" t="s">
        <v>46</v>
      </c>
      <c r="H32">
        <v>4</v>
      </c>
      <c r="I32">
        <v>7</v>
      </c>
      <c r="J32">
        <v>2145</v>
      </c>
      <c r="K32" s="1" t="s">
        <v>51</v>
      </c>
      <c r="L32" s="1" t="s">
        <v>51</v>
      </c>
      <c r="M32" s="1" t="s">
        <v>57</v>
      </c>
      <c r="N32">
        <v>230</v>
      </c>
      <c r="O32" s="1" t="s">
        <v>61</v>
      </c>
      <c r="P32">
        <v>2464</v>
      </c>
      <c r="Q32" s="10">
        <f t="shared" si="0"/>
        <v>1872.64</v>
      </c>
      <c r="R32" s="10">
        <f t="shared" si="1"/>
        <v>992.49920000000009</v>
      </c>
      <c r="S32" s="10">
        <f t="shared" si="2"/>
        <v>1190.9990400000002</v>
      </c>
    </row>
    <row r="33" spans="1:19" x14ac:dyDescent="0.2">
      <c r="A33" s="1" t="s">
        <v>3</v>
      </c>
      <c r="B33">
        <v>73</v>
      </c>
      <c r="C33">
        <v>360</v>
      </c>
      <c r="D33" s="1" t="s">
        <v>38</v>
      </c>
      <c r="E33">
        <v>6</v>
      </c>
      <c r="F33">
        <v>14</v>
      </c>
      <c r="G33" s="1" t="s">
        <v>46</v>
      </c>
      <c r="H33">
        <v>4</v>
      </c>
      <c r="I33">
        <v>7</v>
      </c>
      <c r="J33">
        <v>2145</v>
      </c>
      <c r="K33" s="1" t="s">
        <v>51</v>
      </c>
      <c r="L33" s="1" t="s">
        <v>51</v>
      </c>
      <c r="M33" s="1" t="s">
        <v>57</v>
      </c>
      <c r="N33">
        <v>230</v>
      </c>
      <c r="O33" s="1" t="s">
        <v>61</v>
      </c>
      <c r="P33">
        <v>2439</v>
      </c>
      <c r="Q33" s="10">
        <f t="shared" si="0"/>
        <v>1853.64</v>
      </c>
      <c r="R33" s="10">
        <f t="shared" si="1"/>
        <v>982.42920000000015</v>
      </c>
      <c r="S33" s="10">
        <f t="shared" si="2"/>
        <v>1178.9150400000001</v>
      </c>
    </row>
    <row r="34" spans="1:19" x14ac:dyDescent="0.2">
      <c r="A34" s="1" t="s">
        <v>3</v>
      </c>
      <c r="B34">
        <v>73</v>
      </c>
      <c r="C34">
        <v>440</v>
      </c>
      <c r="D34" s="1" t="s">
        <v>39</v>
      </c>
      <c r="E34">
        <v>6</v>
      </c>
      <c r="F34">
        <v>14</v>
      </c>
      <c r="G34" s="1" t="s">
        <v>46</v>
      </c>
      <c r="H34">
        <v>2</v>
      </c>
      <c r="I34">
        <v>7</v>
      </c>
      <c r="J34">
        <v>2145</v>
      </c>
      <c r="K34" s="1" t="s">
        <v>51</v>
      </c>
      <c r="L34" s="1" t="s">
        <v>51</v>
      </c>
      <c r="M34" s="1" t="s">
        <v>51</v>
      </c>
      <c r="N34">
        <v>280</v>
      </c>
      <c r="O34" s="1" t="s">
        <v>65</v>
      </c>
      <c r="P34">
        <v>1119</v>
      </c>
      <c r="Q34" s="10">
        <f t="shared" si="0"/>
        <v>850.44</v>
      </c>
      <c r="R34" s="10">
        <f t="shared" si="1"/>
        <v>450.73320000000007</v>
      </c>
      <c r="S34" s="10">
        <f t="shared" si="2"/>
        <v>540.87984000000006</v>
      </c>
    </row>
    <row r="35" spans="1:19" x14ac:dyDescent="0.2">
      <c r="A35" s="1" t="s">
        <v>3</v>
      </c>
      <c r="B35">
        <v>73</v>
      </c>
      <c r="C35">
        <v>441</v>
      </c>
      <c r="D35" s="1" t="s">
        <v>40</v>
      </c>
      <c r="E35">
        <v>6</v>
      </c>
      <c r="F35">
        <v>14</v>
      </c>
      <c r="G35" s="1" t="s">
        <v>46</v>
      </c>
      <c r="H35">
        <v>2</v>
      </c>
      <c r="I35">
        <v>7</v>
      </c>
      <c r="J35">
        <v>2145</v>
      </c>
      <c r="K35" s="1" t="s">
        <v>51</v>
      </c>
      <c r="L35" s="1" t="s">
        <v>51</v>
      </c>
      <c r="M35" s="1" t="s">
        <v>51</v>
      </c>
      <c r="N35">
        <v>280</v>
      </c>
      <c r="O35" s="1" t="s">
        <v>65</v>
      </c>
      <c r="P35">
        <v>2165</v>
      </c>
      <c r="Q35" s="10">
        <f t="shared" si="0"/>
        <v>1645.4</v>
      </c>
      <c r="R35" s="10">
        <f t="shared" si="1"/>
        <v>872.06200000000013</v>
      </c>
      <c r="S35" s="10">
        <f t="shared" si="2"/>
        <v>1046.4744000000001</v>
      </c>
    </row>
    <row r="36" spans="1:19" x14ac:dyDescent="0.2">
      <c r="A36" s="1" t="s">
        <v>3</v>
      </c>
      <c r="B36">
        <v>73</v>
      </c>
      <c r="C36">
        <v>442</v>
      </c>
      <c r="D36" s="1" t="s">
        <v>41</v>
      </c>
      <c r="E36">
        <v>6</v>
      </c>
      <c r="F36">
        <v>14</v>
      </c>
      <c r="G36" s="1" t="s">
        <v>46</v>
      </c>
      <c r="H36">
        <v>2</v>
      </c>
      <c r="I36">
        <v>7</v>
      </c>
      <c r="J36">
        <v>2145</v>
      </c>
      <c r="K36" s="1" t="s">
        <v>51</v>
      </c>
      <c r="L36" s="1" t="s">
        <v>51</v>
      </c>
      <c r="M36" s="1" t="s">
        <v>51</v>
      </c>
      <c r="N36">
        <v>280</v>
      </c>
      <c r="O36" s="1" t="s">
        <v>65</v>
      </c>
      <c r="P36">
        <v>490</v>
      </c>
      <c r="Q36" s="10">
        <f t="shared" si="0"/>
        <v>372.4</v>
      </c>
      <c r="R36" s="10">
        <f t="shared" si="1"/>
        <v>197.37199999999999</v>
      </c>
      <c r="S36" s="10">
        <f t="shared" si="2"/>
        <v>236.84639999999996</v>
      </c>
    </row>
    <row r="37" spans="1:19" x14ac:dyDescent="0.2">
      <c r="O37" s="17" t="s">
        <v>77</v>
      </c>
      <c r="P37">
        <f>SUM(P2:P36)</f>
        <v>43867</v>
      </c>
      <c r="Q37">
        <f t="shared" ref="Q37:S37" si="3">SUM(Q2:Q36)</f>
        <v>33338.92</v>
      </c>
      <c r="R37">
        <f t="shared" si="3"/>
        <v>17669.627600000003</v>
      </c>
      <c r="S37">
        <f t="shared" si="3"/>
        <v>21203.553119999997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5A67-F84B-2D48-BC68-805D9D9B5865}">
  <dimension ref="A1:F10"/>
  <sheetViews>
    <sheetView workbookViewId="0">
      <selection activeCell="B10" sqref="B10"/>
    </sheetView>
  </sheetViews>
  <sheetFormatPr baseColWidth="10" defaultRowHeight="15" x14ac:dyDescent="0.2"/>
  <sheetData>
    <row r="1" spans="1:6" s="5" customFormat="1" ht="80" x14ac:dyDescent="0.2">
      <c r="A1" s="8" t="s">
        <v>66</v>
      </c>
      <c r="B1" s="8" t="s">
        <v>67</v>
      </c>
      <c r="C1" s="8" t="s">
        <v>68</v>
      </c>
      <c r="D1" s="8" t="s">
        <v>69</v>
      </c>
      <c r="E1" s="8" t="s">
        <v>70</v>
      </c>
      <c r="F1" s="8" t="s">
        <v>71</v>
      </c>
    </row>
    <row r="2" spans="1:6" s="5" customFormat="1" x14ac:dyDescent="0.2">
      <c r="A2" s="2">
        <v>2008</v>
      </c>
      <c r="B2" s="3">
        <v>3740142</v>
      </c>
      <c r="C2" s="3">
        <v>2921498</v>
      </c>
      <c r="D2" s="4">
        <v>0.78110000000000002</v>
      </c>
      <c r="E2" s="3">
        <v>542257</v>
      </c>
      <c r="F2" s="4">
        <v>0.18559999999999999</v>
      </c>
    </row>
    <row r="3" spans="1:6" s="5" customFormat="1" x14ac:dyDescent="0.2">
      <c r="A3" s="2">
        <v>2010</v>
      </c>
      <c r="B3" s="3">
        <v>3803192</v>
      </c>
      <c r="C3" s="3">
        <v>2123369</v>
      </c>
      <c r="D3" s="4">
        <v>0.55830000000000002</v>
      </c>
      <c r="E3" s="3">
        <v>227857</v>
      </c>
      <c r="F3" s="4">
        <v>0.10730000000000001</v>
      </c>
    </row>
    <row r="4" spans="1:6" s="5" customFormat="1" x14ac:dyDescent="0.2">
      <c r="A4" s="2">
        <v>2012</v>
      </c>
      <c r="B4" s="3">
        <v>3861043</v>
      </c>
      <c r="C4" s="3">
        <v>2950780</v>
      </c>
      <c r="D4" s="4">
        <v>0.76419999999999999</v>
      </c>
      <c r="E4" s="3">
        <v>527867</v>
      </c>
      <c r="F4" s="4">
        <v>0.1789</v>
      </c>
    </row>
    <row r="5" spans="1:6" s="5" customFormat="1" x14ac:dyDescent="0.2">
      <c r="A5" s="2">
        <v>2014</v>
      </c>
      <c r="B5" s="3">
        <v>3945136</v>
      </c>
      <c r="C5" s="3">
        <v>1992566</v>
      </c>
      <c r="D5" s="4">
        <v>0.50509999999999999</v>
      </c>
      <c r="E5" s="3">
        <v>152101</v>
      </c>
      <c r="F5" s="4">
        <v>7.6300000000000007E-2</v>
      </c>
    </row>
    <row r="6" spans="1:6" s="5" customFormat="1" x14ac:dyDescent="0.2">
      <c r="A6" s="5">
        <v>2016</v>
      </c>
      <c r="B6" s="6">
        <v>3972330</v>
      </c>
      <c r="C6" s="6">
        <v>2968281</v>
      </c>
      <c r="D6" s="7">
        <v>0.74719999999999998</v>
      </c>
      <c r="E6" s="6">
        <v>353179</v>
      </c>
      <c r="F6" s="7">
        <v>0.11899999999999999</v>
      </c>
    </row>
    <row r="7" spans="1:6" s="5" customFormat="1" x14ac:dyDescent="0.2">
      <c r="A7" s="5">
        <v>2018</v>
      </c>
      <c r="B7" s="6">
        <v>4064389</v>
      </c>
      <c r="C7" s="6">
        <v>2611365</v>
      </c>
      <c r="D7" s="7">
        <v>0.64249999999999996</v>
      </c>
      <c r="E7" s="6">
        <v>213999</v>
      </c>
      <c r="F7" s="7">
        <v>8.1900000000000001E-2</v>
      </c>
    </row>
    <row r="10" spans="1:6" x14ac:dyDescent="0.2">
      <c r="B10" s="9">
        <f>AVERAGE(D6,D4,D2)</f>
        <v>0.76416666666666666</v>
      </c>
      <c r="C1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WN based on MN Turnout</vt:lpstr>
      <vt:lpstr>MN Turnout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Aditi Gupta</cp:lastModifiedBy>
  <dcterms:modified xsi:type="dcterms:W3CDTF">2020-07-06T15:43:54Z</dcterms:modified>
</cp:coreProperties>
</file>