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documents\"/>
    </mc:Choice>
  </mc:AlternateContent>
  <bookViews>
    <workbookView xWindow="0" yWindow="0" windowWidth="20490" windowHeight="7620" activeTab="2"/>
  </bookViews>
  <sheets>
    <sheet name="contrato" sheetId="1" r:id="rId1"/>
    <sheet name="parcelas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4" i="3"/>
  <c r="F3" i="3"/>
  <c r="A13" i="3"/>
  <c r="E13" i="3" s="1"/>
  <c r="D13" i="3"/>
  <c r="B2" i="3"/>
  <c r="C2" i="3"/>
  <c r="E4" i="3"/>
  <c r="D4" i="3"/>
  <c r="A5" i="3"/>
  <c r="A6" i="3" s="1"/>
  <c r="A7" i="3" s="1"/>
  <c r="A8" i="3" s="1"/>
  <c r="A9" i="3" s="1"/>
  <c r="A10" i="3" s="1"/>
  <c r="A11" i="3" s="1"/>
  <c r="A12" i="3" s="1"/>
  <c r="D12" i="3" s="1"/>
  <c r="A4" i="3"/>
  <c r="E3" i="3"/>
  <c r="D3" i="3"/>
  <c r="A14" i="3" l="1"/>
  <c r="D11" i="3"/>
  <c r="E12" i="3"/>
  <c r="D10" i="3"/>
  <c r="E10" i="3"/>
  <c r="D9" i="3"/>
  <c r="E9" i="3"/>
  <c r="D8" i="3"/>
  <c r="E8" i="3"/>
  <c r="D7" i="3"/>
  <c r="E7" i="3"/>
  <c r="D6" i="3"/>
  <c r="E6" i="3"/>
  <c r="D5" i="3"/>
  <c r="E5" i="3"/>
  <c r="E11" i="3"/>
  <c r="F2" i="2"/>
  <c r="B6" i="1" s="1"/>
  <c r="B3" i="2"/>
  <c r="E3" i="2" s="1"/>
  <c r="G3" i="2" s="1"/>
  <c r="A15" i="3" l="1"/>
  <c r="D14" i="3"/>
  <c r="E14" i="3"/>
  <c r="B2" i="2"/>
  <c r="C3" i="2"/>
  <c r="D15" i="3" l="1"/>
  <c r="E15" i="3"/>
  <c r="A16" i="3"/>
  <c r="D3" i="2"/>
  <c r="D16" i="3" l="1"/>
  <c r="E16" i="3"/>
  <c r="A17" i="3"/>
  <c r="H3" i="2"/>
  <c r="B4" i="2" s="1"/>
  <c r="A18" i="3" l="1"/>
  <c r="D17" i="3"/>
  <c r="E17" i="3"/>
  <c r="E4" i="2"/>
  <c r="C4" i="2"/>
  <c r="A19" i="3" l="1"/>
  <c r="D18" i="3"/>
  <c r="E18" i="3"/>
  <c r="D4" i="2"/>
  <c r="G4" i="2"/>
  <c r="D19" i="3" l="1"/>
  <c r="A20" i="3"/>
  <c r="E19" i="3"/>
  <c r="H4" i="2"/>
  <c r="B5" i="2" s="1"/>
  <c r="E5" i="2" s="1"/>
  <c r="D20" i="3" l="1"/>
  <c r="E20" i="3"/>
  <c r="A21" i="3"/>
  <c r="C5" i="2"/>
  <c r="D5" i="2" s="1"/>
  <c r="G5" i="2"/>
  <c r="D21" i="3" l="1"/>
  <c r="E21" i="3"/>
  <c r="A22" i="3"/>
  <c r="H5" i="2"/>
  <c r="B6" i="2" s="1"/>
  <c r="C6" i="2" s="1"/>
  <c r="D22" i="3" l="1"/>
  <c r="E22" i="3"/>
  <c r="A23" i="3"/>
  <c r="E6" i="2"/>
  <c r="G6" i="2" s="1"/>
  <c r="D6" i="2"/>
  <c r="D23" i="3" l="1"/>
  <c r="D2" i="3" s="1"/>
  <c r="E23" i="3"/>
  <c r="E2" i="3" s="1"/>
  <c r="H6" i="2"/>
  <c r="B7" i="2" s="1"/>
  <c r="C7" i="2" s="1"/>
  <c r="D7" i="2" s="1"/>
  <c r="E7" i="2" l="1"/>
  <c r="G7" i="2" s="1"/>
  <c r="H7" i="2" s="1"/>
  <c r="B8" i="2" s="1"/>
  <c r="E8" i="2" l="1"/>
  <c r="G8" i="2" s="1"/>
  <c r="C8" i="2"/>
  <c r="D8" i="2" s="1"/>
  <c r="H8" i="2" l="1"/>
  <c r="B9" i="2" s="1"/>
  <c r="E9" i="2" l="1"/>
  <c r="G9" i="2" s="1"/>
  <c r="C9" i="2"/>
  <c r="D9" i="2" s="1"/>
  <c r="H9" i="2" l="1"/>
  <c r="B10" i="2" s="1"/>
  <c r="E10" i="2" l="1"/>
  <c r="G10" i="2" s="1"/>
  <c r="C10" i="2"/>
  <c r="D10" i="2" s="1"/>
  <c r="H10" i="2" l="1"/>
  <c r="B11" i="2" s="1"/>
  <c r="E11" i="2" l="1"/>
  <c r="G11" i="2" s="1"/>
  <c r="C11" i="2"/>
  <c r="D11" i="2" s="1"/>
  <c r="H11" i="2" l="1"/>
  <c r="B12" i="2" s="1"/>
  <c r="E12" i="2" l="1"/>
  <c r="G12" i="2" s="1"/>
  <c r="C12" i="2"/>
  <c r="D12" i="2" s="1"/>
  <c r="H12" i="2" l="1"/>
  <c r="B13" i="2" s="1"/>
  <c r="E13" i="2" l="1"/>
  <c r="G13" i="2" s="1"/>
  <c r="C13" i="2"/>
  <c r="D13" i="2" s="1"/>
  <c r="H13" i="2" l="1"/>
  <c r="B14" i="2" s="1"/>
  <c r="E14" i="2" l="1"/>
  <c r="G14" i="2" s="1"/>
  <c r="C14" i="2"/>
  <c r="D14" i="2" s="1"/>
  <c r="H14" i="2" l="1"/>
  <c r="B15" i="2" s="1"/>
  <c r="E15" i="2" s="1"/>
  <c r="G15" i="2" s="1"/>
  <c r="C15" i="2" l="1"/>
  <c r="D15" i="2" s="1"/>
  <c r="H15" i="2" s="1"/>
  <c r="B16" i="2" s="1"/>
  <c r="E16" i="2" l="1"/>
  <c r="G16" i="2" s="1"/>
  <c r="C16" i="2"/>
  <c r="D16" i="2" s="1"/>
  <c r="H16" i="2" l="1"/>
  <c r="B17" i="2" s="1"/>
  <c r="C17" i="2" l="1"/>
  <c r="D17" i="2" s="1"/>
  <c r="E17" i="2"/>
  <c r="G17" i="2" s="1"/>
  <c r="H17" i="2" l="1"/>
  <c r="B18" i="2" s="1"/>
  <c r="C18" i="2" l="1"/>
  <c r="D18" i="2" s="1"/>
  <c r="E18" i="2"/>
  <c r="G18" i="2" s="1"/>
  <c r="H18" i="2" l="1"/>
  <c r="B19" i="2" s="1"/>
  <c r="E19" i="2" l="1"/>
  <c r="G19" i="2" s="1"/>
  <c r="C19" i="2"/>
  <c r="D19" i="2" s="1"/>
  <c r="H19" i="2" l="1"/>
  <c r="B20" i="2" s="1"/>
  <c r="E20" i="2" s="1"/>
  <c r="G20" i="2" s="1"/>
  <c r="C20" i="2" l="1"/>
  <c r="D20" i="2" s="1"/>
  <c r="H20" i="2" s="1"/>
  <c r="B21" i="2" s="1"/>
  <c r="E21" i="2" s="1"/>
  <c r="G21" i="2" s="1"/>
  <c r="C21" i="2" l="1"/>
  <c r="D21" i="2" s="1"/>
  <c r="H21" i="2" s="1"/>
  <c r="B22" i="2" s="1"/>
  <c r="C22" i="2" s="1"/>
  <c r="D22" i="2" s="1"/>
  <c r="E22" i="2" l="1"/>
  <c r="G22" i="2" s="1"/>
  <c r="H22" i="2" s="1"/>
  <c r="B23" i="2" s="1"/>
  <c r="E23" i="2" l="1"/>
  <c r="G23" i="2" s="1"/>
  <c r="C23" i="2"/>
  <c r="D23" i="2" l="1"/>
  <c r="H23" i="2" l="1"/>
  <c r="B24" i="2" s="1"/>
  <c r="E24" i="2" l="1"/>
  <c r="G24" i="2" s="1"/>
  <c r="C24" i="2"/>
  <c r="D24" i="2" l="1"/>
  <c r="H24" i="2" l="1"/>
  <c r="B25" i="2" s="1"/>
  <c r="E25" i="2" l="1"/>
  <c r="G25" i="2" s="1"/>
  <c r="C25" i="2"/>
  <c r="D25" i="2" l="1"/>
  <c r="H25" i="2" l="1"/>
  <c r="B26" i="2" s="1"/>
  <c r="E26" i="2" l="1"/>
  <c r="C26" i="2"/>
  <c r="D26" i="2" l="1"/>
  <c r="G26" i="2"/>
  <c r="H26" i="2" l="1"/>
  <c r="B27" i="2" s="1"/>
  <c r="C27" i="2" l="1"/>
  <c r="D27" i="2" s="1"/>
  <c r="E27" i="2"/>
  <c r="G27" i="2" l="1"/>
  <c r="H27" i="2" s="1"/>
  <c r="B28" i="2" s="1"/>
  <c r="E28" i="2" l="1"/>
  <c r="C28" i="2"/>
  <c r="D28" i="2" l="1"/>
  <c r="G28" i="2"/>
  <c r="H28" i="2" l="1"/>
  <c r="B29" i="2" s="1"/>
  <c r="E29" i="2" l="1"/>
  <c r="C29" i="2"/>
  <c r="G29" i="2" l="1"/>
  <c r="D29" i="2"/>
  <c r="H29" i="2" l="1"/>
  <c r="B30" i="2" s="1"/>
  <c r="C30" i="2" s="1"/>
  <c r="E30" i="2" l="1"/>
  <c r="G30" i="2" s="1"/>
  <c r="D30" i="2"/>
  <c r="H30" i="2" l="1"/>
  <c r="B31" i="2" s="1"/>
  <c r="C31" i="2" s="1"/>
  <c r="D31" i="2" s="1"/>
  <c r="E31" i="2" l="1"/>
  <c r="G31" i="2" s="1"/>
  <c r="H31" i="2" s="1"/>
  <c r="B32" i="2" s="1"/>
  <c r="E32" i="2" l="1"/>
  <c r="G32" i="2" s="1"/>
  <c r="C32" i="2"/>
  <c r="D32" i="2" s="1"/>
  <c r="H32" i="2" l="1"/>
  <c r="B33" i="2" s="1"/>
  <c r="E33" i="2" s="1"/>
  <c r="G33" i="2" s="1"/>
  <c r="C33" i="2" l="1"/>
  <c r="D33" i="2" s="1"/>
  <c r="H33" i="2" s="1"/>
  <c r="B34" i="2" s="1"/>
  <c r="E34" i="2" l="1"/>
  <c r="G34" i="2" s="1"/>
  <c r="C34" i="2"/>
  <c r="D34" i="2" s="1"/>
  <c r="H34" i="2" l="1"/>
  <c r="B35" i="2" s="1"/>
  <c r="E35" i="2" l="1"/>
  <c r="G35" i="2" s="1"/>
  <c r="C35" i="2"/>
  <c r="D35" i="2" s="1"/>
  <c r="H35" i="2" l="1"/>
  <c r="B36" i="2" s="1"/>
  <c r="C36" i="2" s="1"/>
  <c r="D36" i="2" s="1"/>
  <c r="E36" i="2" l="1"/>
  <c r="G36" i="2" s="1"/>
  <c r="H36" i="2" s="1"/>
  <c r="B37" i="2" s="1"/>
  <c r="C37" i="2" l="1"/>
  <c r="D37" i="2" s="1"/>
  <c r="E37" i="2"/>
  <c r="G37" i="2" s="1"/>
  <c r="H37" i="2" l="1"/>
  <c r="B38" i="2" s="1"/>
  <c r="E38" i="2" l="1"/>
  <c r="G38" i="2" s="1"/>
  <c r="C38" i="2"/>
  <c r="D38" i="2" s="1"/>
  <c r="H38" i="2" l="1"/>
  <c r="B39" i="2" s="1"/>
  <c r="C39" i="2" l="1"/>
  <c r="D39" i="2" s="1"/>
  <c r="E39" i="2"/>
  <c r="G39" i="2" s="1"/>
  <c r="H39" i="2" l="1"/>
  <c r="B40" i="2" s="1"/>
  <c r="E40" i="2" l="1"/>
  <c r="G40" i="2" s="1"/>
  <c r="C40" i="2"/>
  <c r="D40" i="2" s="1"/>
  <c r="H40" i="2" l="1"/>
  <c r="B41" i="2" s="1"/>
  <c r="C41" i="2" l="1"/>
  <c r="D41" i="2" s="1"/>
  <c r="E41" i="2"/>
  <c r="G41" i="2" s="1"/>
  <c r="H41" i="2" l="1"/>
  <c r="B42" i="2" s="1"/>
  <c r="C42" i="2" l="1"/>
  <c r="D42" i="2" s="1"/>
  <c r="E42" i="2"/>
  <c r="G42" i="2" s="1"/>
  <c r="H42" i="2" l="1"/>
  <c r="B43" i="2" s="1"/>
  <c r="E43" i="2" l="1"/>
  <c r="G43" i="2" s="1"/>
  <c r="C43" i="2"/>
  <c r="D43" i="2" s="1"/>
  <c r="H43" i="2" l="1"/>
  <c r="B44" i="2" s="1"/>
  <c r="E44" i="2" l="1"/>
  <c r="G44" i="2" s="1"/>
  <c r="C44" i="2"/>
  <c r="D44" i="2" s="1"/>
  <c r="H44" i="2" l="1"/>
  <c r="B45" i="2" s="1"/>
  <c r="C45" i="2" l="1"/>
  <c r="D45" i="2" s="1"/>
  <c r="E45" i="2"/>
  <c r="G45" i="2" s="1"/>
  <c r="H45" i="2" l="1"/>
  <c r="B46" i="2" s="1"/>
  <c r="C46" i="2" l="1"/>
  <c r="D46" i="2" s="1"/>
  <c r="E46" i="2"/>
  <c r="G46" i="2" s="1"/>
  <c r="H46" i="2" l="1"/>
  <c r="B47" i="2" s="1"/>
  <c r="C47" i="2" s="1"/>
  <c r="D47" i="2" s="1"/>
  <c r="E47" i="2" l="1"/>
  <c r="G47" i="2" s="1"/>
  <c r="H47" i="2" s="1"/>
  <c r="B48" i="2" s="1"/>
  <c r="C48" i="2" l="1"/>
  <c r="D48" i="2" s="1"/>
  <c r="E48" i="2"/>
  <c r="G48" i="2" s="1"/>
  <c r="H48" i="2" l="1"/>
  <c r="B49" i="2" s="1"/>
  <c r="E49" i="2" l="1"/>
  <c r="G49" i="2" s="1"/>
  <c r="C49" i="2"/>
  <c r="D49" i="2" s="1"/>
  <c r="H49" i="2" l="1"/>
  <c r="B50" i="2" s="1"/>
  <c r="E50" i="2" l="1"/>
  <c r="G50" i="2" s="1"/>
  <c r="C50" i="2"/>
  <c r="D50" i="2" s="1"/>
  <c r="H50" i="2" l="1"/>
  <c r="B51" i="2" s="1"/>
  <c r="E51" i="2" l="1"/>
  <c r="G51" i="2" s="1"/>
  <c r="C51" i="2"/>
  <c r="D51" i="2" s="1"/>
  <c r="H51" i="2" l="1"/>
  <c r="B52" i="2" s="1"/>
  <c r="C52" i="2" l="1"/>
  <c r="D52" i="2" s="1"/>
  <c r="E52" i="2"/>
  <c r="G52" i="2" s="1"/>
  <c r="H52" i="2" l="1"/>
  <c r="B53" i="2" s="1"/>
  <c r="C53" i="2" s="1"/>
  <c r="D53" i="2" s="1"/>
  <c r="E53" i="2" l="1"/>
  <c r="G53" i="2" s="1"/>
  <c r="H53" i="2" s="1"/>
  <c r="B54" i="2" s="1"/>
  <c r="C54" i="2" l="1"/>
  <c r="D54" i="2" s="1"/>
  <c r="E54" i="2"/>
  <c r="G54" i="2" s="1"/>
  <c r="H54" i="2" l="1"/>
  <c r="B55" i="2" s="1"/>
  <c r="C55" i="2" l="1"/>
  <c r="D55" i="2" s="1"/>
  <c r="E55" i="2"/>
  <c r="G55" i="2" s="1"/>
  <c r="H55" i="2" l="1"/>
  <c r="B56" i="2" s="1"/>
  <c r="E56" i="2" l="1"/>
  <c r="G56" i="2" s="1"/>
  <c r="C56" i="2"/>
  <c r="D56" i="2" s="1"/>
  <c r="H56" i="2" l="1"/>
  <c r="B57" i="2" s="1"/>
  <c r="E57" i="2" l="1"/>
  <c r="G57" i="2" s="1"/>
  <c r="C57" i="2"/>
  <c r="D57" i="2" s="1"/>
  <c r="H57" i="2" l="1"/>
  <c r="B58" i="2" s="1"/>
  <c r="C58" i="2" l="1"/>
  <c r="D58" i="2" s="1"/>
  <c r="E58" i="2"/>
  <c r="G58" i="2" s="1"/>
  <c r="H58" i="2" l="1"/>
  <c r="B59" i="2" s="1"/>
  <c r="E59" i="2" l="1"/>
  <c r="G59" i="2" s="1"/>
  <c r="C59" i="2"/>
  <c r="D59" i="2" s="1"/>
  <c r="H59" i="2" l="1"/>
  <c r="B60" i="2" s="1"/>
  <c r="E60" i="2" s="1"/>
  <c r="G60" i="2" s="1"/>
  <c r="C60" i="2" l="1"/>
  <c r="D60" i="2" s="1"/>
  <c r="H60" i="2" s="1"/>
  <c r="B61" i="2" s="1"/>
  <c r="C61" i="2" l="1"/>
  <c r="D61" i="2" s="1"/>
  <c r="E61" i="2"/>
  <c r="G61" i="2" s="1"/>
  <c r="H61" i="2" l="1"/>
  <c r="B62" i="2" s="1"/>
  <c r="C62" i="2" l="1"/>
  <c r="D62" i="2" s="1"/>
  <c r="E62" i="2"/>
  <c r="G62" i="2" s="1"/>
  <c r="H62" i="2" l="1"/>
  <c r="B63" i="2" s="1"/>
  <c r="C63" i="2" l="1"/>
  <c r="D63" i="2" s="1"/>
  <c r="E63" i="2"/>
  <c r="G63" i="2" s="1"/>
  <c r="H63" i="2" l="1"/>
  <c r="B64" i="2" s="1"/>
  <c r="E64" i="2" l="1"/>
  <c r="G64" i="2" s="1"/>
  <c r="C64" i="2"/>
  <c r="D64" i="2" s="1"/>
  <c r="H64" i="2" l="1"/>
  <c r="B65" i="2" s="1"/>
  <c r="E65" i="2" s="1"/>
  <c r="G65" i="2" s="1"/>
  <c r="C65" i="2" l="1"/>
  <c r="D65" i="2" s="1"/>
  <c r="H65" i="2" s="1"/>
  <c r="B66" i="2" s="1"/>
  <c r="E66" i="2" l="1"/>
  <c r="G66" i="2" s="1"/>
  <c r="C66" i="2"/>
  <c r="D66" i="2" s="1"/>
  <c r="H66" i="2" l="1"/>
  <c r="B67" i="2" s="1"/>
  <c r="E67" i="2" l="1"/>
  <c r="G67" i="2" s="1"/>
  <c r="C67" i="2"/>
  <c r="D67" i="2" s="1"/>
  <c r="H67" i="2" l="1"/>
  <c r="B68" i="2" s="1"/>
  <c r="E68" i="2" l="1"/>
  <c r="G68" i="2" s="1"/>
  <c r="C68" i="2"/>
  <c r="D68" i="2" s="1"/>
  <c r="H68" i="2" l="1"/>
  <c r="B69" i="2" s="1"/>
  <c r="C69" i="2" s="1"/>
  <c r="D69" i="2" s="1"/>
  <c r="E69" i="2" l="1"/>
  <c r="G69" i="2" s="1"/>
  <c r="H69" i="2" s="1"/>
  <c r="B70" i="2" s="1"/>
  <c r="C70" i="2" l="1"/>
  <c r="D70" i="2" s="1"/>
  <c r="E70" i="2"/>
  <c r="G70" i="2" s="1"/>
  <c r="H70" i="2" l="1"/>
  <c r="B71" i="2" s="1"/>
  <c r="C71" i="2" l="1"/>
  <c r="D71" i="2" s="1"/>
  <c r="E71" i="2"/>
  <c r="G71" i="2" s="1"/>
  <c r="H71" i="2" l="1"/>
  <c r="B72" i="2" s="1"/>
  <c r="C72" i="2" l="1"/>
  <c r="D72" i="2" s="1"/>
  <c r="E72" i="2"/>
  <c r="G72" i="2" s="1"/>
  <c r="H72" i="2" l="1"/>
  <c r="B73" i="2" s="1"/>
  <c r="E73" i="2" l="1"/>
  <c r="G73" i="2" s="1"/>
  <c r="C73" i="2"/>
  <c r="D73" i="2" s="1"/>
  <c r="H73" i="2" l="1"/>
  <c r="B74" i="2" s="1"/>
  <c r="C74" i="2" l="1"/>
  <c r="D74" i="2" s="1"/>
  <c r="E74" i="2"/>
  <c r="G74" i="2" s="1"/>
  <c r="H74" i="2" l="1"/>
  <c r="B75" i="2" s="1"/>
  <c r="C75" i="2" l="1"/>
  <c r="D75" i="2" s="1"/>
  <c r="E75" i="2"/>
  <c r="G75" i="2" s="1"/>
  <c r="H75" i="2" l="1"/>
  <c r="B76" i="2" s="1"/>
  <c r="E76" i="2" l="1"/>
  <c r="G76" i="2" s="1"/>
  <c r="C76" i="2"/>
  <c r="D76" i="2" s="1"/>
  <c r="H76" i="2" l="1"/>
  <c r="B77" i="2" s="1"/>
  <c r="E77" i="2" l="1"/>
  <c r="G77" i="2" s="1"/>
  <c r="C77" i="2"/>
  <c r="D77" i="2" s="1"/>
  <c r="H77" i="2" l="1"/>
  <c r="B78" i="2" s="1"/>
  <c r="C78" i="2" l="1"/>
  <c r="D78" i="2" s="1"/>
  <c r="E78" i="2"/>
  <c r="G78" i="2" s="1"/>
  <c r="H78" i="2" l="1"/>
  <c r="B79" i="2" s="1"/>
  <c r="E79" i="2" l="1"/>
  <c r="G79" i="2" s="1"/>
  <c r="C79" i="2"/>
  <c r="D79" i="2" s="1"/>
  <c r="H79" i="2" l="1"/>
  <c r="B80" i="2" s="1"/>
  <c r="E80" i="2" s="1"/>
  <c r="G80" i="2" s="1"/>
  <c r="C80" i="2" l="1"/>
  <c r="D80" i="2" s="1"/>
  <c r="H80" i="2" s="1"/>
  <c r="B81" i="2" s="1"/>
  <c r="C81" i="2" l="1"/>
  <c r="D81" i="2" s="1"/>
  <c r="E81" i="2"/>
  <c r="G81" i="2" s="1"/>
  <c r="H81" i="2" l="1"/>
  <c r="B82" i="2" s="1"/>
  <c r="E82" i="2" l="1"/>
  <c r="G82" i="2" s="1"/>
  <c r="C82" i="2"/>
  <c r="D82" i="2" s="1"/>
  <c r="H82" i="2" l="1"/>
  <c r="B83" i="2" s="1"/>
  <c r="E83" i="2" s="1"/>
  <c r="G83" i="2" s="1"/>
  <c r="C83" i="2" l="1"/>
  <c r="D83" i="2" s="1"/>
  <c r="H83" i="2" s="1"/>
  <c r="B84" i="2" s="1"/>
  <c r="C84" i="2" s="1"/>
  <c r="D84" i="2" s="1"/>
  <c r="E84" i="2" l="1"/>
  <c r="G84" i="2" s="1"/>
  <c r="H84" i="2" s="1"/>
  <c r="B85" i="2" s="1"/>
  <c r="E85" i="2" l="1"/>
  <c r="G85" i="2" s="1"/>
  <c r="C85" i="2"/>
  <c r="D85" i="2" s="1"/>
  <c r="H85" i="2" l="1"/>
  <c r="B86" i="2" s="1"/>
  <c r="E86" i="2" s="1"/>
  <c r="G86" i="2" s="1"/>
  <c r="C86" i="2" l="1"/>
  <c r="D86" i="2" s="1"/>
  <c r="H86" i="2" s="1"/>
  <c r="B87" i="2" s="1"/>
  <c r="E87" i="2" l="1"/>
  <c r="G87" i="2" s="1"/>
  <c r="C87" i="2"/>
  <c r="D87" i="2" s="1"/>
  <c r="H87" i="2" l="1"/>
  <c r="B88" i="2" s="1"/>
  <c r="C88" i="2" s="1"/>
  <c r="D88" i="2" s="1"/>
  <c r="E88" i="2" l="1"/>
  <c r="G88" i="2" s="1"/>
  <c r="H88" i="2" s="1"/>
  <c r="B89" i="2" s="1"/>
  <c r="E89" i="2" s="1"/>
  <c r="G89" i="2" s="1"/>
  <c r="C89" i="2" l="1"/>
  <c r="D89" i="2" s="1"/>
  <c r="H89" i="2" s="1"/>
  <c r="B90" i="2" s="1"/>
  <c r="E90" i="2" l="1"/>
  <c r="G90" i="2" s="1"/>
  <c r="C90" i="2"/>
  <c r="D90" i="2" s="1"/>
  <c r="H90" i="2" l="1"/>
  <c r="B91" i="2" s="1"/>
  <c r="E91" i="2" s="1"/>
  <c r="G91" i="2" s="1"/>
  <c r="C91" i="2" l="1"/>
  <c r="D91" i="2" s="1"/>
  <c r="H91" i="2" s="1"/>
  <c r="B92" i="2" s="1"/>
  <c r="C92" i="2" l="1"/>
  <c r="D92" i="2" s="1"/>
  <c r="E92" i="2"/>
  <c r="G92" i="2" s="1"/>
  <c r="H92" i="2" l="1"/>
  <c r="B93" i="2" s="1"/>
  <c r="C93" i="2" l="1"/>
  <c r="D93" i="2" s="1"/>
  <c r="E93" i="2"/>
  <c r="G93" i="2" s="1"/>
  <c r="H93" i="2" l="1"/>
  <c r="B94" i="2" s="1"/>
  <c r="E94" i="2" l="1"/>
  <c r="G94" i="2" s="1"/>
  <c r="C94" i="2"/>
  <c r="D94" i="2" s="1"/>
  <c r="H94" i="2" l="1"/>
  <c r="B95" i="2" s="1"/>
  <c r="E95" i="2" s="1"/>
  <c r="G95" i="2" s="1"/>
  <c r="C95" i="2" l="1"/>
  <c r="D95" i="2" s="1"/>
  <c r="H95" i="2" s="1"/>
  <c r="B96" i="2" s="1"/>
  <c r="E96" i="2" l="1"/>
  <c r="G96" i="2" s="1"/>
  <c r="C96" i="2"/>
  <c r="D96" i="2" s="1"/>
  <c r="H96" i="2" l="1"/>
  <c r="B97" i="2" s="1"/>
  <c r="E97" i="2" l="1"/>
  <c r="G97" i="2" s="1"/>
  <c r="C97" i="2"/>
  <c r="D97" i="2" s="1"/>
  <c r="H97" i="2" l="1"/>
  <c r="B98" i="2" s="1"/>
  <c r="C98" i="2" l="1"/>
  <c r="D98" i="2" s="1"/>
  <c r="E98" i="2"/>
  <c r="G98" i="2" s="1"/>
  <c r="H98" i="2" l="1"/>
  <c r="B99" i="2" s="1"/>
  <c r="C99" i="2" l="1"/>
  <c r="D99" i="2" s="1"/>
  <c r="E99" i="2"/>
  <c r="G99" i="2" s="1"/>
  <c r="H99" i="2" l="1"/>
  <c r="B100" i="2" s="1"/>
  <c r="C100" i="2" l="1"/>
  <c r="D100" i="2" s="1"/>
  <c r="E100" i="2"/>
  <c r="G100" i="2" s="1"/>
  <c r="H100" i="2" l="1"/>
  <c r="B101" i="2" s="1"/>
  <c r="C101" i="2" l="1"/>
  <c r="D101" i="2" s="1"/>
  <c r="E101" i="2"/>
  <c r="G101" i="2" s="1"/>
  <c r="H101" i="2" l="1"/>
  <c r="B102" i="2" s="1"/>
  <c r="C102" i="2" l="1"/>
  <c r="D102" i="2" s="1"/>
  <c r="E102" i="2"/>
  <c r="G102" i="2" s="1"/>
  <c r="H102" i="2" l="1"/>
  <c r="B103" i="2" s="1"/>
  <c r="E103" i="2" l="1"/>
  <c r="G103" i="2" s="1"/>
  <c r="C103" i="2"/>
  <c r="D103" i="2" s="1"/>
  <c r="H103" i="2" l="1"/>
  <c r="B104" i="2" s="1"/>
  <c r="E104" i="2" l="1"/>
  <c r="G104" i="2" s="1"/>
  <c r="C104" i="2"/>
  <c r="D104" i="2" s="1"/>
  <c r="H104" i="2" l="1"/>
  <c r="B105" i="2" s="1"/>
  <c r="C105" i="2" l="1"/>
  <c r="D105" i="2" s="1"/>
  <c r="E105" i="2"/>
  <c r="G105" i="2" s="1"/>
  <c r="H105" i="2" l="1"/>
  <c r="B106" i="2" s="1"/>
  <c r="C106" i="2" l="1"/>
  <c r="D106" i="2" s="1"/>
  <c r="E106" i="2"/>
  <c r="G106" i="2" s="1"/>
  <c r="H106" i="2" l="1"/>
  <c r="B107" i="2" s="1"/>
  <c r="C107" i="2" l="1"/>
  <c r="D107" i="2" s="1"/>
  <c r="E107" i="2"/>
  <c r="G107" i="2" s="1"/>
  <c r="H107" i="2" l="1"/>
  <c r="B108" i="2" s="1"/>
  <c r="E108" i="2" l="1"/>
  <c r="G108" i="2" s="1"/>
  <c r="C108" i="2"/>
  <c r="D108" i="2" s="1"/>
  <c r="H108" i="2" l="1"/>
  <c r="B109" i="2" s="1"/>
  <c r="E109" i="2" l="1"/>
  <c r="G109" i="2" s="1"/>
  <c r="C109" i="2"/>
  <c r="D109" i="2" s="1"/>
  <c r="H109" i="2" l="1"/>
  <c r="B110" i="2" s="1"/>
  <c r="C110" i="2" l="1"/>
  <c r="D110" i="2" s="1"/>
  <c r="E110" i="2"/>
  <c r="G110" i="2" s="1"/>
  <c r="H110" i="2" l="1"/>
  <c r="B111" i="2" s="1"/>
  <c r="E111" i="2" l="1"/>
  <c r="G111" i="2" s="1"/>
  <c r="C111" i="2"/>
  <c r="D111" i="2" s="1"/>
  <c r="H111" i="2" l="1"/>
  <c r="B112" i="2" s="1"/>
  <c r="C112" i="2" l="1"/>
  <c r="D112" i="2" s="1"/>
  <c r="E112" i="2"/>
  <c r="G112" i="2" s="1"/>
  <c r="H112" i="2" l="1"/>
  <c r="B113" i="2" s="1"/>
  <c r="E113" i="2" l="1"/>
  <c r="G113" i="2" s="1"/>
  <c r="C113" i="2"/>
  <c r="D113" i="2" s="1"/>
  <c r="H113" i="2" l="1"/>
  <c r="B114" i="2" s="1"/>
  <c r="E114" i="2" l="1"/>
  <c r="G114" i="2" s="1"/>
  <c r="C114" i="2"/>
  <c r="D114" i="2" s="1"/>
  <c r="H114" i="2" l="1"/>
  <c r="B115" i="2" s="1"/>
  <c r="C115" i="2" s="1"/>
  <c r="D115" i="2" s="1"/>
  <c r="E115" i="2" l="1"/>
  <c r="G115" i="2" s="1"/>
  <c r="H115" i="2" s="1"/>
  <c r="B116" i="2" s="1"/>
  <c r="E116" i="2" s="1"/>
  <c r="G116" i="2" s="1"/>
  <c r="C116" i="2" l="1"/>
  <c r="D116" i="2" s="1"/>
  <c r="H116" i="2" s="1"/>
  <c r="B117" i="2" s="1"/>
  <c r="E117" i="2" s="1"/>
  <c r="G117" i="2" s="1"/>
  <c r="C117" i="2" l="1"/>
  <c r="D117" i="2" s="1"/>
  <c r="H117" i="2" s="1"/>
  <c r="B118" i="2" s="1"/>
  <c r="C118" i="2" l="1"/>
  <c r="D118" i="2" s="1"/>
  <c r="E118" i="2"/>
  <c r="G118" i="2" s="1"/>
  <c r="H118" i="2" l="1"/>
  <c r="B119" i="2" s="1"/>
  <c r="E119" i="2" s="1"/>
  <c r="G119" i="2" s="1"/>
  <c r="C119" i="2" l="1"/>
  <c r="D119" i="2" s="1"/>
  <c r="H119" i="2" s="1"/>
  <c r="B120" i="2" s="1"/>
  <c r="E120" i="2" l="1"/>
  <c r="G120" i="2" s="1"/>
  <c r="C120" i="2"/>
  <c r="D120" i="2" s="1"/>
  <c r="H120" i="2" l="1"/>
  <c r="B121" i="2" s="1"/>
  <c r="C121" i="2" l="1"/>
  <c r="D121" i="2" s="1"/>
  <c r="E121" i="2"/>
  <c r="G121" i="2" s="1"/>
  <c r="H121" i="2" l="1"/>
  <c r="B122" i="2" s="1"/>
  <c r="E122" i="2" l="1"/>
  <c r="G122" i="2" s="1"/>
  <c r="C122" i="2"/>
  <c r="D122" i="2" s="1"/>
  <c r="H122" i="2" l="1"/>
  <c r="B123" i="2" s="1"/>
  <c r="E123" i="2" l="1"/>
  <c r="G123" i="2" s="1"/>
  <c r="C123" i="2"/>
  <c r="D123" i="2" s="1"/>
  <c r="H123" i="2" l="1"/>
  <c r="B124" i="2" s="1"/>
  <c r="E124" i="2" l="1"/>
  <c r="G124" i="2" s="1"/>
  <c r="C124" i="2"/>
  <c r="D124" i="2" s="1"/>
  <c r="H124" i="2" l="1"/>
  <c r="B125" i="2" s="1"/>
  <c r="E125" i="2" s="1"/>
  <c r="G125" i="2" s="1"/>
  <c r="C125" i="2" l="1"/>
  <c r="D125" i="2" s="1"/>
  <c r="H125" i="2" s="1"/>
  <c r="B126" i="2" s="1"/>
  <c r="C126" i="2" l="1"/>
  <c r="D126" i="2" s="1"/>
  <c r="E126" i="2"/>
  <c r="G126" i="2" s="1"/>
  <c r="H126" i="2" l="1"/>
  <c r="B127" i="2" s="1"/>
  <c r="E127" i="2" l="1"/>
  <c r="G127" i="2" s="1"/>
  <c r="C127" i="2"/>
  <c r="D127" i="2" s="1"/>
  <c r="H127" i="2" l="1"/>
  <c r="B128" i="2" s="1"/>
  <c r="C128" i="2" l="1"/>
  <c r="D128" i="2" s="1"/>
  <c r="E128" i="2"/>
  <c r="G128" i="2" s="1"/>
  <c r="H128" i="2" l="1"/>
  <c r="B129" i="2" s="1"/>
  <c r="C129" i="2" l="1"/>
  <c r="D129" i="2" s="1"/>
  <c r="E129" i="2"/>
  <c r="G129" i="2" s="1"/>
  <c r="H129" i="2" l="1"/>
  <c r="B130" i="2" s="1"/>
  <c r="C130" i="2" l="1"/>
  <c r="D130" i="2" s="1"/>
  <c r="E130" i="2"/>
  <c r="G130" i="2" s="1"/>
  <c r="H130" i="2" l="1"/>
  <c r="B131" i="2" s="1"/>
  <c r="E131" i="2" l="1"/>
  <c r="G131" i="2" s="1"/>
  <c r="C131" i="2"/>
  <c r="D131" i="2" s="1"/>
  <c r="H131" i="2" l="1"/>
  <c r="B132" i="2" s="1"/>
  <c r="C132" i="2" l="1"/>
  <c r="D132" i="2" s="1"/>
  <c r="E132" i="2"/>
  <c r="G132" i="2" s="1"/>
  <c r="H132" i="2" l="1"/>
  <c r="B133" i="2" s="1"/>
  <c r="E133" i="2" l="1"/>
  <c r="G133" i="2" s="1"/>
  <c r="C133" i="2"/>
  <c r="D133" i="2" s="1"/>
  <c r="H133" i="2" l="1"/>
  <c r="B134" i="2" s="1"/>
  <c r="E134" i="2" s="1"/>
  <c r="G134" i="2" s="1"/>
  <c r="C134" i="2" l="1"/>
  <c r="D134" i="2" s="1"/>
  <c r="H134" i="2" s="1"/>
  <c r="B135" i="2" s="1"/>
  <c r="E135" i="2" s="1"/>
  <c r="G135" i="2" s="1"/>
  <c r="C135" i="2" l="1"/>
  <c r="D135" i="2" s="1"/>
  <c r="H135" i="2" s="1"/>
  <c r="B136" i="2" s="1"/>
  <c r="E136" i="2" s="1"/>
  <c r="G136" i="2" s="1"/>
  <c r="C136" i="2" l="1"/>
  <c r="D136" i="2" s="1"/>
  <c r="H136" i="2" s="1"/>
  <c r="B137" i="2" s="1"/>
  <c r="C137" i="2" s="1"/>
  <c r="D137" i="2" s="1"/>
  <c r="E137" i="2" l="1"/>
  <c r="G137" i="2" s="1"/>
  <c r="H137" i="2" s="1"/>
  <c r="B138" i="2" s="1"/>
  <c r="C138" i="2" l="1"/>
  <c r="D138" i="2" s="1"/>
  <c r="E138" i="2"/>
  <c r="G138" i="2" s="1"/>
  <c r="H138" i="2" l="1"/>
  <c r="B139" i="2" s="1"/>
  <c r="C139" i="2" l="1"/>
  <c r="D139" i="2" s="1"/>
  <c r="E139" i="2"/>
  <c r="G139" i="2" s="1"/>
  <c r="H139" i="2" l="1"/>
  <c r="B140" i="2" s="1"/>
  <c r="C140" i="2" s="1"/>
  <c r="D140" i="2" s="1"/>
  <c r="E140" i="2" l="1"/>
  <c r="G140" i="2" s="1"/>
  <c r="H140" i="2" s="1"/>
  <c r="B141" i="2" s="1"/>
  <c r="C141" i="2" l="1"/>
  <c r="D141" i="2" s="1"/>
  <c r="E141" i="2"/>
  <c r="G141" i="2" s="1"/>
  <c r="H141" i="2" l="1"/>
  <c r="B142" i="2" s="1"/>
  <c r="C142" i="2" l="1"/>
  <c r="D142" i="2" s="1"/>
  <c r="E142" i="2"/>
  <c r="G142" i="2" s="1"/>
  <c r="H142" i="2" l="1"/>
  <c r="B143" i="2" s="1"/>
  <c r="C143" i="2" s="1"/>
  <c r="D143" i="2" s="1"/>
  <c r="E143" i="2" l="1"/>
  <c r="G143" i="2" s="1"/>
  <c r="H143" i="2" s="1"/>
  <c r="B144" i="2" s="1"/>
  <c r="C144" i="2" l="1"/>
  <c r="D144" i="2" s="1"/>
  <c r="E144" i="2"/>
  <c r="G144" i="2" s="1"/>
  <c r="H144" i="2" l="1"/>
  <c r="B145" i="2" s="1"/>
  <c r="E145" i="2" s="1"/>
  <c r="G145" i="2" s="1"/>
  <c r="C145" i="2" l="1"/>
  <c r="D145" i="2" s="1"/>
  <c r="H145" i="2" s="1"/>
  <c r="B146" i="2" s="1"/>
  <c r="E146" i="2" s="1"/>
  <c r="G146" i="2" s="1"/>
  <c r="C146" i="2" l="1"/>
  <c r="D146" i="2" s="1"/>
  <c r="H146" i="2" s="1"/>
  <c r="B147" i="2" s="1"/>
  <c r="C147" i="2" l="1"/>
  <c r="D147" i="2" s="1"/>
  <c r="E147" i="2"/>
  <c r="G147" i="2" s="1"/>
  <c r="H147" i="2" l="1"/>
  <c r="B148" i="2" s="1"/>
  <c r="E148" i="2" s="1"/>
  <c r="G148" i="2" s="1"/>
  <c r="C148" i="2" l="1"/>
  <c r="D148" i="2" s="1"/>
  <c r="H148" i="2" s="1"/>
  <c r="B149" i="2" s="1"/>
  <c r="C149" i="2" l="1"/>
  <c r="D149" i="2" s="1"/>
  <c r="E149" i="2"/>
  <c r="G149" i="2" s="1"/>
  <c r="H149" i="2" l="1"/>
  <c r="B150" i="2" s="1"/>
  <c r="E150" i="2" s="1"/>
  <c r="G150" i="2" s="1"/>
  <c r="C150" i="2" l="1"/>
  <c r="D150" i="2" s="1"/>
  <c r="H150" i="2" s="1"/>
  <c r="B151" i="2" s="1"/>
  <c r="C151" i="2" l="1"/>
  <c r="D151" i="2" s="1"/>
  <c r="E151" i="2"/>
  <c r="G151" i="2" s="1"/>
  <c r="H151" i="2" l="1"/>
  <c r="B152" i="2" s="1"/>
  <c r="E152" i="2" s="1"/>
  <c r="G152" i="2" s="1"/>
  <c r="C152" i="2" l="1"/>
  <c r="D152" i="2" s="1"/>
  <c r="H152" i="2" s="1"/>
  <c r="B153" i="2" s="1"/>
  <c r="C153" i="2" l="1"/>
  <c r="D153" i="2" s="1"/>
  <c r="E153" i="2"/>
  <c r="G153" i="2" s="1"/>
  <c r="H153" i="2" l="1"/>
  <c r="B154" i="2" s="1"/>
  <c r="E154" i="2" s="1"/>
  <c r="G154" i="2" s="1"/>
  <c r="C154" i="2" l="1"/>
  <c r="D154" i="2" s="1"/>
  <c r="H154" i="2" s="1"/>
  <c r="B155" i="2" s="1"/>
  <c r="C155" i="2" l="1"/>
  <c r="D155" i="2" s="1"/>
  <c r="E155" i="2"/>
  <c r="G155" i="2" s="1"/>
  <c r="H155" i="2" l="1"/>
  <c r="B156" i="2" s="1"/>
  <c r="E156" i="2" s="1"/>
  <c r="G156" i="2" s="1"/>
  <c r="C156" i="2" l="1"/>
  <c r="D156" i="2" s="1"/>
  <c r="H156" i="2" s="1"/>
  <c r="B157" i="2" s="1"/>
  <c r="C157" i="2" l="1"/>
  <c r="D157" i="2" s="1"/>
  <c r="E157" i="2"/>
  <c r="G157" i="2" s="1"/>
  <c r="H157" i="2" l="1"/>
  <c r="B158" i="2" s="1"/>
  <c r="E158" i="2" s="1"/>
  <c r="G158" i="2" s="1"/>
  <c r="C158" i="2" l="1"/>
  <c r="D158" i="2" s="1"/>
  <c r="H158" i="2" s="1"/>
  <c r="B159" i="2" s="1"/>
  <c r="C159" i="2" l="1"/>
  <c r="D159" i="2" s="1"/>
  <c r="E159" i="2"/>
  <c r="G159" i="2" s="1"/>
  <c r="H159" i="2" l="1"/>
  <c r="B160" i="2" s="1"/>
  <c r="E160" i="2" l="1"/>
  <c r="G160" i="2" s="1"/>
  <c r="C160" i="2"/>
  <c r="D160" i="2" s="1"/>
  <c r="H160" i="2" l="1"/>
  <c r="B161" i="2" s="1"/>
  <c r="C161" i="2" l="1"/>
  <c r="D161" i="2" s="1"/>
  <c r="E161" i="2"/>
  <c r="G161" i="2" s="1"/>
  <c r="H161" i="2" l="1"/>
  <c r="B162" i="2" s="1"/>
  <c r="C162" i="2" l="1"/>
  <c r="D162" i="2" s="1"/>
  <c r="E162" i="2"/>
  <c r="G162" i="2" s="1"/>
  <c r="H162" i="2" l="1"/>
  <c r="B163" i="2" s="1"/>
  <c r="C163" i="2" l="1"/>
  <c r="D163" i="2" s="1"/>
  <c r="E163" i="2"/>
  <c r="G163" i="2" s="1"/>
  <c r="H163" i="2" l="1"/>
  <c r="B164" i="2" s="1"/>
  <c r="E164" i="2" l="1"/>
  <c r="G164" i="2" s="1"/>
  <c r="C164" i="2"/>
  <c r="D164" i="2" s="1"/>
  <c r="H164" i="2" l="1"/>
  <c r="B165" i="2" s="1"/>
  <c r="C165" i="2" l="1"/>
  <c r="D165" i="2" s="1"/>
  <c r="E165" i="2"/>
  <c r="G165" i="2" s="1"/>
  <c r="H165" i="2" l="1"/>
  <c r="B166" i="2" s="1"/>
  <c r="C166" i="2" l="1"/>
  <c r="D166" i="2" s="1"/>
  <c r="E166" i="2"/>
  <c r="G166" i="2" s="1"/>
  <c r="H166" i="2" l="1"/>
  <c r="B167" i="2" s="1"/>
  <c r="E167" i="2" l="1"/>
  <c r="G167" i="2" s="1"/>
  <c r="C167" i="2"/>
  <c r="D167" i="2" s="1"/>
  <c r="H167" i="2" l="1"/>
  <c r="B168" i="2" s="1"/>
  <c r="C168" i="2" s="1"/>
  <c r="D168" i="2" s="1"/>
  <c r="E168" i="2" l="1"/>
  <c r="G168" i="2" s="1"/>
  <c r="H168" i="2" s="1"/>
  <c r="B169" i="2" s="1"/>
  <c r="E169" i="2" l="1"/>
  <c r="G169" i="2" s="1"/>
  <c r="C169" i="2"/>
  <c r="D169" i="2" s="1"/>
  <c r="H169" i="2" l="1"/>
  <c r="B170" i="2" s="1"/>
  <c r="C170" i="2" l="1"/>
  <c r="D170" i="2" s="1"/>
  <c r="E170" i="2"/>
  <c r="G170" i="2" s="1"/>
  <c r="H170" i="2" l="1"/>
  <c r="B171" i="2" s="1"/>
  <c r="E171" i="2" l="1"/>
  <c r="G171" i="2" s="1"/>
  <c r="C171" i="2"/>
  <c r="D171" i="2" s="1"/>
  <c r="H171" i="2" l="1"/>
  <c r="B172" i="2" s="1"/>
  <c r="E172" i="2" s="1"/>
  <c r="G172" i="2" s="1"/>
  <c r="C172" i="2" l="1"/>
  <c r="D172" i="2" s="1"/>
  <c r="H172" i="2" s="1"/>
  <c r="B173" i="2" s="1"/>
  <c r="C173" i="2" l="1"/>
  <c r="D173" i="2" s="1"/>
  <c r="E173" i="2"/>
  <c r="G173" i="2" s="1"/>
  <c r="H173" i="2" l="1"/>
  <c r="B174" i="2" s="1"/>
  <c r="E174" i="2" l="1"/>
  <c r="G174" i="2" s="1"/>
  <c r="C174" i="2"/>
  <c r="D174" i="2" s="1"/>
  <c r="H174" i="2" l="1"/>
  <c r="B175" i="2" s="1"/>
  <c r="C175" i="2" l="1"/>
  <c r="D175" i="2" s="1"/>
  <c r="E175" i="2"/>
  <c r="G175" i="2" s="1"/>
  <c r="H175" i="2" l="1"/>
  <c r="B176" i="2" s="1"/>
  <c r="E176" i="2" l="1"/>
  <c r="G176" i="2" s="1"/>
  <c r="C176" i="2"/>
  <c r="D176" i="2" s="1"/>
  <c r="H176" i="2" l="1"/>
  <c r="B177" i="2" s="1"/>
  <c r="C177" i="2" l="1"/>
  <c r="D177" i="2" s="1"/>
  <c r="E177" i="2"/>
  <c r="G177" i="2" s="1"/>
  <c r="H177" i="2" l="1"/>
  <c r="B178" i="2" s="1"/>
  <c r="C178" i="2" l="1"/>
  <c r="D178" i="2" s="1"/>
  <c r="E178" i="2"/>
  <c r="G178" i="2" s="1"/>
  <c r="H178" i="2" l="1"/>
  <c r="B179" i="2" s="1"/>
  <c r="C179" i="2" s="1"/>
  <c r="D179" i="2" s="1"/>
  <c r="E179" i="2" l="1"/>
  <c r="G179" i="2" s="1"/>
  <c r="H179" i="2" s="1"/>
  <c r="B180" i="2" s="1"/>
  <c r="C180" i="2" l="1"/>
  <c r="D180" i="2" s="1"/>
  <c r="E180" i="2"/>
  <c r="G180" i="2" s="1"/>
  <c r="H180" i="2" l="1"/>
  <c r="B181" i="2" s="1"/>
  <c r="E181" i="2" l="1"/>
  <c r="G181" i="2" s="1"/>
  <c r="C181" i="2"/>
  <c r="D181" i="2" s="1"/>
  <c r="H181" i="2" l="1"/>
  <c r="B182" i="2" s="1"/>
  <c r="C182" i="2" l="1"/>
  <c r="D182" i="2" s="1"/>
  <c r="E182" i="2"/>
  <c r="G182" i="2" s="1"/>
  <c r="H182" i="2" l="1"/>
  <c r="B183" i="2" s="1"/>
  <c r="C183" i="2" l="1"/>
  <c r="D183" i="2" s="1"/>
  <c r="E183" i="2"/>
  <c r="G183" i="2" s="1"/>
  <c r="H183" i="2" l="1"/>
  <c r="B184" i="2" s="1"/>
  <c r="E184" i="2" l="1"/>
  <c r="G184" i="2" s="1"/>
  <c r="C184" i="2"/>
  <c r="D184" i="2" s="1"/>
  <c r="H184" i="2" l="1"/>
  <c r="B185" i="2" s="1"/>
  <c r="C185" i="2" l="1"/>
  <c r="D185" i="2" s="1"/>
  <c r="E185" i="2"/>
  <c r="G185" i="2" s="1"/>
  <c r="H185" i="2" l="1"/>
  <c r="B186" i="2" s="1"/>
  <c r="E186" i="2" s="1"/>
  <c r="G186" i="2" s="1"/>
  <c r="C186" i="2" l="1"/>
  <c r="D186" i="2" s="1"/>
  <c r="H186" i="2" s="1"/>
  <c r="B187" i="2" s="1"/>
  <c r="C187" i="2" l="1"/>
  <c r="D187" i="2" s="1"/>
  <c r="E187" i="2"/>
  <c r="G187" i="2" s="1"/>
  <c r="H187" i="2" l="1"/>
  <c r="B188" i="2" s="1"/>
  <c r="E188" i="2" l="1"/>
  <c r="G188" i="2" s="1"/>
  <c r="C188" i="2"/>
  <c r="D188" i="2" s="1"/>
  <c r="H188" i="2" l="1"/>
  <c r="B189" i="2" s="1"/>
  <c r="E189" i="2" s="1"/>
  <c r="G189" i="2" s="1"/>
  <c r="C189" i="2" l="1"/>
  <c r="D189" i="2" s="1"/>
  <c r="H189" i="2" s="1"/>
  <c r="B190" i="2" s="1"/>
  <c r="E190" i="2" l="1"/>
  <c r="G190" i="2" s="1"/>
  <c r="C190" i="2"/>
  <c r="D190" i="2" s="1"/>
  <c r="H190" i="2" l="1"/>
  <c r="B191" i="2" s="1"/>
  <c r="E191" i="2" s="1"/>
  <c r="G191" i="2" s="1"/>
  <c r="C191" i="2" l="1"/>
  <c r="D191" i="2" s="1"/>
  <c r="H191" i="2" s="1"/>
  <c r="B192" i="2" s="1"/>
  <c r="C192" i="2" l="1"/>
  <c r="D192" i="2" s="1"/>
  <c r="E192" i="2"/>
  <c r="G192" i="2" s="1"/>
  <c r="H192" i="2" l="1"/>
  <c r="B193" i="2" s="1"/>
  <c r="C193" i="2" l="1"/>
  <c r="D193" i="2" s="1"/>
  <c r="E193" i="2"/>
  <c r="G193" i="2" s="1"/>
  <c r="H193" i="2" l="1"/>
  <c r="B194" i="2" s="1"/>
  <c r="E194" i="2" s="1"/>
  <c r="G194" i="2" s="1"/>
  <c r="C194" i="2" l="1"/>
  <c r="D194" i="2" s="1"/>
  <c r="H194" i="2" s="1"/>
  <c r="B195" i="2" s="1"/>
  <c r="C195" i="2" l="1"/>
  <c r="D195" i="2" s="1"/>
  <c r="E195" i="2"/>
  <c r="G195" i="2" s="1"/>
  <c r="H195" i="2" l="1"/>
  <c r="B196" i="2" s="1"/>
  <c r="E196" i="2" l="1"/>
  <c r="G196" i="2" s="1"/>
  <c r="C196" i="2"/>
  <c r="D196" i="2" s="1"/>
  <c r="H196" i="2" l="1"/>
  <c r="B197" i="2" s="1"/>
  <c r="C197" i="2" l="1"/>
  <c r="D197" i="2" s="1"/>
  <c r="E197" i="2"/>
  <c r="G197" i="2" s="1"/>
  <c r="H197" i="2" l="1"/>
  <c r="B198" i="2" s="1"/>
  <c r="C198" i="2" l="1"/>
  <c r="D198" i="2" s="1"/>
  <c r="E198" i="2"/>
  <c r="G198" i="2" s="1"/>
  <c r="H198" i="2" l="1"/>
  <c r="B199" i="2" s="1"/>
  <c r="E199" i="2" l="1"/>
  <c r="G199" i="2" s="1"/>
  <c r="C199" i="2"/>
  <c r="D199" i="2" s="1"/>
  <c r="H199" i="2" l="1"/>
  <c r="B200" i="2" s="1"/>
  <c r="E200" i="2" l="1"/>
  <c r="G200" i="2" s="1"/>
  <c r="C200" i="2"/>
  <c r="D200" i="2" s="1"/>
  <c r="H200" i="2" l="1"/>
  <c r="B201" i="2" s="1"/>
  <c r="C201" i="2" l="1"/>
  <c r="D201" i="2" s="1"/>
  <c r="E201" i="2"/>
  <c r="G201" i="2" s="1"/>
  <c r="H201" i="2" l="1"/>
  <c r="B202" i="2" s="1"/>
  <c r="C202" i="2" s="1"/>
  <c r="D202" i="2" s="1"/>
  <c r="E202" i="2" l="1"/>
  <c r="G202" i="2" s="1"/>
  <c r="H202" i="2" s="1"/>
  <c r="B203" i="2" s="1"/>
  <c r="C203" i="2" l="1"/>
  <c r="D203" i="2" s="1"/>
  <c r="E203" i="2"/>
  <c r="G203" i="2" s="1"/>
  <c r="H203" i="2" l="1"/>
  <c r="B204" i="2" s="1"/>
  <c r="E204" i="2" l="1"/>
  <c r="G204" i="2" s="1"/>
  <c r="C204" i="2"/>
  <c r="D204" i="2" s="1"/>
  <c r="H204" i="2" l="1"/>
  <c r="B205" i="2" s="1"/>
  <c r="E205" i="2" l="1"/>
  <c r="G205" i="2" s="1"/>
  <c r="C205" i="2"/>
  <c r="D205" i="2" s="1"/>
  <c r="H205" i="2" l="1"/>
  <c r="B206" i="2" s="1"/>
  <c r="E206" i="2" s="1"/>
  <c r="G206" i="2" s="1"/>
  <c r="C206" i="2" l="1"/>
  <c r="D206" i="2" s="1"/>
  <c r="H206" i="2" s="1"/>
  <c r="B207" i="2" s="1"/>
  <c r="E207" i="2" l="1"/>
  <c r="G207" i="2" s="1"/>
  <c r="C207" i="2"/>
  <c r="D207" i="2" s="1"/>
  <c r="H207" i="2" l="1"/>
  <c r="B208" i="2" s="1"/>
  <c r="E208" i="2" l="1"/>
  <c r="G208" i="2" s="1"/>
  <c r="C208" i="2"/>
  <c r="D208" i="2" s="1"/>
  <c r="H208" i="2" l="1"/>
  <c r="B209" i="2" s="1"/>
  <c r="E209" i="2" l="1"/>
  <c r="G209" i="2" s="1"/>
  <c r="C209" i="2"/>
  <c r="D209" i="2" s="1"/>
  <c r="H209" i="2" l="1"/>
  <c r="B210" i="2" s="1"/>
  <c r="E210" i="2" l="1"/>
  <c r="G210" i="2" s="1"/>
  <c r="C210" i="2"/>
  <c r="D210" i="2" s="1"/>
  <c r="H210" i="2" l="1"/>
  <c r="B211" i="2" s="1"/>
  <c r="C211" i="2" l="1"/>
  <c r="D211" i="2" s="1"/>
  <c r="E211" i="2"/>
  <c r="G211" i="2" s="1"/>
  <c r="H211" i="2" l="1"/>
  <c r="B212" i="2" s="1"/>
  <c r="E212" i="2" l="1"/>
  <c r="G212" i="2" s="1"/>
  <c r="C212" i="2"/>
  <c r="D212" i="2" s="1"/>
  <c r="H212" i="2" l="1"/>
  <c r="B213" i="2" s="1"/>
  <c r="E213" i="2" l="1"/>
  <c r="G213" i="2" s="1"/>
  <c r="C213" i="2"/>
  <c r="D213" i="2" s="1"/>
  <c r="H213" i="2" l="1"/>
  <c r="B214" i="2" s="1"/>
  <c r="C214" i="2" l="1"/>
  <c r="D214" i="2" s="1"/>
  <c r="E214" i="2"/>
  <c r="G214" i="2" s="1"/>
  <c r="H214" i="2" l="1"/>
  <c r="B215" i="2" s="1"/>
  <c r="C215" i="2" l="1"/>
  <c r="D215" i="2" s="1"/>
  <c r="E215" i="2"/>
  <c r="G215" i="2" s="1"/>
  <c r="H215" i="2" l="1"/>
  <c r="B216" i="2" s="1"/>
  <c r="E216" i="2" l="1"/>
  <c r="G216" i="2" s="1"/>
  <c r="C216" i="2"/>
  <c r="D216" i="2" s="1"/>
  <c r="H216" i="2" l="1"/>
  <c r="B217" i="2" s="1"/>
  <c r="E217" i="2" l="1"/>
  <c r="G217" i="2" s="1"/>
  <c r="C217" i="2"/>
  <c r="D217" i="2" s="1"/>
  <c r="H217" i="2" l="1"/>
  <c r="B218" i="2" s="1"/>
  <c r="C218" i="2" s="1"/>
  <c r="D218" i="2" s="1"/>
  <c r="E218" i="2" l="1"/>
  <c r="G218" i="2" s="1"/>
  <c r="H218" i="2" s="1"/>
  <c r="B219" i="2" s="1"/>
  <c r="C219" i="2" l="1"/>
  <c r="D219" i="2" s="1"/>
  <c r="E219" i="2"/>
  <c r="G219" i="2" s="1"/>
  <c r="H219" i="2" l="1"/>
  <c r="B220" i="2" s="1"/>
  <c r="E220" i="2" l="1"/>
  <c r="G220" i="2" s="1"/>
  <c r="C220" i="2"/>
  <c r="D220" i="2" s="1"/>
  <c r="H220" i="2" l="1"/>
  <c r="B221" i="2" s="1"/>
  <c r="C221" i="2" l="1"/>
  <c r="D221" i="2" s="1"/>
  <c r="E221" i="2"/>
  <c r="G221" i="2" s="1"/>
  <c r="H221" i="2" l="1"/>
  <c r="B222" i="2" s="1"/>
  <c r="C222" i="2" l="1"/>
  <c r="D222" i="2" s="1"/>
  <c r="E222" i="2"/>
  <c r="G222" i="2" s="1"/>
  <c r="H222" i="2" l="1"/>
  <c r="B223" i="2" s="1"/>
  <c r="C223" i="2" l="1"/>
  <c r="D223" i="2" s="1"/>
  <c r="E223" i="2"/>
  <c r="G223" i="2" s="1"/>
  <c r="H223" i="2" l="1"/>
  <c r="B224" i="2" s="1"/>
  <c r="E224" i="2" s="1"/>
  <c r="G224" i="2" s="1"/>
  <c r="C224" i="2" l="1"/>
  <c r="D224" i="2" s="1"/>
  <c r="H224" i="2" s="1"/>
  <c r="B225" i="2" s="1"/>
  <c r="C225" i="2" l="1"/>
  <c r="D225" i="2" s="1"/>
  <c r="E225" i="2"/>
  <c r="G225" i="2" s="1"/>
  <c r="H225" i="2" l="1"/>
  <c r="B226" i="2" s="1"/>
  <c r="C226" i="2" s="1"/>
  <c r="D226" i="2" s="1"/>
  <c r="E226" i="2" l="1"/>
  <c r="G226" i="2" s="1"/>
  <c r="H226" i="2" s="1"/>
  <c r="B227" i="2" s="1"/>
  <c r="C227" i="2" l="1"/>
  <c r="D227" i="2" s="1"/>
  <c r="E227" i="2"/>
  <c r="G227" i="2" s="1"/>
  <c r="H227" i="2" l="1"/>
  <c r="B228" i="2" s="1"/>
  <c r="E228" i="2" s="1"/>
  <c r="G228" i="2" s="1"/>
  <c r="C228" i="2" l="1"/>
  <c r="D228" i="2" s="1"/>
  <c r="H228" i="2" s="1"/>
  <c r="B229" i="2" s="1"/>
  <c r="E229" i="2" l="1"/>
  <c r="G229" i="2" s="1"/>
  <c r="C229" i="2"/>
  <c r="D229" i="2" s="1"/>
  <c r="H229" i="2" l="1"/>
  <c r="B230" i="2" s="1"/>
  <c r="C230" i="2" s="1"/>
  <c r="D230" i="2" s="1"/>
  <c r="E230" i="2" l="1"/>
  <c r="G230" i="2" s="1"/>
  <c r="H230" i="2" s="1"/>
  <c r="B231" i="2" s="1"/>
  <c r="E231" i="2" l="1"/>
  <c r="G231" i="2" s="1"/>
  <c r="C231" i="2"/>
  <c r="D231" i="2" s="1"/>
  <c r="H231" i="2" l="1"/>
  <c r="B232" i="2" s="1"/>
  <c r="C232" i="2" s="1"/>
  <c r="D232" i="2" s="1"/>
  <c r="E232" i="2" l="1"/>
  <c r="G232" i="2" s="1"/>
  <c r="H232" i="2" s="1"/>
  <c r="B233" i="2" s="1"/>
  <c r="C233" i="2" l="1"/>
  <c r="D233" i="2" s="1"/>
  <c r="E233" i="2"/>
  <c r="G233" i="2" s="1"/>
  <c r="H233" i="2" l="1"/>
  <c r="B234" i="2" s="1"/>
  <c r="C234" i="2" l="1"/>
  <c r="D234" i="2" s="1"/>
  <c r="E234" i="2"/>
  <c r="G234" i="2" s="1"/>
  <c r="H234" i="2" l="1"/>
  <c r="B235" i="2" s="1"/>
  <c r="C235" i="2" l="1"/>
  <c r="D235" i="2" s="1"/>
  <c r="E235" i="2"/>
  <c r="G235" i="2" s="1"/>
  <c r="H235" i="2" l="1"/>
  <c r="B236" i="2" s="1"/>
  <c r="E236" i="2" l="1"/>
  <c r="G236" i="2" s="1"/>
  <c r="C236" i="2"/>
  <c r="D236" i="2" s="1"/>
  <c r="H236" i="2" l="1"/>
  <c r="B237" i="2" s="1"/>
  <c r="C237" i="2" s="1"/>
  <c r="D237" i="2" s="1"/>
  <c r="E237" i="2" l="1"/>
  <c r="G237" i="2" s="1"/>
  <c r="H237" i="2" s="1"/>
  <c r="B238" i="2" s="1"/>
  <c r="C238" i="2" l="1"/>
  <c r="D238" i="2" s="1"/>
  <c r="E238" i="2"/>
  <c r="G238" i="2" s="1"/>
  <c r="H238" i="2" l="1"/>
  <c r="B239" i="2" s="1"/>
  <c r="C239" i="2" l="1"/>
  <c r="D239" i="2" s="1"/>
  <c r="E239" i="2"/>
  <c r="G239" i="2" s="1"/>
  <c r="H239" i="2" l="1"/>
  <c r="B240" i="2" s="1"/>
  <c r="C240" i="2" s="1"/>
  <c r="D240" i="2" s="1"/>
  <c r="E240" i="2" l="1"/>
  <c r="G240" i="2" s="1"/>
  <c r="H240" i="2" s="1"/>
  <c r="B241" i="2" s="1"/>
  <c r="E241" i="2" l="1"/>
  <c r="G241" i="2" s="1"/>
  <c r="C241" i="2"/>
  <c r="D241" i="2" s="1"/>
  <c r="H241" i="2" l="1"/>
  <c r="B242" i="2" s="1"/>
  <c r="E242" i="2" l="1"/>
  <c r="G242" i="2" s="1"/>
  <c r="C242" i="2"/>
  <c r="D242" i="2" s="1"/>
  <c r="H242" i="2" l="1"/>
  <c r="B243" i="2" s="1"/>
  <c r="C243" i="2" l="1"/>
  <c r="D243" i="2" s="1"/>
  <c r="E243" i="2"/>
  <c r="G243" i="2" s="1"/>
  <c r="H243" i="2" l="1"/>
  <c r="B244" i="2" s="1"/>
  <c r="C244" i="2" l="1"/>
  <c r="D244" i="2" s="1"/>
  <c r="E244" i="2"/>
  <c r="G244" i="2" s="1"/>
  <c r="H244" i="2" l="1"/>
  <c r="B245" i="2" s="1"/>
  <c r="E245" i="2" l="1"/>
  <c r="G245" i="2" s="1"/>
  <c r="C245" i="2"/>
  <c r="D245" i="2" s="1"/>
  <c r="H245" i="2" l="1"/>
  <c r="B246" i="2" s="1"/>
  <c r="C246" i="2" l="1"/>
  <c r="D246" i="2" s="1"/>
  <c r="E246" i="2"/>
  <c r="G246" i="2" s="1"/>
  <c r="H246" i="2" l="1"/>
  <c r="B247" i="2" s="1"/>
  <c r="C247" i="2" l="1"/>
  <c r="D247" i="2" s="1"/>
  <c r="E247" i="2"/>
  <c r="G247" i="2" s="1"/>
  <c r="H247" i="2" l="1"/>
  <c r="B248" i="2" s="1"/>
  <c r="E248" i="2" s="1"/>
  <c r="G248" i="2" s="1"/>
  <c r="C248" i="2" l="1"/>
  <c r="D248" i="2" s="1"/>
  <c r="H248" i="2" s="1"/>
  <c r="B249" i="2" s="1"/>
  <c r="E249" i="2" l="1"/>
  <c r="G249" i="2" s="1"/>
  <c r="C249" i="2"/>
  <c r="D249" i="2" s="1"/>
  <c r="H249" i="2" l="1"/>
  <c r="B250" i="2" s="1"/>
  <c r="E250" i="2" l="1"/>
  <c r="G250" i="2" s="1"/>
  <c r="C250" i="2"/>
  <c r="D250" i="2" s="1"/>
  <c r="H250" i="2" l="1"/>
  <c r="B251" i="2" s="1"/>
  <c r="C251" i="2" s="1"/>
  <c r="D251" i="2" s="1"/>
  <c r="E251" i="2" l="1"/>
  <c r="G251" i="2" s="1"/>
  <c r="H251" i="2" s="1"/>
  <c r="B252" i="2" s="1"/>
  <c r="E252" i="2" l="1"/>
  <c r="G252" i="2" s="1"/>
  <c r="C252" i="2"/>
  <c r="D252" i="2" s="1"/>
  <c r="H252" i="2" l="1"/>
  <c r="B253" i="2" s="1"/>
  <c r="E253" i="2" s="1"/>
  <c r="G253" i="2" s="1"/>
  <c r="C253" i="2" l="1"/>
  <c r="D253" i="2" s="1"/>
  <c r="H253" i="2" s="1"/>
  <c r="B254" i="2" s="1"/>
  <c r="C254" i="2" s="1"/>
  <c r="D254" i="2" s="1"/>
  <c r="E254" i="2" l="1"/>
  <c r="G254" i="2" s="1"/>
  <c r="H254" i="2" s="1"/>
  <c r="B255" i="2" s="1"/>
  <c r="C255" i="2" l="1"/>
  <c r="D255" i="2" s="1"/>
  <c r="E255" i="2"/>
  <c r="G255" i="2" s="1"/>
  <c r="H255" i="2" l="1"/>
  <c r="B256" i="2" s="1"/>
  <c r="E256" i="2" l="1"/>
  <c r="G256" i="2" s="1"/>
  <c r="C256" i="2"/>
  <c r="D256" i="2" s="1"/>
  <c r="H256" i="2" l="1"/>
  <c r="B257" i="2" s="1"/>
  <c r="E257" i="2" s="1"/>
  <c r="G257" i="2" s="1"/>
  <c r="C257" i="2" l="1"/>
  <c r="D257" i="2" s="1"/>
  <c r="H257" i="2" s="1"/>
  <c r="B258" i="2" s="1"/>
  <c r="C258" i="2" l="1"/>
  <c r="D258" i="2" s="1"/>
  <c r="E258" i="2"/>
  <c r="G258" i="2" s="1"/>
  <c r="H258" i="2" l="1"/>
  <c r="B259" i="2" s="1"/>
  <c r="C259" i="2" l="1"/>
  <c r="D259" i="2" s="1"/>
  <c r="E259" i="2"/>
  <c r="G259" i="2" s="1"/>
  <c r="H259" i="2" l="1"/>
  <c r="B260" i="2" s="1"/>
  <c r="C260" i="2" l="1"/>
  <c r="D260" i="2" s="1"/>
  <c r="E260" i="2"/>
  <c r="G260" i="2" s="1"/>
  <c r="H260" i="2" l="1"/>
  <c r="B261" i="2" s="1"/>
  <c r="C261" i="2" l="1"/>
  <c r="D261" i="2" s="1"/>
  <c r="E261" i="2"/>
  <c r="G261" i="2" s="1"/>
  <c r="H261" i="2" l="1"/>
  <c r="B262" i="2" s="1"/>
  <c r="E262" i="2" l="1"/>
  <c r="G262" i="2" s="1"/>
  <c r="C262" i="2"/>
  <c r="D262" i="2" s="1"/>
  <c r="H262" i="2" l="1"/>
  <c r="B263" i="2" s="1"/>
  <c r="C263" i="2" s="1"/>
  <c r="D263" i="2" s="1"/>
  <c r="E263" i="2" l="1"/>
  <c r="G263" i="2" s="1"/>
  <c r="H263" i="2" s="1"/>
  <c r="B264" i="2" s="1"/>
  <c r="E264" i="2" s="1"/>
  <c r="G264" i="2" s="1"/>
  <c r="C264" i="2" l="1"/>
  <c r="D264" i="2" s="1"/>
  <c r="H264" i="2" s="1"/>
  <c r="B265" i="2" s="1"/>
  <c r="C265" i="2" s="1"/>
  <c r="D265" i="2" s="1"/>
  <c r="E265" i="2" l="1"/>
  <c r="G265" i="2" s="1"/>
  <c r="H265" i="2" s="1"/>
  <c r="B266" i="2" s="1"/>
  <c r="E266" i="2" s="1"/>
  <c r="G266" i="2" s="1"/>
  <c r="C266" i="2" l="1"/>
  <c r="D266" i="2" s="1"/>
  <c r="H266" i="2" s="1"/>
  <c r="B267" i="2" s="1"/>
  <c r="E267" i="2" s="1"/>
  <c r="G267" i="2" s="1"/>
  <c r="C267" i="2" l="1"/>
  <c r="D267" i="2" s="1"/>
  <c r="H267" i="2" s="1"/>
  <c r="B268" i="2" s="1"/>
  <c r="C268" i="2" s="1"/>
  <c r="E268" i="2" l="1"/>
  <c r="G268" i="2" s="1"/>
  <c r="G2" i="2" s="1"/>
  <c r="E2" i="2"/>
  <c r="D268" i="2"/>
  <c r="C2" i="2"/>
  <c r="B4" i="1" s="1"/>
  <c r="B5" i="1" l="1"/>
  <c r="C5" i="1" s="1"/>
  <c r="C4" i="1"/>
  <c r="H2" i="2"/>
  <c r="C1" i="1"/>
  <c r="H268" i="2"/>
</calcChain>
</file>

<file path=xl/sharedStrings.xml><?xml version="1.0" encoding="utf-8"?>
<sst xmlns="http://schemas.openxmlformats.org/spreadsheetml/2006/main" count="23" uniqueCount="21">
  <si>
    <t>Valor financiado</t>
  </si>
  <si>
    <t>Taxa de juros</t>
  </si>
  <si>
    <t>Parcelas</t>
  </si>
  <si>
    <t>Periodo</t>
  </si>
  <si>
    <t>Valor a Pagar</t>
  </si>
  <si>
    <t>Juros</t>
  </si>
  <si>
    <t>Saldo</t>
  </si>
  <si>
    <t>#</t>
  </si>
  <si>
    <t>Prestação</t>
  </si>
  <si>
    <t>Amortização</t>
  </si>
  <si>
    <t>Pagamentos</t>
  </si>
  <si>
    <t>Total a pagar / T. Juros</t>
  </si>
  <si>
    <t>Juros total no periodo</t>
  </si>
  <si>
    <t>Media de juros por mês</t>
  </si>
  <si>
    <t>Amortizações</t>
  </si>
  <si>
    <t>gv</t>
  </si>
  <si>
    <t>Gain</t>
  </si>
  <si>
    <t>Lose</t>
  </si>
  <si>
    <t>Valor</t>
  </si>
  <si>
    <t xml:space="preserve">Ganhos </t>
  </si>
  <si>
    <t>Perdas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</si>
</sst>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  <xf numFmtId="8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25"/>
  <cols>
    <col min="1" max="1" width="23.42578125" customWidth="1"/>
    <col min="2" max="2" width="15" customWidth="1"/>
    <col min="3" max="3" width="12.140625" bestFit="1" customWidth="1"/>
  </cols>
  <sheetData>
    <row r="1" spans="1:3" x14ac:dyDescent="0.25">
      <c r="A1" t="s">
        <v>0</v>
      </c>
      <c r="B1" s="2">
        <v>10000</v>
      </c>
      <c r="C1" s="1" t="e">
        <f>parcelas!G2</f>
        <v>#VALUE!</v>
      </c>
    </row>
    <row r="2" spans="1:3" x14ac:dyDescent="0.25">
      <c r="A2" t="s">
        <v>1</v>
      </c>
      <c r="B2" s="3">
        <v>0.05</v>
      </c>
    </row>
    <row r="3" spans="1:3" x14ac:dyDescent="0.25">
      <c r="A3" t="s">
        <v>2</v>
      </c>
      <c r="B3" t="s">
        <v>15</v>
      </c>
    </row>
    <row r="4" spans="1:3" x14ac:dyDescent="0.25">
      <c r="A4" t="s">
        <v>12</v>
      </c>
      <c r="B4" s="3" t="e">
        <f>parcelas!C2/parcelas!B2</f>
        <v>#VALUE!</v>
      </c>
      <c r="C4" s="4" t="e">
        <f>B1*B4</f>
        <v>#VALUE!</v>
      </c>
    </row>
    <row r="5" spans="1:3" x14ac:dyDescent="0.25">
      <c r="A5" t="s">
        <v>13</v>
      </c>
      <c r="B5" s="3" t="e">
        <f>SUM(B4/B3)</f>
        <v>#VALUE!</v>
      </c>
      <c r="C5" s="4" t="e">
        <f>B1*B5</f>
        <v>#VALUE!</v>
      </c>
    </row>
    <row r="6" spans="1:3" x14ac:dyDescent="0.25">
      <c r="A6" t="s">
        <v>14</v>
      </c>
      <c r="B6" s="4">
        <f>parcelas!F2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workbookViewId="0">
      <selection activeCell="G2" sqref="G2"/>
    </sheetView>
  </sheetViews>
  <sheetFormatPr defaultRowHeight="15" x14ac:dyDescent="0.25"/>
  <cols>
    <col min="2" max="2" width="14.7109375" customWidth="1"/>
    <col min="3" max="4" width="21.140625" customWidth="1"/>
    <col min="5" max="7" width="16.140625" customWidth="1"/>
    <col min="8" max="8" width="23.425781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11</v>
      </c>
      <c r="E1" t="s">
        <v>8</v>
      </c>
      <c r="F1" t="s">
        <v>9</v>
      </c>
      <c r="G1" t="s">
        <v>10</v>
      </c>
      <c r="H1" t="s">
        <v>6</v>
      </c>
    </row>
    <row r="2" spans="1:8" x14ac:dyDescent="0.25">
      <c r="A2" t="s">
        <v>7</v>
      </c>
      <c r="B2" s="4">
        <f>B3</f>
        <v>10000</v>
      </c>
      <c r="C2" s="4" t="e">
        <f>SUM(C3:C300)</f>
        <v>#VALUE!</v>
      </c>
      <c r="D2" t="s">
        <v>7</v>
      </c>
      <c r="E2" s="1" t="e">
        <f>SUM(E3:E300)</f>
        <v>#VALUE!</v>
      </c>
      <c r="F2" s="2">
        <f>SUM(F3:F300)</f>
        <v>0</v>
      </c>
      <c r="G2" s="5" t="e">
        <f>SUM(G3:G300)</f>
        <v>#VALUE!</v>
      </c>
      <c r="H2" s="4" t="e">
        <f>B2+G2</f>
        <v>#VALUE!</v>
      </c>
    </row>
    <row r="3" spans="1:8" x14ac:dyDescent="0.25">
      <c r="A3">
        <v>1</v>
      </c>
      <c r="B3" s="4">
        <f>contrato!B1</f>
        <v>10000</v>
      </c>
      <c r="C3" s="4">
        <f>contrato!B$2*B3</f>
        <v>500</v>
      </c>
      <c r="D3" s="4">
        <f>B3+C3</f>
        <v>10500</v>
      </c>
      <c r="E3" s="1" t="e">
        <f>IF(B3&gt;0, PMT(contrato!B$2,(contrato!B$3+1-A3),B3),0)</f>
        <v>#VALUE!</v>
      </c>
      <c r="F3" s="2"/>
      <c r="G3" s="1" t="e">
        <f>SUM(E3+F3)</f>
        <v>#VALUE!</v>
      </c>
      <c r="H3" s="4" t="e">
        <f>D3+G3</f>
        <v>#VALUE!</v>
      </c>
    </row>
    <row r="4" spans="1:8" x14ac:dyDescent="0.25">
      <c r="A4">
        <v>2</v>
      </c>
      <c r="B4" s="4" t="e">
        <f>H3</f>
        <v>#VALUE!</v>
      </c>
      <c r="C4" s="4" t="e">
        <f>contrato!B$2*B4</f>
        <v>#VALUE!</v>
      </c>
      <c r="D4" s="4" t="e">
        <f>B4+C4</f>
        <v>#VALUE!</v>
      </c>
      <c r="E4" s="1" t="e">
        <f>IF(B4&gt;0, PMT(contrato!B$2,(contrato!B$3+1-A4),B4),0)</f>
        <v>#VALUE!</v>
      </c>
      <c r="F4" s="2"/>
      <c r="G4" s="1" t="e">
        <f t="shared" ref="G4:G26" si="0">SUM(E4+F4)</f>
        <v>#VALUE!</v>
      </c>
      <c r="H4" s="4" t="e">
        <f t="shared" ref="H4:H26" si="1">D4+G4</f>
        <v>#VALUE!</v>
      </c>
    </row>
    <row r="5" spans="1:8" x14ac:dyDescent="0.25">
      <c r="A5">
        <v>3</v>
      </c>
      <c r="B5" s="4" t="e">
        <f>H4</f>
        <v>#VALUE!</v>
      </c>
      <c r="C5" s="4" t="e">
        <f>contrato!B$2*B5</f>
        <v>#VALUE!</v>
      </c>
      <c r="D5" s="4" t="e">
        <f>B5+C5</f>
        <v>#VALUE!</v>
      </c>
      <c r="E5" s="1" t="e">
        <f>IF(B5&gt;0, PMT(contrato!B$2,(contrato!B$3+1-A5),B5),0)</f>
        <v>#VALUE!</v>
      </c>
      <c r="F5" s="2"/>
      <c r="G5" s="1" t="e">
        <f t="shared" si="0"/>
        <v>#VALUE!</v>
      </c>
      <c r="H5" s="4" t="e">
        <f t="shared" si="1"/>
        <v>#VALUE!</v>
      </c>
    </row>
    <row r="6" spans="1:8" x14ac:dyDescent="0.25">
      <c r="A6">
        <v>4</v>
      </c>
      <c r="B6" s="4" t="e">
        <f t="shared" ref="B6:B26" si="2">H5</f>
        <v>#VALUE!</v>
      </c>
      <c r="C6" s="4" t="e">
        <f>contrato!B$2*B6</f>
        <v>#VALUE!</v>
      </c>
      <c r="D6" s="4" t="e">
        <f t="shared" ref="D6:D26" si="3">B6+C6</f>
        <v>#VALUE!</v>
      </c>
      <c r="E6" s="1" t="e">
        <f>IF(B6&gt;0, PMT(contrato!B$2,(contrato!B$3+1-A6),B6),0)</f>
        <v>#VALUE!</v>
      </c>
      <c r="F6" s="2"/>
      <c r="G6" s="1" t="e">
        <f t="shared" si="0"/>
        <v>#VALUE!</v>
      </c>
      <c r="H6" s="4" t="e">
        <f t="shared" si="1"/>
        <v>#VALUE!</v>
      </c>
    </row>
    <row r="7" spans="1:8" x14ac:dyDescent="0.25">
      <c r="A7">
        <v>5</v>
      </c>
      <c r="B7" s="4" t="e">
        <f t="shared" si="2"/>
        <v>#VALUE!</v>
      </c>
      <c r="C7" s="4" t="e">
        <f>contrato!B$2*B7</f>
        <v>#VALUE!</v>
      </c>
      <c r="D7" s="4" t="e">
        <f t="shared" si="3"/>
        <v>#VALUE!</v>
      </c>
      <c r="E7" s="1" t="e">
        <f>IF(B7&gt;0, PMT(contrato!B$2,(contrato!B$3+1-A7),B7),0)</f>
        <v>#VALUE!</v>
      </c>
      <c r="F7" s="2"/>
      <c r="G7" s="1" t="e">
        <f t="shared" si="0"/>
        <v>#VALUE!</v>
      </c>
      <c r="H7" s="4" t="e">
        <f t="shared" si="1"/>
        <v>#VALUE!</v>
      </c>
    </row>
    <row r="8" spans="1:8" x14ac:dyDescent="0.25">
      <c r="A8">
        <v>6</v>
      </c>
      <c r="B8" s="4" t="e">
        <f t="shared" si="2"/>
        <v>#VALUE!</v>
      </c>
      <c r="C8" s="4" t="e">
        <f>contrato!B$2*B8</f>
        <v>#VALUE!</v>
      </c>
      <c r="D8" s="4" t="e">
        <f t="shared" si="3"/>
        <v>#VALUE!</v>
      </c>
      <c r="E8" s="1" t="e">
        <f>IF(B8&gt;0, PMT(contrato!B$2,(contrato!B$3+1-A8),B8),0)</f>
        <v>#VALUE!</v>
      </c>
      <c r="F8" s="2"/>
      <c r="G8" s="1" t="e">
        <f t="shared" si="0"/>
        <v>#VALUE!</v>
      </c>
      <c r="H8" s="4" t="e">
        <f t="shared" si="1"/>
        <v>#VALUE!</v>
      </c>
    </row>
    <row r="9" spans="1:8" x14ac:dyDescent="0.25">
      <c r="A9">
        <v>7</v>
      </c>
      <c r="B9" s="4" t="e">
        <f t="shared" si="2"/>
        <v>#VALUE!</v>
      </c>
      <c r="C9" s="4" t="e">
        <f>contrato!B$2*B9</f>
        <v>#VALUE!</v>
      </c>
      <c r="D9" s="4" t="e">
        <f t="shared" si="3"/>
        <v>#VALUE!</v>
      </c>
      <c r="E9" s="1" t="e">
        <f>IF(B9&gt;0, PMT(contrato!B$2,(contrato!B$3+1-A9),B9),0)</f>
        <v>#VALUE!</v>
      </c>
      <c r="F9" s="2"/>
      <c r="G9" s="1" t="e">
        <f t="shared" si="0"/>
        <v>#VALUE!</v>
      </c>
      <c r="H9" s="4" t="e">
        <f t="shared" si="1"/>
        <v>#VALUE!</v>
      </c>
    </row>
    <row r="10" spans="1:8" x14ac:dyDescent="0.25">
      <c r="A10">
        <v>8</v>
      </c>
      <c r="B10" s="4" t="e">
        <f t="shared" si="2"/>
        <v>#VALUE!</v>
      </c>
      <c r="C10" s="4" t="e">
        <f>contrato!B$2*B10</f>
        <v>#VALUE!</v>
      </c>
      <c r="D10" s="4" t="e">
        <f t="shared" si="3"/>
        <v>#VALUE!</v>
      </c>
      <c r="E10" s="1" t="e">
        <f>IF(B10&gt;0, PMT(contrato!B$2,(contrato!B$3+1-A10),B10),0)</f>
        <v>#VALUE!</v>
      </c>
      <c r="F10" s="2"/>
      <c r="G10" s="1" t="e">
        <f t="shared" si="0"/>
        <v>#VALUE!</v>
      </c>
      <c r="H10" s="4" t="e">
        <f t="shared" si="1"/>
        <v>#VALUE!</v>
      </c>
    </row>
    <row r="11" spans="1:8" x14ac:dyDescent="0.25">
      <c r="A11">
        <v>9</v>
      </c>
      <c r="B11" s="4" t="e">
        <f t="shared" si="2"/>
        <v>#VALUE!</v>
      </c>
      <c r="C11" s="4" t="e">
        <f>contrato!B$2*B11</f>
        <v>#VALUE!</v>
      </c>
      <c r="D11" s="4" t="e">
        <f t="shared" si="3"/>
        <v>#VALUE!</v>
      </c>
      <c r="E11" s="1" t="e">
        <f>IF(B11&gt;0, PMT(contrato!B$2,(contrato!B$3+1-A11),B11),0)</f>
        <v>#VALUE!</v>
      </c>
      <c r="F11" s="2"/>
      <c r="G11" s="1" t="e">
        <f t="shared" si="0"/>
        <v>#VALUE!</v>
      </c>
      <c r="H11" s="4" t="e">
        <f t="shared" si="1"/>
        <v>#VALUE!</v>
      </c>
    </row>
    <row r="12" spans="1:8" x14ac:dyDescent="0.25">
      <c r="A12">
        <v>10</v>
      </c>
      <c r="B12" s="4" t="e">
        <f t="shared" si="2"/>
        <v>#VALUE!</v>
      </c>
      <c r="C12" s="4" t="e">
        <f>contrato!B$2*B12</f>
        <v>#VALUE!</v>
      </c>
      <c r="D12" s="4" t="e">
        <f t="shared" si="3"/>
        <v>#VALUE!</v>
      </c>
      <c r="E12" s="1" t="e">
        <f>IF(B12&gt;0, PMT(contrato!B$2,(contrato!B$3+1-A12),B12),0)</f>
        <v>#VALUE!</v>
      </c>
      <c r="F12" s="2"/>
      <c r="G12" s="1" t="e">
        <f t="shared" si="0"/>
        <v>#VALUE!</v>
      </c>
      <c r="H12" s="4" t="e">
        <f t="shared" si="1"/>
        <v>#VALUE!</v>
      </c>
    </row>
    <row r="13" spans="1:8" x14ac:dyDescent="0.25">
      <c r="A13">
        <v>11</v>
      </c>
      <c r="B13" s="4" t="e">
        <f t="shared" si="2"/>
        <v>#VALUE!</v>
      </c>
      <c r="C13" s="4" t="e">
        <f>contrato!B$2*B13</f>
        <v>#VALUE!</v>
      </c>
      <c r="D13" s="4" t="e">
        <f t="shared" si="3"/>
        <v>#VALUE!</v>
      </c>
      <c r="E13" s="1" t="e">
        <f>IF(B13&gt;0, PMT(contrato!B$2,(contrato!B$3+1-A13),B13),0)</f>
        <v>#VALUE!</v>
      </c>
      <c r="F13" s="2"/>
      <c r="G13" s="1" t="e">
        <f t="shared" si="0"/>
        <v>#VALUE!</v>
      </c>
      <c r="H13" s="4" t="e">
        <f t="shared" si="1"/>
        <v>#VALUE!</v>
      </c>
    </row>
    <row r="14" spans="1:8" x14ac:dyDescent="0.25">
      <c r="A14">
        <v>12</v>
      </c>
      <c r="B14" s="4" t="e">
        <f t="shared" si="2"/>
        <v>#VALUE!</v>
      </c>
      <c r="C14" s="4" t="e">
        <f>contrato!B$2*B14</f>
        <v>#VALUE!</v>
      </c>
      <c r="D14" s="4" t="e">
        <f t="shared" si="3"/>
        <v>#VALUE!</v>
      </c>
      <c r="E14" s="1" t="e">
        <f>IF(B14&gt;0, PMT(contrato!B$2,(contrato!B$3+1-A14),B14),0)</f>
        <v>#VALUE!</v>
      </c>
      <c r="F14" s="2">
        <v>0</v>
      </c>
      <c r="G14" s="1" t="e">
        <f t="shared" si="0"/>
        <v>#VALUE!</v>
      </c>
      <c r="H14" s="4" t="e">
        <f t="shared" si="1"/>
        <v>#VALUE!</v>
      </c>
    </row>
    <row r="15" spans="1:8" x14ac:dyDescent="0.25">
      <c r="A15">
        <v>13</v>
      </c>
      <c r="B15" s="4" t="e">
        <f t="shared" si="2"/>
        <v>#VALUE!</v>
      </c>
      <c r="C15" s="4" t="e">
        <f>contrato!B$2*B15</f>
        <v>#VALUE!</v>
      </c>
      <c r="D15" s="4" t="e">
        <f t="shared" si="3"/>
        <v>#VALUE!</v>
      </c>
      <c r="E15" s="1" t="e">
        <f>IF(B15&gt;0, PMT(contrato!B$2,(contrato!B$3+1-A15),B15),0)</f>
        <v>#VALUE!</v>
      </c>
      <c r="F15" s="2"/>
      <c r="G15" s="1" t="e">
        <f t="shared" si="0"/>
        <v>#VALUE!</v>
      </c>
      <c r="H15" s="4" t="e">
        <f t="shared" si="1"/>
        <v>#VALUE!</v>
      </c>
    </row>
    <row r="16" spans="1:8" x14ac:dyDescent="0.25">
      <c r="A16">
        <v>14</v>
      </c>
      <c r="B16" s="4" t="e">
        <f t="shared" si="2"/>
        <v>#VALUE!</v>
      </c>
      <c r="C16" s="4" t="e">
        <f>contrato!B$2*B16</f>
        <v>#VALUE!</v>
      </c>
      <c r="D16" s="4" t="e">
        <f t="shared" si="3"/>
        <v>#VALUE!</v>
      </c>
      <c r="E16" s="1" t="e">
        <f>IF(B16&gt;0, PMT(contrato!B$2,(contrato!B$3+1-A16),B16),0)</f>
        <v>#VALUE!</v>
      </c>
      <c r="F16" s="2"/>
      <c r="G16" s="1" t="e">
        <f t="shared" si="0"/>
        <v>#VALUE!</v>
      </c>
      <c r="H16" s="4" t="e">
        <f t="shared" si="1"/>
        <v>#VALUE!</v>
      </c>
    </row>
    <row r="17" spans="1:8" x14ac:dyDescent="0.25">
      <c r="A17">
        <v>15</v>
      </c>
      <c r="B17" s="4" t="e">
        <f t="shared" si="2"/>
        <v>#VALUE!</v>
      </c>
      <c r="C17" s="4" t="e">
        <f>contrato!B$2*B17</f>
        <v>#VALUE!</v>
      </c>
      <c r="D17" s="4" t="e">
        <f t="shared" si="3"/>
        <v>#VALUE!</v>
      </c>
      <c r="E17" s="1" t="e">
        <f>IF(B17&gt;0, PMT(contrato!B$2,(contrato!B$3+1-A17),B17),0)</f>
        <v>#VALUE!</v>
      </c>
      <c r="F17" s="2"/>
      <c r="G17" s="1" t="e">
        <f t="shared" si="0"/>
        <v>#VALUE!</v>
      </c>
      <c r="H17" s="4" t="e">
        <f t="shared" si="1"/>
        <v>#VALUE!</v>
      </c>
    </row>
    <row r="18" spans="1:8" x14ac:dyDescent="0.25">
      <c r="A18">
        <v>16</v>
      </c>
      <c r="B18" s="4" t="e">
        <f t="shared" si="2"/>
        <v>#VALUE!</v>
      </c>
      <c r="C18" s="4" t="e">
        <f>contrato!B$2*B18</f>
        <v>#VALUE!</v>
      </c>
      <c r="D18" s="4" t="e">
        <f t="shared" si="3"/>
        <v>#VALUE!</v>
      </c>
      <c r="E18" s="1" t="e">
        <f>IF(B18&gt;0, PMT(contrato!B$2,(contrato!B$3+1-A18),B18),0)</f>
        <v>#VALUE!</v>
      </c>
      <c r="F18" s="2"/>
      <c r="G18" s="1" t="e">
        <f t="shared" si="0"/>
        <v>#VALUE!</v>
      </c>
      <c r="H18" s="4" t="e">
        <f t="shared" si="1"/>
        <v>#VALUE!</v>
      </c>
    </row>
    <row r="19" spans="1:8" x14ac:dyDescent="0.25">
      <c r="A19">
        <v>17</v>
      </c>
      <c r="B19" s="4" t="e">
        <f t="shared" si="2"/>
        <v>#VALUE!</v>
      </c>
      <c r="C19" s="4" t="e">
        <f>contrato!B$2*B19</f>
        <v>#VALUE!</v>
      </c>
      <c r="D19" s="4" t="e">
        <f t="shared" si="3"/>
        <v>#VALUE!</v>
      </c>
      <c r="E19" s="1" t="e">
        <f>IF(B19&gt;0, PMT(contrato!B$2,(contrato!B$3+1-A19),B19),0)</f>
        <v>#VALUE!</v>
      </c>
      <c r="F19" s="2"/>
      <c r="G19" s="1" t="e">
        <f t="shared" si="0"/>
        <v>#VALUE!</v>
      </c>
      <c r="H19" s="4" t="e">
        <f t="shared" si="1"/>
        <v>#VALUE!</v>
      </c>
    </row>
    <row r="20" spans="1:8" x14ac:dyDescent="0.25">
      <c r="A20">
        <v>18</v>
      </c>
      <c r="B20" s="4" t="e">
        <f t="shared" si="2"/>
        <v>#VALUE!</v>
      </c>
      <c r="C20" s="4" t="e">
        <f>contrato!B$2*B20</f>
        <v>#VALUE!</v>
      </c>
      <c r="D20" s="4" t="e">
        <f t="shared" si="3"/>
        <v>#VALUE!</v>
      </c>
      <c r="E20" s="1" t="e">
        <f>IF(B20&gt;0, PMT(contrato!B$2,(contrato!B$3+1-A20),B20),0)</f>
        <v>#VALUE!</v>
      </c>
      <c r="F20" s="2"/>
      <c r="G20" s="1" t="e">
        <f t="shared" si="0"/>
        <v>#VALUE!</v>
      </c>
      <c r="H20" s="4" t="e">
        <f t="shared" si="1"/>
        <v>#VALUE!</v>
      </c>
    </row>
    <row r="21" spans="1:8" x14ac:dyDescent="0.25">
      <c r="A21">
        <v>19</v>
      </c>
      <c r="B21" s="4" t="e">
        <f t="shared" si="2"/>
        <v>#VALUE!</v>
      </c>
      <c r="C21" s="4" t="e">
        <f>contrato!B$2*B21</f>
        <v>#VALUE!</v>
      </c>
      <c r="D21" s="4" t="e">
        <f t="shared" si="3"/>
        <v>#VALUE!</v>
      </c>
      <c r="E21" s="1" t="e">
        <f>IF(B21&gt;0, PMT(contrato!B$2,(contrato!B$3+1-A21),B21),0)</f>
        <v>#VALUE!</v>
      </c>
      <c r="F21" s="2"/>
      <c r="G21" s="1" t="e">
        <f t="shared" si="0"/>
        <v>#VALUE!</v>
      </c>
      <c r="H21" s="4" t="e">
        <f t="shared" si="1"/>
        <v>#VALUE!</v>
      </c>
    </row>
    <row r="22" spans="1:8" x14ac:dyDescent="0.25">
      <c r="A22">
        <v>20</v>
      </c>
      <c r="B22" s="4" t="e">
        <f t="shared" si="2"/>
        <v>#VALUE!</v>
      </c>
      <c r="C22" s="4" t="e">
        <f>contrato!B$2*B22</f>
        <v>#VALUE!</v>
      </c>
      <c r="D22" s="4" t="e">
        <f t="shared" si="3"/>
        <v>#VALUE!</v>
      </c>
      <c r="E22" s="1" t="e">
        <f>IF(B22&gt;0, PMT(contrato!B$2,(contrato!B$3+1-A22),B22),0)</f>
        <v>#VALUE!</v>
      </c>
      <c r="F22" s="2"/>
      <c r="G22" s="1" t="e">
        <f t="shared" si="0"/>
        <v>#VALUE!</v>
      </c>
      <c r="H22" s="4" t="e">
        <f t="shared" si="1"/>
        <v>#VALUE!</v>
      </c>
    </row>
    <row r="23" spans="1:8" x14ac:dyDescent="0.25">
      <c r="A23">
        <v>21</v>
      </c>
      <c r="B23" s="4" t="e">
        <f t="shared" si="2"/>
        <v>#VALUE!</v>
      </c>
      <c r="C23" s="4" t="e">
        <f>contrato!B$2*B23</f>
        <v>#VALUE!</v>
      </c>
      <c r="D23" s="4" t="e">
        <f t="shared" si="3"/>
        <v>#VALUE!</v>
      </c>
      <c r="E23" s="1" t="e">
        <f>IF(B23&gt;0, PMT(contrato!B$2,(contrato!B$3+1-A23),B23),0)</f>
        <v>#VALUE!</v>
      </c>
      <c r="F23" s="2"/>
      <c r="G23" s="1" t="e">
        <f t="shared" si="0"/>
        <v>#VALUE!</v>
      </c>
      <c r="H23" s="4" t="e">
        <f t="shared" si="1"/>
        <v>#VALUE!</v>
      </c>
    </row>
    <row r="24" spans="1:8" x14ac:dyDescent="0.25">
      <c r="A24">
        <v>22</v>
      </c>
      <c r="B24" s="4" t="e">
        <f t="shared" si="2"/>
        <v>#VALUE!</v>
      </c>
      <c r="C24" s="4" t="e">
        <f>contrato!B$2*B24</f>
        <v>#VALUE!</v>
      </c>
      <c r="D24" s="4" t="e">
        <f t="shared" si="3"/>
        <v>#VALUE!</v>
      </c>
      <c r="E24" s="1" t="e">
        <f>IF(B24&gt;0, PMT(contrato!B$2,(contrato!B$3+1-A24),B24),0)</f>
        <v>#VALUE!</v>
      </c>
      <c r="F24" s="2"/>
      <c r="G24" s="1" t="e">
        <f t="shared" si="0"/>
        <v>#VALUE!</v>
      </c>
      <c r="H24" s="4" t="e">
        <f t="shared" si="1"/>
        <v>#VALUE!</v>
      </c>
    </row>
    <row r="25" spans="1:8" x14ac:dyDescent="0.25">
      <c r="A25">
        <v>23</v>
      </c>
      <c r="B25" s="4" t="e">
        <f t="shared" si="2"/>
        <v>#VALUE!</v>
      </c>
      <c r="C25" s="4" t="e">
        <f>contrato!B$2*B25</f>
        <v>#VALUE!</v>
      </c>
      <c r="D25" s="4" t="e">
        <f t="shared" si="3"/>
        <v>#VALUE!</v>
      </c>
      <c r="E25" s="1" t="e">
        <f>IF(B25&gt;0, PMT(contrato!B$2,(contrato!B$3+1-A25),B25),0)</f>
        <v>#VALUE!</v>
      </c>
      <c r="F25" s="2"/>
      <c r="G25" s="1" t="e">
        <f t="shared" si="0"/>
        <v>#VALUE!</v>
      </c>
      <c r="H25" s="4" t="e">
        <f t="shared" si="1"/>
        <v>#VALUE!</v>
      </c>
    </row>
    <row r="26" spans="1:8" x14ac:dyDescent="0.25">
      <c r="A26">
        <v>24</v>
      </c>
      <c r="B26" s="4" t="e">
        <f t="shared" si="2"/>
        <v>#VALUE!</v>
      </c>
      <c r="C26" s="4" t="e">
        <f>contrato!B$2*B26</f>
        <v>#VALUE!</v>
      </c>
      <c r="D26" s="4" t="e">
        <f t="shared" si="3"/>
        <v>#VALUE!</v>
      </c>
      <c r="E26" s="1" t="e">
        <f>IF(B26&gt;0, PMT(contrato!B$2,(contrato!B$3+1-A26),B26),0)</f>
        <v>#VALUE!</v>
      </c>
      <c r="F26" s="2">
        <v>0</v>
      </c>
      <c r="G26" s="1" t="e">
        <f t="shared" si="0"/>
        <v>#VALUE!</v>
      </c>
      <c r="H26" s="4" t="e">
        <f t="shared" si="1"/>
        <v>#VALUE!</v>
      </c>
    </row>
    <row r="27" spans="1:8" x14ac:dyDescent="0.25">
      <c r="A27">
        <v>25</v>
      </c>
      <c r="B27" s="4" t="e">
        <f t="shared" ref="B27:B90" si="4">H26</f>
        <v>#VALUE!</v>
      </c>
      <c r="C27" s="4" t="e">
        <f>contrato!B$2*B27</f>
        <v>#VALUE!</v>
      </c>
      <c r="D27" s="4" t="e">
        <f t="shared" ref="D27:D90" si="5">B27+C27</f>
        <v>#VALUE!</v>
      </c>
      <c r="E27" s="1" t="e">
        <f>IF(B27&gt;0, PMT(contrato!B$2,(contrato!B$3+1-A27),B27),0)</f>
        <v>#VALUE!</v>
      </c>
      <c r="F27" s="2"/>
      <c r="G27" s="1" t="e">
        <f t="shared" ref="G27:G90" si="6">SUM(E27+F27)</f>
        <v>#VALUE!</v>
      </c>
      <c r="H27" s="4" t="e">
        <f t="shared" ref="H27:H90" si="7">D27+G27</f>
        <v>#VALUE!</v>
      </c>
    </row>
    <row r="28" spans="1:8" x14ac:dyDescent="0.25">
      <c r="A28">
        <v>26</v>
      </c>
      <c r="B28" s="4" t="e">
        <f t="shared" si="4"/>
        <v>#VALUE!</v>
      </c>
      <c r="C28" s="4" t="e">
        <f>contrato!B$2*B28</f>
        <v>#VALUE!</v>
      </c>
      <c r="D28" s="4" t="e">
        <f t="shared" si="5"/>
        <v>#VALUE!</v>
      </c>
      <c r="E28" s="1" t="e">
        <f>IF(B28&gt;0, PMT(contrato!B$2,(contrato!B$3+1-A28),B28),0)</f>
        <v>#VALUE!</v>
      </c>
      <c r="F28" s="2"/>
      <c r="G28" s="1" t="e">
        <f t="shared" si="6"/>
        <v>#VALUE!</v>
      </c>
      <c r="H28" s="4" t="e">
        <f t="shared" si="7"/>
        <v>#VALUE!</v>
      </c>
    </row>
    <row r="29" spans="1:8" x14ac:dyDescent="0.25">
      <c r="A29">
        <v>27</v>
      </c>
      <c r="B29" s="4" t="e">
        <f t="shared" si="4"/>
        <v>#VALUE!</v>
      </c>
      <c r="C29" s="4" t="e">
        <f>contrato!B$2*B29</f>
        <v>#VALUE!</v>
      </c>
      <c r="D29" s="4" t="e">
        <f t="shared" si="5"/>
        <v>#VALUE!</v>
      </c>
      <c r="E29" s="1" t="e">
        <f>IF(B29&gt;0, PMT(contrato!B$2,(contrato!B$3+1-A29),B29),0)</f>
        <v>#VALUE!</v>
      </c>
      <c r="F29" s="2"/>
      <c r="G29" s="1" t="e">
        <f t="shared" si="6"/>
        <v>#VALUE!</v>
      </c>
      <c r="H29" s="4" t="e">
        <f t="shared" si="7"/>
        <v>#VALUE!</v>
      </c>
    </row>
    <row r="30" spans="1:8" x14ac:dyDescent="0.25">
      <c r="A30">
        <v>28</v>
      </c>
      <c r="B30" s="4" t="e">
        <f t="shared" si="4"/>
        <v>#VALUE!</v>
      </c>
      <c r="C30" s="4" t="e">
        <f>contrato!B$2*B30</f>
        <v>#VALUE!</v>
      </c>
      <c r="D30" s="4" t="e">
        <f t="shared" si="5"/>
        <v>#VALUE!</v>
      </c>
      <c r="E30" s="1" t="e">
        <f>IF(B30&gt;0, PMT(contrato!B$2,(contrato!B$3+1-A30),B30),0)</f>
        <v>#VALUE!</v>
      </c>
      <c r="F30" s="2"/>
      <c r="G30" s="1" t="e">
        <f t="shared" si="6"/>
        <v>#VALUE!</v>
      </c>
      <c r="H30" s="4" t="e">
        <f t="shared" si="7"/>
        <v>#VALUE!</v>
      </c>
    </row>
    <row r="31" spans="1:8" x14ac:dyDescent="0.25">
      <c r="A31">
        <v>29</v>
      </c>
      <c r="B31" s="4" t="e">
        <f t="shared" si="4"/>
        <v>#VALUE!</v>
      </c>
      <c r="C31" s="4" t="e">
        <f>contrato!B$2*B31</f>
        <v>#VALUE!</v>
      </c>
      <c r="D31" s="4" t="e">
        <f t="shared" si="5"/>
        <v>#VALUE!</v>
      </c>
      <c r="E31" s="1" t="e">
        <f>IF(B31&gt;0, PMT(contrato!B$2,(contrato!B$3+1-A31),B31),0)</f>
        <v>#VALUE!</v>
      </c>
      <c r="F31" s="2"/>
      <c r="G31" s="1" t="e">
        <f t="shared" si="6"/>
        <v>#VALUE!</v>
      </c>
      <c r="H31" s="4" t="e">
        <f t="shared" si="7"/>
        <v>#VALUE!</v>
      </c>
    </row>
    <row r="32" spans="1:8" x14ac:dyDescent="0.25">
      <c r="A32">
        <v>30</v>
      </c>
      <c r="B32" s="4" t="e">
        <f t="shared" si="4"/>
        <v>#VALUE!</v>
      </c>
      <c r="C32" s="4" t="e">
        <f>contrato!B$2*B32</f>
        <v>#VALUE!</v>
      </c>
      <c r="D32" s="4" t="e">
        <f t="shared" si="5"/>
        <v>#VALUE!</v>
      </c>
      <c r="E32" s="1" t="e">
        <f>IF(B32&gt;0, PMT(contrato!B$2,(contrato!B$3+1-A32),B32),0)</f>
        <v>#VALUE!</v>
      </c>
      <c r="F32" s="2"/>
      <c r="G32" s="1" t="e">
        <f t="shared" si="6"/>
        <v>#VALUE!</v>
      </c>
      <c r="H32" s="4" t="e">
        <f t="shared" si="7"/>
        <v>#VALUE!</v>
      </c>
    </row>
    <row r="33" spans="1:8" x14ac:dyDescent="0.25">
      <c r="A33">
        <v>31</v>
      </c>
      <c r="B33" s="4" t="e">
        <f t="shared" si="4"/>
        <v>#VALUE!</v>
      </c>
      <c r="C33" s="4" t="e">
        <f>contrato!B$2*B33</f>
        <v>#VALUE!</v>
      </c>
      <c r="D33" s="4" t="e">
        <f t="shared" si="5"/>
        <v>#VALUE!</v>
      </c>
      <c r="E33" s="1" t="e">
        <f>IF(B33&gt;0, PMT(contrato!B$2,(contrato!B$3+1-A33),B33),0)</f>
        <v>#VALUE!</v>
      </c>
      <c r="F33" s="2"/>
      <c r="G33" s="1" t="e">
        <f t="shared" si="6"/>
        <v>#VALUE!</v>
      </c>
      <c r="H33" s="4" t="e">
        <f t="shared" si="7"/>
        <v>#VALUE!</v>
      </c>
    </row>
    <row r="34" spans="1:8" x14ac:dyDescent="0.25">
      <c r="A34">
        <v>32</v>
      </c>
      <c r="B34" s="4" t="e">
        <f t="shared" si="4"/>
        <v>#VALUE!</v>
      </c>
      <c r="C34" s="4" t="e">
        <f>contrato!B$2*B34</f>
        <v>#VALUE!</v>
      </c>
      <c r="D34" s="4" t="e">
        <f t="shared" si="5"/>
        <v>#VALUE!</v>
      </c>
      <c r="E34" s="1" t="e">
        <f>IF(B34&gt;0, PMT(contrato!B$2,(contrato!B$3+1-A34),B34),0)</f>
        <v>#VALUE!</v>
      </c>
      <c r="F34" s="2"/>
      <c r="G34" s="1" t="e">
        <f t="shared" si="6"/>
        <v>#VALUE!</v>
      </c>
      <c r="H34" s="4" t="e">
        <f t="shared" si="7"/>
        <v>#VALUE!</v>
      </c>
    </row>
    <row r="35" spans="1:8" x14ac:dyDescent="0.25">
      <c r="A35">
        <v>33</v>
      </c>
      <c r="B35" s="4" t="e">
        <f t="shared" si="4"/>
        <v>#VALUE!</v>
      </c>
      <c r="C35" s="4" t="e">
        <f>contrato!B$2*B35</f>
        <v>#VALUE!</v>
      </c>
      <c r="D35" s="4" t="e">
        <f t="shared" si="5"/>
        <v>#VALUE!</v>
      </c>
      <c r="E35" s="1" t="e">
        <f>IF(B35&gt;0, PMT(contrato!B$2,(contrato!B$3+1-A35),B35),0)</f>
        <v>#VALUE!</v>
      </c>
      <c r="F35" s="2"/>
      <c r="G35" s="1" t="e">
        <f t="shared" si="6"/>
        <v>#VALUE!</v>
      </c>
      <c r="H35" s="4" t="e">
        <f t="shared" si="7"/>
        <v>#VALUE!</v>
      </c>
    </row>
    <row r="36" spans="1:8" x14ac:dyDescent="0.25">
      <c r="A36">
        <v>34</v>
      </c>
      <c r="B36" s="4" t="e">
        <f t="shared" si="4"/>
        <v>#VALUE!</v>
      </c>
      <c r="C36" s="4" t="e">
        <f>contrato!B$2*B36</f>
        <v>#VALUE!</v>
      </c>
      <c r="D36" s="4" t="e">
        <f t="shared" si="5"/>
        <v>#VALUE!</v>
      </c>
      <c r="E36" s="1" t="e">
        <f>IF(B36&gt;0, PMT(contrato!B$2,(contrato!B$3+1-A36),B36),0)</f>
        <v>#VALUE!</v>
      </c>
      <c r="F36" s="2"/>
      <c r="G36" s="1" t="e">
        <f t="shared" si="6"/>
        <v>#VALUE!</v>
      </c>
      <c r="H36" s="4" t="e">
        <f t="shared" si="7"/>
        <v>#VALUE!</v>
      </c>
    </row>
    <row r="37" spans="1:8" x14ac:dyDescent="0.25">
      <c r="A37">
        <v>35</v>
      </c>
      <c r="B37" s="4" t="e">
        <f t="shared" si="4"/>
        <v>#VALUE!</v>
      </c>
      <c r="C37" s="4" t="e">
        <f>contrato!B$2*B37</f>
        <v>#VALUE!</v>
      </c>
      <c r="D37" s="4" t="e">
        <f t="shared" si="5"/>
        <v>#VALUE!</v>
      </c>
      <c r="E37" s="1" t="e">
        <f>IF(B37&gt;0, PMT(contrato!B$2,(contrato!B$3+1-A37),B37),0)</f>
        <v>#VALUE!</v>
      </c>
      <c r="F37" s="2"/>
      <c r="G37" s="1" t="e">
        <f t="shared" si="6"/>
        <v>#VALUE!</v>
      </c>
      <c r="H37" s="4" t="e">
        <f t="shared" si="7"/>
        <v>#VALUE!</v>
      </c>
    </row>
    <row r="38" spans="1:8" x14ac:dyDescent="0.25">
      <c r="A38">
        <v>36</v>
      </c>
      <c r="B38" s="4" t="e">
        <f t="shared" si="4"/>
        <v>#VALUE!</v>
      </c>
      <c r="C38" s="4" t="e">
        <f>contrato!B$2*B38</f>
        <v>#VALUE!</v>
      </c>
      <c r="D38" s="4" t="e">
        <f t="shared" si="5"/>
        <v>#VALUE!</v>
      </c>
      <c r="E38" s="1" t="e">
        <f>IF(B38&gt;0, PMT(contrato!B$2,(contrato!B$3+1-A38),B38),0)</f>
        <v>#VALUE!</v>
      </c>
      <c r="F38" s="2">
        <v>0</v>
      </c>
      <c r="G38" s="1" t="e">
        <f t="shared" si="6"/>
        <v>#VALUE!</v>
      </c>
      <c r="H38" s="4" t="e">
        <f t="shared" si="7"/>
        <v>#VALUE!</v>
      </c>
    </row>
    <row r="39" spans="1:8" x14ac:dyDescent="0.25">
      <c r="A39">
        <v>37</v>
      </c>
      <c r="B39" s="4" t="e">
        <f t="shared" si="4"/>
        <v>#VALUE!</v>
      </c>
      <c r="C39" s="4" t="e">
        <f>contrato!B$2*B39</f>
        <v>#VALUE!</v>
      </c>
      <c r="D39" s="4" t="e">
        <f t="shared" si="5"/>
        <v>#VALUE!</v>
      </c>
      <c r="E39" s="1" t="e">
        <f>IF(B39&gt;0, PMT(contrato!B$2,(contrato!B$3+1-A39),B39),0)</f>
        <v>#VALUE!</v>
      </c>
      <c r="F39" s="2"/>
      <c r="G39" s="1" t="e">
        <f t="shared" si="6"/>
        <v>#VALUE!</v>
      </c>
      <c r="H39" s="4" t="e">
        <f t="shared" si="7"/>
        <v>#VALUE!</v>
      </c>
    </row>
    <row r="40" spans="1:8" x14ac:dyDescent="0.25">
      <c r="A40">
        <v>38</v>
      </c>
      <c r="B40" s="4" t="e">
        <f t="shared" si="4"/>
        <v>#VALUE!</v>
      </c>
      <c r="C40" s="4" t="e">
        <f>contrato!B$2*B40</f>
        <v>#VALUE!</v>
      </c>
      <c r="D40" s="4" t="e">
        <f t="shared" si="5"/>
        <v>#VALUE!</v>
      </c>
      <c r="E40" s="1" t="e">
        <f>IF(B40&gt;0, PMT(contrato!B$2,(contrato!B$3+1-A40),B40),0)</f>
        <v>#VALUE!</v>
      </c>
      <c r="F40" s="2"/>
      <c r="G40" s="1" t="e">
        <f t="shared" si="6"/>
        <v>#VALUE!</v>
      </c>
      <c r="H40" s="4" t="e">
        <f t="shared" si="7"/>
        <v>#VALUE!</v>
      </c>
    </row>
    <row r="41" spans="1:8" x14ac:dyDescent="0.25">
      <c r="A41">
        <v>39</v>
      </c>
      <c r="B41" s="4" t="e">
        <f t="shared" si="4"/>
        <v>#VALUE!</v>
      </c>
      <c r="C41" s="4" t="e">
        <f>contrato!B$2*B41</f>
        <v>#VALUE!</v>
      </c>
      <c r="D41" s="4" t="e">
        <f t="shared" si="5"/>
        <v>#VALUE!</v>
      </c>
      <c r="E41" s="1" t="e">
        <f>IF(B41&gt;0, PMT(contrato!B$2,(contrato!B$3+1-A41),B41),0)</f>
        <v>#VALUE!</v>
      </c>
      <c r="F41" s="2"/>
      <c r="G41" s="1" t="e">
        <f t="shared" si="6"/>
        <v>#VALUE!</v>
      </c>
      <c r="H41" s="4" t="e">
        <f t="shared" si="7"/>
        <v>#VALUE!</v>
      </c>
    </row>
    <row r="42" spans="1:8" x14ac:dyDescent="0.25">
      <c r="A42">
        <v>40</v>
      </c>
      <c r="B42" s="4" t="e">
        <f t="shared" si="4"/>
        <v>#VALUE!</v>
      </c>
      <c r="C42" s="4" t="e">
        <f>contrato!B$2*B42</f>
        <v>#VALUE!</v>
      </c>
      <c r="D42" s="4" t="e">
        <f t="shared" si="5"/>
        <v>#VALUE!</v>
      </c>
      <c r="E42" s="1" t="e">
        <f>IF(B42&gt;0, PMT(contrato!B$2,(contrato!B$3+1-A42),B42),0)</f>
        <v>#VALUE!</v>
      </c>
      <c r="F42" s="2"/>
      <c r="G42" s="1" t="e">
        <f t="shared" si="6"/>
        <v>#VALUE!</v>
      </c>
      <c r="H42" s="4" t="e">
        <f t="shared" si="7"/>
        <v>#VALUE!</v>
      </c>
    </row>
    <row r="43" spans="1:8" x14ac:dyDescent="0.25">
      <c r="A43">
        <v>41</v>
      </c>
      <c r="B43" s="4" t="e">
        <f t="shared" si="4"/>
        <v>#VALUE!</v>
      </c>
      <c r="C43" s="4" t="e">
        <f>contrato!B$2*B43</f>
        <v>#VALUE!</v>
      </c>
      <c r="D43" s="4" t="e">
        <f t="shared" si="5"/>
        <v>#VALUE!</v>
      </c>
      <c r="E43" s="1" t="e">
        <f>IF(B43&gt;0, PMT(contrato!B$2,(contrato!B$3+1-A43),B43),0)</f>
        <v>#VALUE!</v>
      </c>
      <c r="F43" s="2"/>
      <c r="G43" s="1" t="e">
        <f t="shared" si="6"/>
        <v>#VALUE!</v>
      </c>
      <c r="H43" s="4" t="e">
        <f t="shared" si="7"/>
        <v>#VALUE!</v>
      </c>
    </row>
    <row r="44" spans="1:8" x14ac:dyDescent="0.25">
      <c r="A44">
        <v>42</v>
      </c>
      <c r="B44" s="4" t="e">
        <f t="shared" si="4"/>
        <v>#VALUE!</v>
      </c>
      <c r="C44" s="4" t="e">
        <f>contrato!B$2*B44</f>
        <v>#VALUE!</v>
      </c>
      <c r="D44" s="4" t="e">
        <f t="shared" si="5"/>
        <v>#VALUE!</v>
      </c>
      <c r="E44" s="1" t="e">
        <f>IF(B44&gt;0, PMT(contrato!B$2,(contrato!B$3+1-A44),B44),0)</f>
        <v>#VALUE!</v>
      </c>
      <c r="F44" s="2"/>
      <c r="G44" s="1" t="e">
        <f t="shared" si="6"/>
        <v>#VALUE!</v>
      </c>
      <c r="H44" s="4" t="e">
        <f t="shared" si="7"/>
        <v>#VALUE!</v>
      </c>
    </row>
    <row r="45" spans="1:8" x14ac:dyDescent="0.25">
      <c r="A45">
        <v>43</v>
      </c>
      <c r="B45" s="4" t="e">
        <f t="shared" si="4"/>
        <v>#VALUE!</v>
      </c>
      <c r="C45" s="4" t="e">
        <f>contrato!B$2*B45</f>
        <v>#VALUE!</v>
      </c>
      <c r="D45" s="4" t="e">
        <f t="shared" si="5"/>
        <v>#VALUE!</v>
      </c>
      <c r="E45" s="1" t="e">
        <f>IF(B45&gt;0, PMT(contrato!B$2,(contrato!B$3+1-A45),B45),0)</f>
        <v>#VALUE!</v>
      </c>
      <c r="F45" s="2"/>
      <c r="G45" s="1" t="e">
        <f t="shared" si="6"/>
        <v>#VALUE!</v>
      </c>
      <c r="H45" s="4" t="e">
        <f t="shared" si="7"/>
        <v>#VALUE!</v>
      </c>
    </row>
    <row r="46" spans="1:8" x14ac:dyDescent="0.25">
      <c r="A46">
        <v>44</v>
      </c>
      <c r="B46" s="4" t="e">
        <f t="shared" si="4"/>
        <v>#VALUE!</v>
      </c>
      <c r="C46" s="4" t="e">
        <f>contrato!B$2*B46</f>
        <v>#VALUE!</v>
      </c>
      <c r="D46" s="4" t="e">
        <f t="shared" si="5"/>
        <v>#VALUE!</v>
      </c>
      <c r="E46" s="1" t="e">
        <f>IF(B46&gt;0, PMT(contrato!B$2,(contrato!B$3+1-A46),B46),0)</f>
        <v>#VALUE!</v>
      </c>
      <c r="F46" s="2"/>
      <c r="G46" s="1" t="e">
        <f t="shared" si="6"/>
        <v>#VALUE!</v>
      </c>
      <c r="H46" s="4" t="e">
        <f t="shared" si="7"/>
        <v>#VALUE!</v>
      </c>
    </row>
    <row r="47" spans="1:8" x14ac:dyDescent="0.25">
      <c r="A47">
        <v>45</v>
      </c>
      <c r="B47" s="4" t="e">
        <f t="shared" si="4"/>
        <v>#VALUE!</v>
      </c>
      <c r="C47" s="4" t="e">
        <f>contrato!B$2*B47</f>
        <v>#VALUE!</v>
      </c>
      <c r="D47" s="4" t="e">
        <f t="shared" si="5"/>
        <v>#VALUE!</v>
      </c>
      <c r="E47" s="1" t="e">
        <f>IF(B47&gt;0, PMT(contrato!B$2,(contrato!B$3+1-A47),B47),0)</f>
        <v>#VALUE!</v>
      </c>
      <c r="F47" s="2"/>
      <c r="G47" s="1" t="e">
        <f t="shared" si="6"/>
        <v>#VALUE!</v>
      </c>
      <c r="H47" s="4" t="e">
        <f t="shared" si="7"/>
        <v>#VALUE!</v>
      </c>
    </row>
    <row r="48" spans="1:8" x14ac:dyDescent="0.25">
      <c r="A48">
        <v>46</v>
      </c>
      <c r="B48" s="4" t="e">
        <f t="shared" si="4"/>
        <v>#VALUE!</v>
      </c>
      <c r="C48" s="4" t="e">
        <f>contrato!B$2*B48</f>
        <v>#VALUE!</v>
      </c>
      <c r="D48" s="4" t="e">
        <f t="shared" si="5"/>
        <v>#VALUE!</v>
      </c>
      <c r="E48" s="1" t="e">
        <f>IF(B48&gt;0, PMT(contrato!B$2,(contrato!B$3+1-A48),B48),0)</f>
        <v>#VALUE!</v>
      </c>
      <c r="F48" s="2"/>
      <c r="G48" s="1" t="e">
        <f t="shared" si="6"/>
        <v>#VALUE!</v>
      </c>
      <c r="H48" s="4" t="e">
        <f t="shared" si="7"/>
        <v>#VALUE!</v>
      </c>
    </row>
    <row r="49" spans="1:8" x14ac:dyDescent="0.25">
      <c r="A49">
        <v>47</v>
      </c>
      <c r="B49" s="4" t="e">
        <f t="shared" si="4"/>
        <v>#VALUE!</v>
      </c>
      <c r="C49" s="4" t="e">
        <f>contrato!B$2*B49</f>
        <v>#VALUE!</v>
      </c>
      <c r="D49" s="4" t="e">
        <f t="shared" si="5"/>
        <v>#VALUE!</v>
      </c>
      <c r="E49" s="1" t="e">
        <f>IF(B49&gt;0, PMT(contrato!B$2,(contrato!B$3+1-A49),B49),0)</f>
        <v>#VALUE!</v>
      </c>
      <c r="F49" s="2">
        <v>0</v>
      </c>
      <c r="G49" s="1" t="e">
        <f t="shared" si="6"/>
        <v>#VALUE!</v>
      </c>
      <c r="H49" s="4" t="e">
        <f t="shared" si="7"/>
        <v>#VALUE!</v>
      </c>
    </row>
    <row r="50" spans="1:8" x14ac:dyDescent="0.25">
      <c r="A50">
        <v>48</v>
      </c>
      <c r="B50" s="4" t="e">
        <f t="shared" si="4"/>
        <v>#VALUE!</v>
      </c>
      <c r="C50" s="4" t="e">
        <f>contrato!B$2*B50</f>
        <v>#VALUE!</v>
      </c>
      <c r="D50" s="4" t="e">
        <f t="shared" si="5"/>
        <v>#VALUE!</v>
      </c>
      <c r="E50" s="1" t="e">
        <f>IF(B50&gt;0, PMT(contrato!B$2,(contrato!B$3+1-A50),B50),0)</f>
        <v>#VALUE!</v>
      </c>
      <c r="F50" s="2"/>
      <c r="G50" s="1" t="e">
        <f t="shared" si="6"/>
        <v>#VALUE!</v>
      </c>
      <c r="H50" s="4" t="e">
        <f t="shared" si="7"/>
        <v>#VALUE!</v>
      </c>
    </row>
    <row r="51" spans="1:8" x14ac:dyDescent="0.25">
      <c r="A51">
        <v>49</v>
      </c>
      <c r="B51" s="4" t="e">
        <f t="shared" si="4"/>
        <v>#VALUE!</v>
      </c>
      <c r="C51" s="4" t="e">
        <f>contrato!B$2*B51</f>
        <v>#VALUE!</v>
      </c>
      <c r="D51" s="4" t="e">
        <f t="shared" si="5"/>
        <v>#VALUE!</v>
      </c>
      <c r="E51" s="1" t="e">
        <f>IF(B51&gt;0, PMT(contrato!B$2,(contrato!B$3+1-A51),B51),0)</f>
        <v>#VALUE!</v>
      </c>
      <c r="F51" s="2"/>
      <c r="G51" s="1" t="e">
        <f t="shared" si="6"/>
        <v>#VALUE!</v>
      </c>
      <c r="H51" s="4" t="e">
        <f t="shared" si="7"/>
        <v>#VALUE!</v>
      </c>
    </row>
    <row r="52" spans="1:8" x14ac:dyDescent="0.25">
      <c r="A52">
        <v>50</v>
      </c>
      <c r="B52" s="4" t="e">
        <f t="shared" si="4"/>
        <v>#VALUE!</v>
      </c>
      <c r="C52" s="4" t="e">
        <f>contrato!B$2*B52</f>
        <v>#VALUE!</v>
      </c>
      <c r="D52" s="4" t="e">
        <f t="shared" si="5"/>
        <v>#VALUE!</v>
      </c>
      <c r="E52" s="1" t="e">
        <f>IF(B52&gt;0, PMT(contrato!B$2,(contrato!B$3+1-A52),B52),0)</f>
        <v>#VALUE!</v>
      </c>
      <c r="F52" s="2"/>
      <c r="G52" s="1" t="e">
        <f t="shared" si="6"/>
        <v>#VALUE!</v>
      </c>
      <c r="H52" s="4" t="e">
        <f t="shared" si="7"/>
        <v>#VALUE!</v>
      </c>
    </row>
    <row r="53" spans="1:8" x14ac:dyDescent="0.25">
      <c r="A53">
        <v>51</v>
      </c>
      <c r="B53" s="4" t="e">
        <f t="shared" si="4"/>
        <v>#VALUE!</v>
      </c>
      <c r="C53" s="4" t="e">
        <f>contrato!B$2*B53</f>
        <v>#VALUE!</v>
      </c>
      <c r="D53" s="4" t="e">
        <f t="shared" si="5"/>
        <v>#VALUE!</v>
      </c>
      <c r="E53" s="1" t="e">
        <f>IF(B53&gt;0, PMT(contrato!B$2,(contrato!B$3+1-A53),B53),0)</f>
        <v>#VALUE!</v>
      </c>
      <c r="F53" s="2"/>
      <c r="G53" s="1" t="e">
        <f t="shared" si="6"/>
        <v>#VALUE!</v>
      </c>
      <c r="H53" s="4" t="e">
        <f t="shared" si="7"/>
        <v>#VALUE!</v>
      </c>
    </row>
    <row r="54" spans="1:8" x14ac:dyDescent="0.25">
      <c r="A54">
        <v>52</v>
      </c>
      <c r="B54" s="4" t="e">
        <f t="shared" si="4"/>
        <v>#VALUE!</v>
      </c>
      <c r="C54" s="4" t="e">
        <f>contrato!B$2*B54</f>
        <v>#VALUE!</v>
      </c>
      <c r="D54" s="4" t="e">
        <f t="shared" si="5"/>
        <v>#VALUE!</v>
      </c>
      <c r="E54" s="1" t="e">
        <f>IF(B54&gt;0, PMT(contrato!B$2,(contrato!B$3+1-A54),B54),0)</f>
        <v>#VALUE!</v>
      </c>
      <c r="F54" s="2"/>
      <c r="G54" s="1" t="e">
        <f t="shared" si="6"/>
        <v>#VALUE!</v>
      </c>
      <c r="H54" s="4" t="e">
        <f t="shared" si="7"/>
        <v>#VALUE!</v>
      </c>
    </row>
    <row r="55" spans="1:8" x14ac:dyDescent="0.25">
      <c r="A55">
        <v>53</v>
      </c>
      <c r="B55" s="4" t="e">
        <f t="shared" si="4"/>
        <v>#VALUE!</v>
      </c>
      <c r="C55" s="4" t="e">
        <f>contrato!B$2*B55</f>
        <v>#VALUE!</v>
      </c>
      <c r="D55" s="4" t="e">
        <f t="shared" si="5"/>
        <v>#VALUE!</v>
      </c>
      <c r="E55" s="1" t="e">
        <f>IF(B55&gt;0, PMT(contrato!B$2,(contrato!B$3+1-A55),B55),0)</f>
        <v>#VALUE!</v>
      </c>
      <c r="F55" s="2"/>
      <c r="G55" s="1" t="e">
        <f t="shared" si="6"/>
        <v>#VALUE!</v>
      </c>
      <c r="H55" s="4" t="e">
        <f t="shared" si="7"/>
        <v>#VALUE!</v>
      </c>
    </row>
    <row r="56" spans="1:8" x14ac:dyDescent="0.25">
      <c r="A56">
        <v>54</v>
      </c>
      <c r="B56" s="4" t="e">
        <f t="shared" si="4"/>
        <v>#VALUE!</v>
      </c>
      <c r="C56" s="4" t="e">
        <f>contrato!B$2*B56</f>
        <v>#VALUE!</v>
      </c>
      <c r="D56" s="4" t="e">
        <f t="shared" si="5"/>
        <v>#VALUE!</v>
      </c>
      <c r="E56" s="1" t="e">
        <f>IF(B56&gt;0, PMT(contrato!B$2,(contrato!B$3+1-A56),B56),0)</f>
        <v>#VALUE!</v>
      </c>
      <c r="F56" s="2"/>
      <c r="G56" s="1" t="e">
        <f t="shared" si="6"/>
        <v>#VALUE!</v>
      </c>
      <c r="H56" s="4" t="e">
        <f t="shared" si="7"/>
        <v>#VALUE!</v>
      </c>
    </row>
    <row r="57" spans="1:8" x14ac:dyDescent="0.25">
      <c r="A57">
        <v>55</v>
      </c>
      <c r="B57" s="4" t="e">
        <f t="shared" si="4"/>
        <v>#VALUE!</v>
      </c>
      <c r="C57" s="4" t="e">
        <f>contrato!B$2*B57</f>
        <v>#VALUE!</v>
      </c>
      <c r="D57" s="4" t="e">
        <f t="shared" si="5"/>
        <v>#VALUE!</v>
      </c>
      <c r="E57" s="1" t="e">
        <f>IF(B57&gt;0, PMT(contrato!B$2,(contrato!B$3+1-A57),B57),0)</f>
        <v>#VALUE!</v>
      </c>
      <c r="F57" s="2"/>
      <c r="G57" s="1" t="e">
        <f t="shared" si="6"/>
        <v>#VALUE!</v>
      </c>
      <c r="H57" s="4" t="e">
        <f t="shared" si="7"/>
        <v>#VALUE!</v>
      </c>
    </row>
    <row r="58" spans="1:8" x14ac:dyDescent="0.25">
      <c r="A58">
        <v>56</v>
      </c>
      <c r="B58" s="4" t="e">
        <f t="shared" si="4"/>
        <v>#VALUE!</v>
      </c>
      <c r="C58" s="4" t="e">
        <f>contrato!B$2*B58</f>
        <v>#VALUE!</v>
      </c>
      <c r="D58" s="4" t="e">
        <f t="shared" si="5"/>
        <v>#VALUE!</v>
      </c>
      <c r="E58" s="1" t="e">
        <f>IF(B58&gt;0, PMT(contrato!B$2,(contrato!B$3+1-A58),B58),0)</f>
        <v>#VALUE!</v>
      </c>
      <c r="F58" s="2"/>
      <c r="G58" s="1" t="e">
        <f t="shared" si="6"/>
        <v>#VALUE!</v>
      </c>
      <c r="H58" s="4" t="e">
        <f t="shared" si="7"/>
        <v>#VALUE!</v>
      </c>
    </row>
    <row r="59" spans="1:8" x14ac:dyDescent="0.25">
      <c r="A59">
        <v>57</v>
      </c>
      <c r="B59" s="4" t="e">
        <f t="shared" si="4"/>
        <v>#VALUE!</v>
      </c>
      <c r="C59" s="4" t="e">
        <f>contrato!B$2*B59</f>
        <v>#VALUE!</v>
      </c>
      <c r="D59" s="4" t="e">
        <f t="shared" si="5"/>
        <v>#VALUE!</v>
      </c>
      <c r="E59" s="1" t="e">
        <f>IF(B59&gt;0, PMT(contrato!B$2,(contrato!B$3+1-A59),B59),0)</f>
        <v>#VALUE!</v>
      </c>
      <c r="F59" s="2"/>
      <c r="G59" s="1" t="e">
        <f t="shared" si="6"/>
        <v>#VALUE!</v>
      </c>
      <c r="H59" s="4" t="e">
        <f t="shared" si="7"/>
        <v>#VALUE!</v>
      </c>
    </row>
    <row r="60" spans="1:8" x14ac:dyDescent="0.25">
      <c r="A60">
        <v>58</v>
      </c>
      <c r="B60" s="4" t="e">
        <f t="shared" si="4"/>
        <v>#VALUE!</v>
      </c>
      <c r="C60" s="4" t="e">
        <f>contrato!B$2*B60</f>
        <v>#VALUE!</v>
      </c>
      <c r="D60" s="4" t="e">
        <f t="shared" si="5"/>
        <v>#VALUE!</v>
      </c>
      <c r="E60" s="1" t="e">
        <f>IF(B60&gt;0, PMT(contrato!B$2,(contrato!B$3+1-A60),B60),0)</f>
        <v>#VALUE!</v>
      </c>
      <c r="F60" s="2"/>
      <c r="G60" s="1" t="e">
        <f t="shared" si="6"/>
        <v>#VALUE!</v>
      </c>
      <c r="H60" s="4" t="e">
        <f t="shared" si="7"/>
        <v>#VALUE!</v>
      </c>
    </row>
    <row r="61" spans="1:8" x14ac:dyDescent="0.25">
      <c r="A61">
        <v>59</v>
      </c>
      <c r="B61" s="4" t="e">
        <f t="shared" si="4"/>
        <v>#VALUE!</v>
      </c>
      <c r="C61" s="4" t="e">
        <f>contrato!B$2*B61</f>
        <v>#VALUE!</v>
      </c>
      <c r="D61" s="4" t="e">
        <f t="shared" si="5"/>
        <v>#VALUE!</v>
      </c>
      <c r="E61" s="1" t="e">
        <f>IF(B61&gt;0, PMT(contrato!B$2,(contrato!B$3+1-A61),B61),0)</f>
        <v>#VALUE!</v>
      </c>
      <c r="F61" s="2"/>
      <c r="G61" s="1" t="e">
        <f t="shared" si="6"/>
        <v>#VALUE!</v>
      </c>
      <c r="H61" s="4" t="e">
        <f t="shared" si="7"/>
        <v>#VALUE!</v>
      </c>
    </row>
    <row r="62" spans="1:8" x14ac:dyDescent="0.25">
      <c r="A62">
        <v>60</v>
      </c>
      <c r="B62" s="4" t="e">
        <f t="shared" si="4"/>
        <v>#VALUE!</v>
      </c>
      <c r="C62" s="4" t="e">
        <f>contrato!B$2*B62</f>
        <v>#VALUE!</v>
      </c>
      <c r="D62" s="4" t="e">
        <f t="shared" si="5"/>
        <v>#VALUE!</v>
      </c>
      <c r="E62" s="1" t="e">
        <f>IF(B62&gt;0, PMT(contrato!B$2,(contrato!B$3+1-A62),B62),0)</f>
        <v>#VALUE!</v>
      </c>
      <c r="F62" s="2">
        <v>0</v>
      </c>
      <c r="G62" s="1" t="e">
        <f t="shared" si="6"/>
        <v>#VALUE!</v>
      </c>
      <c r="H62" s="4" t="e">
        <f t="shared" si="7"/>
        <v>#VALUE!</v>
      </c>
    </row>
    <row r="63" spans="1:8" x14ac:dyDescent="0.25">
      <c r="A63">
        <v>61</v>
      </c>
      <c r="B63" s="4" t="e">
        <f t="shared" si="4"/>
        <v>#VALUE!</v>
      </c>
      <c r="C63" s="4" t="e">
        <f>contrato!B$2*B63</f>
        <v>#VALUE!</v>
      </c>
      <c r="D63" s="4" t="e">
        <f t="shared" si="5"/>
        <v>#VALUE!</v>
      </c>
      <c r="E63" s="1" t="e">
        <f>IF(B63&gt;0, PMT(contrato!B$2,(contrato!B$3+1-A63),B63),0)</f>
        <v>#VALUE!</v>
      </c>
      <c r="F63" s="2"/>
      <c r="G63" s="1" t="e">
        <f t="shared" si="6"/>
        <v>#VALUE!</v>
      </c>
      <c r="H63" s="4" t="e">
        <f t="shared" si="7"/>
        <v>#VALUE!</v>
      </c>
    </row>
    <row r="64" spans="1:8" x14ac:dyDescent="0.25">
      <c r="A64">
        <v>62</v>
      </c>
      <c r="B64" s="4" t="e">
        <f t="shared" si="4"/>
        <v>#VALUE!</v>
      </c>
      <c r="C64" s="4" t="e">
        <f>contrato!B$2*B64</f>
        <v>#VALUE!</v>
      </c>
      <c r="D64" s="4" t="e">
        <f t="shared" si="5"/>
        <v>#VALUE!</v>
      </c>
      <c r="E64" s="1" t="e">
        <f>IF(B64&gt;0, PMT(contrato!B$2,(contrato!B$3+1-A64),B64),0)</f>
        <v>#VALUE!</v>
      </c>
      <c r="F64" s="2"/>
      <c r="G64" s="1" t="e">
        <f t="shared" si="6"/>
        <v>#VALUE!</v>
      </c>
      <c r="H64" s="4" t="e">
        <f t="shared" si="7"/>
        <v>#VALUE!</v>
      </c>
    </row>
    <row r="65" spans="1:8" x14ac:dyDescent="0.25">
      <c r="A65">
        <v>63</v>
      </c>
      <c r="B65" s="4" t="e">
        <f t="shared" si="4"/>
        <v>#VALUE!</v>
      </c>
      <c r="C65" s="4" t="e">
        <f>contrato!B$2*B65</f>
        <v>#VALUE!</v>
      </c>
      <c r="D65" s="4" t="e">
        <f t="shared" si="5"/>
        <v>#VALUE!</v>
      </c>
      <c r="E65" s="1" t="e">
        <f>IF(B65&gt;0, PMT(contrato!B$2,(contrato!B$3+1-A65),B65),0)</f>
        <v>#VALUE!</v>
      </c>
      <c r="F65" s="2"/>
      <c r="G65" s="1" t="e">
        <f t="shared" si="6"/>
        <v>#VALUE!</v>
      </c>
      <c r="H65" s="4" t="e">
        <f t="shared" si="7"/>
        <v>#VALUE!</v>
      </c>
    </row>
    <row r="66" spans="1:8" x14ac:dyDescent="0.25">
      <c r="A66">
        <v>64</v>
      </c>
      <c r="B66" s="4" t="e">
        <f t="shared" si="4"/>
        <v>#VALUE!</v>
      </c>
      <c r="C66" s="4" t="e">
        <f>contrato!B$2*B66</f>
        <v>#VALUE!</v>
      </c>
      <c r="D66" s="4" t="e">
        <f t="shared" si="5"/>
        <v>#VALUE!</v>
      </c>
      <c r="E66" s="1" t="e">
        <f>IF(B66&gt;0, PMT(contrato!B$2,(contrato!B$3+1-A66),B66),0)</f>
        <v>#VALUE!</v>
      </c>
      <c r="F66" s="2"/>
      <c r="G66" s="1" t="e">
        <f t="shared" si="6"/>
        <v>#VALUE!</v>
      </c>
      <c r="H66" s="4" t="e">
        <f t="shared" si="7"/>
        <v>#VALUE!</v>
      </c>
    </row>
    <row r="67" spans="1:8" x14ac:dyDescent="0.25">
      <c r="A67">
        <v>65</v>
      </c>
      <c r="B67" s="4" t="e">
        <f t="shared" si="4"/>
        <v>#VALUE!</v>
      </c>
      <c r="C67" s="4" t="e">
        <f>contrato!B$2*B67</f>
        <v>#VALUE!</v>
      </c>
      <c r="D67" s="4" t="e">
        <f t="shared" si="5"/>
        <v>#VALUE!</v>
      </c>
      <c r="E67" s="1" t="e">
        <f>IF(B67&gt;0, PMT(contrato!B$2,(contrato!B$3+1-A67),B67),0)</f>
        <v>#VALUE!</v>
      </c>
      <c r="F67" s="2"/>
      <c r="G67" s="1" t="e">
        <f t="shared" si="6"/>
        <v>#VALUE!</v>
      </c>
      <c r="H67" s="4" t="e">
        <f t="shared" si="7"/>
        <v>#VALUE!</v>
      </c>
    </row>
    <row r="68" spans="1:8" x14ac:dyDescent="0.25">
      <c r="A68">
        <v>66</v>
      </c>
      <c r="B68" s="4" t="e">
        <f t="shared" si="4"/>
        <v>#VALUE!</v>
      </c>
      <c r="C68" s="4" t="e">
        <f>contrato!B$2*B68</f>
        <v>#VALUE!</v>
      </c>
      <c r="D68" s="4" t="e">
        <f t="shared" si="5"/>
        <v>#VALUE!</v>
      </c>
      <c r="E68" s="1" t="e">
        <f>IF(B68&gt;0, PMT(contrato!B$2,(contrato!B$3+1-A68),B68),0)</f>
        <v>#VALUE!</v>
      </c>
      <c r="F68" s="2"/>
      <c r="G68" s="1" t="e">
        <f t="shared" si="6"/>
        <v>#VALUE!</v>
      </c>
      <c r="H68" s="4" t="e">
        <f t="shared" si="7"/>
        <v>#VALUE!</v>
      </c>
    </row>
    <row r="69" spans="1:8" x14ac:dyDescent="0.25">
      <c r="A69">
        <v>67</v>
      </c>
      <c r="B69" s="4" t="e">
        <f t="shared" si="4"/>
        <v>#VALUE!</v>
      </c>
      <c r="C69" s="4" t="e">
        <f>contrato!B$2*B69</f>
        <v>#VALUE!</v>
      </c>
      <c r="D69" s="4" t="e">
        <f t="shared" si="5"/>
        <v>#VALUE!</v>
      </c>
      <c r="E69" s="1" t="e">
        <f>IF(B69&gt;0, PMT(contrato!B$2,(contrato!B$3+1-A69),B69),0)</f>
        <v>#VALUE!</v>
      </c>
      <c r="F69" s="2"/>
      <c r="G69" s="1" t="e">
        <f t="shared" si="6"/>
        <v>#VALUE!</v>
      </c>
      <c r="H69" s="4" t="e">
        <f t="shared" si="7"/>
        <v>#VALUE!</v>
      </c>
    </row>
    <row r="70" spans="1:8" x14ac:dyDescent="0.25">
      <c r="A70">
        <v>68</v>
      </c>
      <c r="B70" s="4" t="e">
        <f t="shared" si="4"/>
        <v>#VALUE!</v>
      </c>
      <c r="C70" s="4" t="e">
        <f>contrato!B$2*B70</f>
        <v>#VALUE!</v>
      </c>
      <c r="D70" s="4" t="e">
        <f t="shared" si="5"/>
        <v>#VALUE!</v>
      </c>
      <c r="E70" s="1" t="e">
        <f>IF(B70&gt;0, PMT(contrato!B$2,(contrato!B$3+1-A70),B70),0)</f>
        <v>#VALUE!</v>
      </c>
      <c r="F70" s="2"/>
      <c r="G70" s="1" t="e">
        <f t="shared" si="6"/>
        <v>#VALUE!</v>
      </c>
      <c r="H70" s="4" t="e">
        <f t="shared" si="7"/>
        <v>#VALUE!</v>
      </c>
    </row>
    <row r="71" spans="1:8" x14ac:dyDescent="0.25">
      <c r="A71">
        <v>69</v>
      </c>
      <c r="B71" s="4" t="e">
        <f t="shared" si="4"/>
        <v>#VALUE!</v>
      </c>
      <c r="C71" s="4" t="e">
        <f>contrato!B$2*B71</f>
        <v>#VALUE!</v>
      </c>
      <c r="D71" s="4" t="e">
        <f t="shared" si="5"/>
        <v>#VALUE!</v>
      </c>
      <c r="E71" s="1" t="e">
        <f>IF(B71&gt;0, PMT(contrato!B$2,(contrato!B$3+1-A71),B71),0)</f>
        <v>#VALUE!</v>
      </c>
      <c r="F71" s="2"/>
      <c r="G71" s="1" t="e">
        <f t="shared" si="6"/>
        <v>#VALUE!</v>
      </c>
      <c r="H71" s="4" t="e">
        <f t="shared" si="7"/>
        <v>#VALUE!</v>
      </c>
    </row>
    <row r="72" spans="1:8" x14ac:dyDescent="0.25">
      <c r="A72">
        <v>70</v>
      </c>
      <c r="B72" s="4" t="e">
        <f t="shared" si="4"/>
        <v>#VALUE!</v>
      </c>
      <c r="C72" s="4" t="e">
        <f>contrato!B$2*B72</f>
        <v>#VALUE!</v>
      </c>
      <c r="D72" s="4" t="e">
        <f t="shared" si="5"/>
        <v>#VALUE!</v>
      </c>
      <c r="E72" s="1" t="e">
        <f>IF(B72&gt;0, PMT(contrato!B$2,(contrato!B$3+1-A72),B72),0)</f>
        <v>#VALUE!</v>
      </c>
      <c r="F72" s="2"/>
      <c r="G72" s="1" t="e">
        <f t="shared" si="6"/>
        <v>#VALUE!</v>
      </c>
      <c r="H72" s="4" t="e">
        <f t="shared" si="7"/>
        <v>#VALUE!</v>
      </c>
    </row>
    <row r="73" spans="1:8" x14ac:dyDescent="0.25">
      <c r="A73">
        <v>71</v>
      </c>
      <c r="B73" s="4" t="e">
        <f t="shared" si="4"/>
        <v>#VALUE!</v>
      </c>
      <c r="C73" s="4" t="e">
        <f>contrato!B$2*B73</f>
        <v>#VALUE!</v>
      </c>
      <c r="D73" s="4" t="e">
        <f t="shared" si="5"/>
        <v>#VALUE!</v>
      </c>
      <c r="E73" s="1" t="e">
        <f>IF(B73&gt;0, PMT(contrato!B$2,(contrato!B$3+1-A73),B73),0)</f>
        <v>#VALUE!</v>
      </c>
      <c r="F73" s="2"/>
      <c r="G73" s="1" t="e">
        <f t="shared" si="6"/>
        <v>#VALUE!</v>
      </c>
      <c r="H73" s="4" t="e">
        <f t="shared" si="7"/>
        <v>#VALUE!</v>
      </c>
    </row>
    <row r="74" spans="1:8" x14ac:dyDescent="0.25">
      <c r="A74">
        <v>72</v>
      </c>
      <c r="B74" s="4" t="e">
        <f t="shared" si="4"/>
        <v>#VALUE!</v>
      </c>
      <c r="C74" s="4" t="e">
        <f>contrato!B$2*B74</f>
        <v>#VALUE!</v>
      </c>
      <c r="D74" s="4" t="e">
        <f t="shared" si="5"/>
        <v>#VALUE!</v>
      </c>
      <c r="E74" s="1" t="e">
        <f>IF(B74&gt;0, PMT(contrato!B$2,(contrato!B$3+1-A74),B74),0)</f>
        <v>#VALUE!</v>
      </c>
      <c r="F74" s="2">
        <v>0</v>
      </c>
      <c r="G74" s="1" t="e">
        <f t="shared" si="6"/>
        <v>#VALUE!</v>
      </c>
      <c r="H74" s="4" t="e">
        <f t="shared" si="7"/>
        <v>#VALUE!</v>
      </c>
    </row>
    <row r="75" spans="1:8" x14ac:dyDescent="0.25">
      <c r="A75">
        <v>73</v>
      </c>
      <c r="B75" s="4" t="e">
        <f t="shared" si="4"/>
        <v>#VALUE!</v>
      </c>
      <c r="C75" s="4" t="e">
        <f>contrato!B$2*B75</f>
        <v>#VALUE!</v>
      </c>
      <c r="D75" s="4" t="e">
        <f t="shared" si="5"/>
        <v>#VALUE!</v>
      </c>
      <c r="E75" s="1" t="e">
        <f>IF(B75&gt;0, PMT(contrato!B$2,(contrato!B$3+1-A75),B75),0)</f>
        <v>#VALUE!</v>
      </c>
      <c r="F75" s="2"/>
      <c r="G75" s="1" t="e">
        <f t="shared" si="6"/>
        <v>#VALUE!</v>
      </c>
      <c r="H75" s="4" t="e">
        <f t="shared" si="7"/>
        <v>#VALUE!</v>
      </c>
    </row>
    <row r="76" spans="1:8" x14ac:dyDescent="0.25">
      <c r="A76">
        <v>74</v>
      </c>
      <c r="B76" s="4" t="e">
        <f t="shared" si="4"/>
        <v>#VALUE!</v>
      </c>
      <c r="C76" s="4" t="e">
        <f>contrato!B$2*B76</f>
        <v>#VALUE!</v>
      </c>
      <c r="D76" s="4" t="e">
        <f t="shared" si="5"/>
        <v>#VALUE!</v>
      </c>
      <c r="E76" s="1" t="e">
        <f>IF(B76&gt;0, PMT(contrato!B$2,(contrato!B$3+1-A76),B76),0)</f>
        <v>#VALUE!</v>
      </c>
      <c r="F76" s="2"/>
      <c r="G76" s="1" t="e">
        <f t="shared" si="6"/>
        <v>#VALUE!</v>
      </c>
      <c r="H76" s="4" t="e">
        <f t="shared" si="7"/>
        <v>#VALUE!</v>
      </c>
    </row>
    <row r="77" spans="1:8" x14ac:dyDescent="0.25">
      <c r="A77">
        <v>75</v>
      </c>
      <c r="B77" s="4" t="e">
        <f t="shared" si="4"/>
        <v>#VALUE!</v>
      </c>
      <c r="C77" s="4" t="e">
        <f>contrato!B$2*B77</f>
        <v>#VALUE!</v>
      </c>
      <c r="D77" s="4" t="e">
        <f t="shared" si="5"/>
        <v>#VALUE!</v>
      </c>
      <c r="E77" s="1" t="e">
        <f>IF(B77&gt;0, PMT(contrato!B$2,(contrato!B$3+1-A77),B77),0)</f>
        <v>#VALUE!</v>
      </c>
      <c r="F77" s="2"/>
      <c r="G77" s="1" t="e">
        <f t="shared" si="6"/>
        <v>#VALUE!</v>
      </c>
      <c r="H77" s="4" t="e">
        <f t="shared" si="7"/>
        <v>#VALUE!</v>
      </c>
    </row>
    <row r="78" spans="1:8" x14ac:dyDescent="0.25">
      <c r="A78">
        <v>76</v>
      </c>
      <c r="B78" s="4" t="e">
        <f t="shared" si="4"/>
        <v>#VALUE!</v>
      </c>
      <c r="C78" s="4" t="e">
        <f>contrato!B$2*B78</f>
        <v>#VALUE!</v>
      </c>
      <c r="D78" s="4" t="e">
        <f t="shared" si="5"/>
        <v>#VALUE!</v>
      </c>
      <c r="E78" s="1" t="e">
        <f>IF(B78&gt;0, PMT(contrato!B$2,(contrato!B$3+1-A78),B78),0)</f>
        <v>#VALUE!</v>
      </c>
      <c r="F78" s="2"/>
      <c r="G78" s="1" t="e">
        <f t="shared" si="6"/>
        <v>#VALUE!</v>
      </c>
      <c r="H78" s="4" t="e">
        <f t="shared" si="7"/>
        <v>#VALUE!</v>
      </c>
    </row>
    <row r="79" spans="1:8" x14ac:dyDescent="0.25">
      <c r="A79">
        <v>77</v>
      </c>
      <c r="B79" s="4" t="e">
        <f t="shared" si="4"/>
        <v>#VALUE!</v>
      </c>
      <c r="C79" s="4" t="e">
        <f>contrato!B$2*B79</f>
        <v>#VALUE!</v>
      </c>
      <c r="D79" s="4" t="e">
        <f t="shared" si="5"/>
        <v>#VALUE!</v>
      </c>
      <c r="E79" s="1" t="e">
        <f>IF(B79&gt;0, PMT(contrato!B$2,(contrato!B$3+1-A79),B79),0)</f>
        <v>#VALUE!</v>
      </c>
      <c r="F79" s="2"/>
      <c r="G79" s="1" t="e">
        <f t="shared" si="6"/>
        <v>#VALUE!</v>
      </c>
      <c r="H79" s="4" t="e">
        <f t="shared" si="7"/>
        <v>#VALUE!</v>
      </c>
    </row>
    <row r="80" spans="1:8" x14ac:dyDescent="0.25">
      <c r="A80">
        <v>78</v>
      </c>
      <c r="B80" s="4" t="e">
        <f t="shared" si="4"/>
        <v>#VALUE!</v>
      </c>
      <c r="C80" s="4" t="e">
        <f>contrato!B$2*B80</f>
        <v>#VALUE!</v>
      </c>
      <c r="D80" s="4" t="e">
        <f t="shared" si="5"/>
        <v>#VALUE!</v>
      </c>
      <c r="E80" s="1" t="e">
        <f>IF(B80&gt;0, PMT(contrato!B$2,(contrato!B$3+1-A80),B80),0)</f>
        <v>#VALUE!</v>
      </c>
      <c r="F80" s="2"/>
      <c r="G80" s="1" t="e">
        <f t="shared" si="6"/>
        <v>#VALUE!</v>
      </c>
      <c r="H80" s="4" t="e">
        <f t="shared" si="7"/>
        <v>#VALUE!</v>
      </c>
    </row>
    <row r="81" spans="1:8" x14ac:dyDescent="0.25">
      <c r="A81">
        <v>79</v>
      </c>
      <c r="B81" s="4" t="e">
        <f t="shared" si="4"/>
        <v>#VALUE!</v>
      </c>
      <c r="C81" s="4" t="e">
        <f>contrato!B$2*B81</f>
        <v>#VALUE!</v>
      </c>
      <c r="D81" s="4" t="e">
        <f t="shared" si="5"/>
        <v>#VALUE!</v>
      </c>
      <c r="E81" s="1" t="e">
        <f>IF(B81&gt;0, PMT(contrato!B$2,(contrato!B$3+1-A81),B81),0)</f>
        <v>#VALUE!</v>
      </c>
      <c r="F81" s="2"/>
      <c r="G81" s="1" t="e">
        <f t="shared" si="6"/>
        <v>#VALUE!</v>
      </c>
      <c r="H81" s="4" t="e">
        <f t="shared" si="7"/>
        <v>#VALUE!</v>
      </c>
    </row>
    <row r="82" spans="1:8" x14ac:dyDescent="0.25">
      <c r="A82">
        <v>80</v>
      </c>
      <c r="B82" s="4" t="e">
        <f t="shared" si="4"/>
        <v>#VALUE!</v>
      </c>
      <c r="C82" s="4" t="e">
        <f>contrato!B$2*B82</f>
        <v>#VALUE!</v>
      </c>
      <c r="D82" s="4" t="e">
        <f t="shared" si="5"/>
        <v>#VALUE!</v>
      </c>
      <c r="E82" s="1" t="e">
        <f>IF(B82&gt;0, PMT(contrato!B$2,(contrato!B$3+1-A82),B82),0)</f>
        <v>#VALUE!</v>
      </c>
      <c r="F82" s="2"/>
      <c r="G82" s="1" t="e">
        <f t="shared" si="6"/>
        <v>#VALUE!</v>
      </c>
      <c r="H82" s="4" t="e">
        <f t="shared" si="7"/>
        <v>#VALUE!</v>
      </c>
    </row>
    <row r="83" spans="1:8" x14ac:dyDescent="0.25">
      <c r="A83">
        <v>81</v>
      </c>
      <c r="B83" s="4" t="e">
        <f t="shared" si="4"/>
        <v>#VALUE!</v>
      </c>
      <c r="C83" s="4" t="e">
        <f>contrato!B$2*B83</f>
        <v>#VALUE!</v>
      </c>
      <c r="D83" s="4" t="e">
        <f t="shared" si="5"/>
        <v>#VALUE!</v>
      </c>
      <c r="E83" s="1" t="e">
        <f>IF(B83&gt;0, PMT(contrato!B$2,(contrato!B$3+1-A83),B83),0)</f>
        <v>#VALUE!</v>
      </c>
      <c r="F83" s="2"/>
      <c r="G83" s="1" t="e">
        <f t="shared" si="6"/>
        <v>#VALUE!</v>
      </c>
      <c r="H83" s="4" t="e">
        <f t="shared" si="7"/>
        <v>#VALUE!</v>
      </c>
    </row>
    <row r="84" spans="1:8" x14ac:dyDescent="0.25">
      <c r="A84">
        <v>82</v>
      </c>
      <c r="B84" s="4" t="e">
        <f t="shared" si="4"/>
        <v>#VALUE!</v>
      </c>
      <c r="C84" s="4" t="e">
        <f>contrato!B$2*B84</f>
        <v>#VALUE!</v>
      </c>
      <c r="D84" s="4" t="e">
        <f t="shared" si="5"/>
        <v>#VALUE!</v>
      </c>
      <c r="E84" s="1" t="e">
        <f>IF(B84&gt;0, PMT(contrato!B$2,(contrato!B$3+1-A84),B84),0)</f>
        <v>#VALUE!</v>
      </c>
      <c r="F84" s="2"/>
      <c r="G84" s="1" t="e">
        <f t="shared" si="6"/>
        <v>#VALUE!</v>
      </c>
      <c r="H84" s="4" t="e">
        <f t="shared" si="7"/>
        <v>#VALUE!</v>
      </c>
    </row>
    <row r="85" spans="1:8" x14ac:dyDescent="0.25">
      <c r="A85">
        <v>83</v>
      </c>
      <c r="B85" s="4" t="e">
        <f t="shared" si="4"/>
        <v>#VALUE!</v>
      </c>
      <c r="C85" s="4" t="e">
        <f>contrato!B$2*B85</f>
        <v>#VALUE!</v>
      </c>
      <c r="D85" s="4" t="e">
        <f t="shared" si="5"/>
        <v>#VALUE!</v>
      </c>
      <c r="E85" s="1" t="e">
        <f>IF(B85&gt;0, PMT(contrato!B$2,(contrato!B$3+1-A85),B85),0)</f>
        <v>#VALUE!</v>
      </c>
      <c r="F85" s="2"/>
      <c r="G85" s="1" t="e">
        <f t="shared" si="6"/>
        <v>#VALUE!</v>
      </c>
      <c r="H85" s="4" t="e">
        <f t="shared" si="7"/>
        <v>#VALUE!</v>
      </c>
    </row>
    <row r="86" spans="1:8" x14ac:dyDescent="0.25">
      <c r="A86">
        <v>84</v>
      </c>
      <c r="B86" s="4" t="e">
        <f t="shared" si="4"/>
        <v>#VALUE!</v>
      </c>
      <c r="C86" s="4" t="e">
        <f>contrato!B$2*B86</f>
        <v>#VALUE!</v>
      </c>
      <c r="D86" s="4" t="e">
        <f t="shared" si="5"/>
        <v>#VALUE!</v>
      </c>
      <c r="E86" s="1" t="e">
        <f>IF(B86&gt;0, PMT(contrato!B$2,(contrato!B$3+1-A86),B86),0)</f>
        <v>#VALUE!</v>
      </c>
      <c r="F86" s="2">
        <v>0</v>
      </c>
      <c r="G86" s="1" t="e">
        <f t="shared" si="6"/>
        <v>#VALUE!</v>
      </c>
      <c r="H86" s="4" t="e">
        <f t="shared" si="7"/>
        <v>#VALUE!</v>
      </c>
    </row>
    <row r="87" spans="1:8" x14ac:dyDescent="0.25">
      <c r="A87">
        <v>85</v>
      </c>
      <c r="B87" s="4" t="e">
        <f t="shared" si="4"/>
        <v>#VALUE!</v>
      </c>
      <c r="C87" s="4" t="e">
        <f>contrato!B$2*B87</f>
        <v>#VALUE!</v>
      </c>
      <c r="D87" s="4" t="e">
        <f t="shared" si="5"/>
        <v>#VALUE!</v>
      </c>
      <c r="E87" s="1" t="e">
        <f>IF(B87&gt;0, PMT(contrato!B$2,(contrato!B$3+1-A87),B87),0)</f>
        <v>#VALUE!</v>
      </c>
      <c r="F87" s="2"/>
      <c r="G87" s="1" t="e">
        <f t="shared" si="6"/>
        <v>#VALUE!</v>
      </c>
      <c r="H87" s="4" t="e">
        <f t="shared" si="7"/>
        <v>#VALUE!</v>
      </c>
    </row>
    <row r="88" spans="1:8" x14ac:dyDescent="0.25">
      <c r="A88">
        <v>86</v>
      </c>
      <c r="B88" s="4" t="e">
        <f t="shared" si="4"/>
        <v>#VALUE!</v>
      </c>
      <c r="C88" s="4" t="e">
        <f>contrato!B$2*B88</f>
        <v>#VALUE!</v>
      </c>
      <c r="D88" s="4" t="e">
        <f t="shared" si="5"/>
        <v>#VALUE!</v>
      </c>
      <c r="E88" s="1" t="e">
        <f>IF(B88&gt;0, PMT(contrato!B$2,(contrato!B$3+1-A88),B88),0)</f>
        <v>#VALUE!</v>
      </c>
      <c r="F88" s="2"/>
      <c r="G88" s="1" t="e">
        <f t="shared" si="6"/>
        <v>#VALUE!</v>
      </c>
      <c r="H88" s="4" t="e">
        <f t="shared" si="7"/>
        <v>#VALUE!</v>
      </c>
    </row>
    <row r="89" spans="1:8" x14ac:dyDescent="0.25">
      <c r="A89">
        <v>87</v>
      </c>
      <c r="B89" s="4" t="e">
        <f t="shared" si="4"/>
        <v>#VALUE!</v>
      </c>
      <c r="C89" s="4" t="e">
        <f>contrato!B$2*B89</f>
        <v>#VALUE!</v>
      </c>
      <c r="D89" s="4" t="e">
        <f t="shared" si="5"/>
        <v>#VALUE!</v>
      </c>
      <c r="E89" s="1" t="e">
        <f>IF(B89&gt;0, PMT(contrato!B$2,(contrato!B$3+1-A89),B89),0)</f>
        <v>#VALUE!</v>
      </c>
      <c r="F89" s="2"/>
      <c r="G89" s="1" t="e">
        <f t="shared" si="6"/>
        <v>#VALUE!</v>
      </c>
      <c r="H89" s="4" t="e">
        <f t="shared" si="7"/>
        <v>#VALUE!</v>
      </c>
    </row>
    <row r="90" spans="1:8" x14ac:dyDescent="0.25">
      <c r="A90">
        <v>88</v>
      </c>
      <c r="B90" s="4" t="e">
        <f t="shared" si="4"/>
        <v>#VALUE!</v>
      </c>
      <c r="C90" s="4" t="e">
        <f>contrato!B$2*B90</f>
        <v>#VALUE!</v>
      </c>
      <c r="D90" s="4" t="e">
        <f t="shared" si="5"/>
        <v>#VALUE!</v>
      </c>
      <c r="E90" s="1" t="e">
        <f>IF(B90&gt;0, PMT(contrato!B$2,(contrato!B$3+1-A90),B90),0)</f>
        <v>#VALUE!</v>
      </c>
      <c r="F90" s="2"/>
      <c r="G90" s="1" t="e">
        <f t="shared" si="6"/>
        <v>#VALUE!</v>
      </c>
      <c r="H90" s="4" t="e">
        <f t="shared" si="7"/>
        <v>#VALUE!</v>
      </c>
    </row>
    <row r="91" spans="1:8" x14ac:dyDescent="0.25">
      <c r="A91">
        <v>89</v>
      </c>
      <c r="B91" s="4" t="e">
        <f t="shared" ref="B91:B154" si="8">H90</f>
        <v>#VALUE!</v>
      </c>
      <c r="C91" s="4" t="e">
        <f>contrato!B$2*B91</f>
        <v>#VALUE!</v>
      </c>
      <c r="D91" s="4" t="e">
        <f t="shared" ref="D91:D154" si="9">B91+C91</f>
        <v>#VALUE!</v>
      </c>
      <c r="E91" s="1" t="e">
        <f>IF(B91&gt;0, PMT(contrato!B$2,(contrato!B$3+1-A91),B91),0)</f>
        <v>#VALUE!</v>
      </c>
      <c r="F91" s="2"/>
      <c r="G91" s="1" t="e">
        <f t="shared" ref="G91:G154" si="10">SUM(E91+F91)</f>
        <v>#VALUE!</v>
      </c>
      <c r="H91" s="4" t="e">
        <f t="shared" ref="H91:H154" si="11">D91+G91</f>
        <v>#VALUE!</v>
      </c>
    </row>
    <row r="92" spans="1:8" x14ac:dyDescent="0.25">
      <c r="A92">
        <v>90</v>
      </c>
      <c r="B92" s="4" t="e">
        <f t="shared" si="8"/>
        <v>#VALUE!</v>
      </c>
      <c r="C92" s="4" t="e">
        <f>contrato!B$2*B92</f>
        <v>#VALUE!</v>
      </c>
      <c r="D92" s="4" t="e">
        <f t="shared" si="9"/>
        <v>#VALUE!</v>
      </c>
      <c r="E92" s="1" t="e">
        <f>IF(B92&gt;0, PMT(contrato!B$2,(contrato!B$3+1-A92),B92),0)</f>
        <v>#VALUE!</v>
      </c>
      <c r="F92" s="2"/>
      <c r="G92" s="1" t="e">
        <f t="shared" si="10"/>
        <v>#VALUE!</v>
      </c>
      <c r="H92" s="4" t="e">
        <f t="shared" si="11"/>
        <v>#VALUE!</v>
      </c>
    </row>
    <row r="93" spans="1:8" x14ac:dyDescent="0.25">
      <c r="A93">
        <v>91</v>
      </c>
      <c r="B93" s="4" t="e">
        <f t="shared" si="8"/>
        <v>#VALUE!</v>
      </c>
      <c r="C93" s="4" t="e">
        <f>contrato!B$2*B93</f>
        <v>#VALUE!</v>
      </c>
      <c r="D93" s="4" t="e">
        <f t="shared" si="9"/>
        <v>#VALUE!</v>
      </c>
      <c r="E93" s="1" t="e">
        <f>IF(B93&gt;0, PMT(contrato!B$2,(contrato!B$3+1-A93),B93),0)</f>
        <v>#VALUE!</v>
      </c>
      <c r="F93" s="2"/>
      <c r="G93" s="1" t="e">
        <f t="shared" si="10"/>
        <v>#VALUE!</v>
      </c>
      <c r="H93" s="4" t="e">
        <f t="shared" si="11"/>
        <v>#VALUE!</v>
      </c>
    </row>
    <row r="94" spans="1:8" x14ac:dyDescent="0.25">
      <c r="A94">
        <v>92</v>
      </c>
      <c r="B94" s="4" t="e">
        <f t="shared" si="8"/>
        <v>#VALUE!</v>
      </c>
      <c r="C94" s="4" t="e">
        <f>contrato!B$2*B94</f>
        <v>#VALUE!</v>
      </c>
      <c r="D94" s="4" t="e">
        <f t="shared" si="9"/>
        <v>#VALUE!</v>
      </c>
      <c r="E94" s="1" t="e">
        <f>IF(B94&gt;0, PMT(contrato!B$2,(contrato!B$3+1-A94),B94),0)</f>
        <v>#VALUE!</v>
      </c>
      <c r="F94" s="2"/>
      <c r="G94" s="1" t="e">
        <f t="shared" si="10"/>
        <v>#VALUE!</v>
      </c>
      <c r="H94" s="4" t="e">
        <f t="shared" si="11"/>
        <v>#VALUE!</v>
      </c>
    </row>
    <row r="95" spans="1:8" x14ac:dyDescent="0.25">
      <c r="A95">
        <v>93</v>
      </c>
      <c r="B95" s="4" t="e">
        <f t="shared" si="8"/>
        <v>#VALUE!</v>
      </c>
      <c r="C95" s="4" t="e">
        <f>contrato!B$2*B95</f>
        <v>#VALUE!</v>
      </c>
      <c r="D95" s="4" t="e">
        <f t="shared" si="9"/>
        <v>#VALUE!</v>
      </c>
      <c r="E95" s="1" t="e">
        <f>IF(B95&gt;0, PMT(contrato!B$2,(contrato!B$3+1-A95),B95),0)</f>
        <v>#VALUE!</v>
      </c>
      <c r="F95" s="2"/>
      <c r="G95" s="1" t="e">
        <f t="shared" si="10"/>
        <v>#VALUE!</v>
      </c>
      <c r="H95" s="4" t="e">
        <f t="shared" si="11"/>
        <v>#VALUE!</v>
      </c>
    </row>
    <row r="96" spans="1:8" x14ac:dyDescent="0.25">
      <c r="A96">
        <v>94</v>
      </c>
      <c r="B96" s="4" t="e">
        <f t="shared" si="8"/>
        <v>#VALUE!</v>
      </c>
      <c r="C96" s="4" t="e">
        <f>contrato!B$2*B96</f>
        <v>#VALUE!</v>
      </c>
      <c r="D96" s="4" t="e">
        <f t="shared" si="9"/>
        <v>#VALUE!</v>
      </c>
      <c r="E96" s="1" t="e">
        <f>IF(B96&gt;0, PMT(contrato!B$2,(contrato!B$3+1-A96),B96),0)</f>
        <v>#VALUE!</v>
      </c>
      <c r="F96" s="2"/>
      <c r="G96" s="1" t="e">
        <f t="shared" si="10"/>
        <v>#VALUE!</v>
      </c>
      <c r="H96" s="4" t="e">
        <f t="shared" si="11"/>
        <v>#VALUE!</v>
      </c>
    </row>
    <row r="97" spans="1:8" x14ac:dyDescent="0.25">
      <c r="A97">
        <v>95</v>
      </c>
      <c r="B97" s="4" t="e">
        <f t="shared" si="8"/>
        <v>#VALUE!</v>
      </c>
      <c r="C97" s="4" t="e">
        <f>contrato!B$2*B97</f>
        <v>#VALUE!</v>
      </c>
      <c r="D97" s="4" t="e">
        <f t="shared" si="9"/>
        <v>#VALUE!</v>
      </c>
      <c r="E97" s="1" t="e">
        <f>IF(B97&gt;0, PMT(contrato!B$2,(contrato!B$3+1-A97),B97),0)</f>
        <v>#VALUE!</v>
      </c>
      <c r="F97" s="2"/>
      <c r="G97" s="1" t="e">
        <f t="shared" si="10"/>
        <v>#VALUE!</v>
      </c>
      <c r="H97" s="4" t="e">
        <f t="shared" si="11"/>
        <v>#VALUE!</v>
      </c>
    </row>
    <row r="98" spans="1:8" x14ac:dyDescent="0.25">
      <c r="A98">
        <v>96</v>
      </c>
      <c r="B98" s="4" t="e">
        <f t="shared" si="8"/>
        <v>#VALUE!</v>
      </c>
      <c r="C98" s="4" t="e">
        <f>contrato!B$2*B98</f>
        <v>#VALUE!</v>
      </c>
      <c r="D98" s="4" t="e">
        <f t="shared" si="9"/>
        <v>#VALUE!</v>
      </c>
      <c r="E98" s="1" t="e">
        <f>IF(B98&gt;0, PMT(contrato!B$2,(contrato!B$3+1-A98),B98),0)</f>
        <v>#VALUE!</v>
      </c>
      <c r="F98" s="2">
        <v>0</v>
      </c>
      <c r="G98" s="1" t="e">
        <f t="shared" si="10"/>
        <v>#VALUE!</v>
      </c>
      <c r="H98" s="4" t="e">
        <f t="shared" si="11"/>
        <v>#VALUE!</v>
      </c>
    </row>
    <row r="99" spans="1:8" x14ac:dyDescent="0.25">
      <c r="A99">
        <v>97</v>
      </c>
      <c r="B99" s="4" t="e">
        <f t="shared" si="8"/>
        <v>#VALUE!</v>
      </c>
      <c r="C99" s="4" t="e">
        <f>contrato!B$2*B99</f>
        <v>#VALUE!</v>
      </c>
      <c r="D99" s="4" t="e">
        <f t="shared" si="9"/>
        <v>#VALUE!</v>
      </c>
      <c r="E99" s="1" t="e">
        <f>IF(B99&gt;0, PMT(contrato!B$2,(contrato!B$3+1-A99),B99),0)</f>
        <v>#VALUE!</v>
      </c>
      <c r="F99" s="2"/>
      <c r="G99" s="1" t="e">
        <f t="shared" si="10"/>
        <v>#VALUE!</v>
      </c>
      <c r="H99" s="4" t="e">
        <f t="shared" si="11"/>
        <v>#VALUE!</v>
      </c>
    </row>
    <row r="100" spans="1:8" x14ac:dyDescent="0.25">
      <c r="A100">
        <v>98</v>
      </c>
      <c r="B100" s="4" t="e">
        <f t="shared" si="8"/>
        <v>#VALUE!</v>
      </c>
      <c r="C100" s="4" t="e">
        <f>contrato!B$2*B100</f>
        <v>#VALUE!</v>
      </c>
      <c r="D100" s="4" t="e">
        <f t="shared" si="9"/>
        <v>#VALUE!</v>
      </c>
      <c r="E100" s="1" t="e">
        <f>IF(B100&gt;0, PMT(contrato!B$2,(contrato!B$3+1-A100),B100),0)</f>
        <v>#VALUE!</v>
      </c>
      <c r="F100" s="2"/>
      <c r="G100" s="1" t="e">
        <f t="shared" si="10"/>
        <v>#VALUE!</v>
      </c>
      <c r="H100" s="4" t="e">
        <f t="shared" si="11"/>
        <v>#VALUE!</v>
      </c>
    </row>
    <row r="101" spans="1:8" x14ac:dyDescent="0.25">
      <c r="A101">
        <v>99</v>
      </c>
      <c r="B101" s="4" t="e">
        <f t="shared" si="8"/>
        <v>#VALUE!</v>
      </c>
      <c r="C101" s="4" t="e">
        <f>contrato!B$2*B101</f>
        <v>#VALUE!</v>
      </c>
      <c r="D101" s="4" t="e">
        <f t="shared" si="9"/>
        <v>#VALUE!</v>
      </c>
      <c r="E101" s="1" t="e">
        <f>IF(B101&gt;0, PMT(contrato!B$2,(contrato!B$3+1-A101),B101),0)</f>
        <v>#VALUE!</v>
      </c>
      <c r="F101" s="2"/>
      <c r="G101" s="1" t="e">
        <f t="shared" si="10"/>
        <v>#VALUE!</v>
      </c>
      <c r="H101" s="4" t="e">
        <f t="shared" si="11"/>
        <v>#VALUE!</v>
      </c>
    </row>
    <row r="102" spans="1:8" x14ac:dyDescent="0.25">
      <c r="A102">
        <v>100</v>
      </c>
      <c r="B102" s="4" t="e">
        <f t="shared" si="8"/>
        <v>#VALUE!</v>
      </c>
      <c r="C102" s="4" t="e">
        <f>contrato!B$2*B102</f>
        <v>#VALUE!</v>
      </c>
      <c r="D102" s="4" t="e">
        <f t="shared" si="9"/>
        <v>#VALUE!</v>
      </c>
      <c r="E102" s="1" t="e">
        <f>IF(B102&gt;0, PMT(contrato!B$2,(contrato!B$3+1-A102),B102),0)</f>
        <v>#VALUE!</v>
      </c>
      <c r="F102" s="2"/>
      <c r="G102" s="1" t="e">
        <f t="shared" si="10"/>
        <v>#VALUE!</v>
      </c>
      <c r="H102" s="4" t="e">
        <f t="shared" si="11"/>
        <v>#VALUE!</v>
      </c>
    </row>
    <row r="103" spans="1:8" x14ac:dyDescent="0.25">
      <c r="A103">
        <v>101</v>
      </c>
      <c r="B103" s="4" t="e">
        <f t="shared" si="8"/>
        <v>#VALUE!</v>
      </c>
      <c r="C103" s="4" t="e">
        <f>contrato!B$2*B103</f>
        <v>#VALUE!</v>
      </c>
      <c r="D103" s="4" t="e">
        <f t="shared" si="9"/>
        <v>#VALUE!</v>
      </c>
      <c r="E103" s="1" t="e">
        <f>IF(B103&gt;0, PMT(contrato!B$2,(contrato!B$3+1-A103),B103),0)</f>
        <v>#VALUE!</v>
      </c>
      <c r="F103" s="2"/>
      <c r="G103" s="1" t="e">
        <f t="shared" si="10"/>
        <v>#VALUE!</v>
      </c>
      <c r="H103" s="4" t="e">
        <f t="shared" si="11"/>
        <v>#VALUE!</v>
      </c>
    </row>
    <row r="104" spans="1:8" x14ac:dyDescent="0.25">
      <c r="A104">
        <v>102</v>
      </c>
      <c r="B104" s="4" t="e">
        <f t="shared" si="8"/>
        <v>#VALUE!</v>
      </c>
      <c r="C104" s="4" t="e">
        <f>contrato!B$2*B104</f>
        <v>#VALUE!</v>
      </c>
      <c r="D104" s="4" t="e">
        <f t="shared" si="9"/>
        <v>#VALUE!</v>
      </c>
      <c r="E104" s="1" t="e">
        <f>IF(B104&gt;0, PMT(contrato!B$2,(contrato!B$3+1-A104),B104),0)</f>
        <v>#VALUE!</v>
      </c>
      <c r="F104" s="2"/>
      <c r="G104" s="1" t="e">
        <f t="shared" si="10"/>
        <v>#VALUE!</v>
      </c>
      <c r="H104" s="4" t="e">
        <f t="shared" si="11"/>
        <v>#VALUE!</v>
      </c>
    </row>
    <row r="105" spans="1:8" x14ac:dyDescent="0.25">
      <c r="A105">
        <v>103</v>
      </c>
      <c r="B105" s="4" t="e">
        <f t="shared" si="8"/>
        <v>#VALUE!</v>
      </c>
      <c r="C105" s="4" t="e">
        <f>contrato!B$2*B105</f>
        <v>#VALUE!</v>
      </c>
      <c r="D105" s="4" t="e">
        <f t="shared" si="9"/>
        <v>#VALUE!</v>
      </c>
      <c r="E105" s="1" t="e">
        <f>IF(B105&gt;0, PMT(contrato!B$2,(contrato!B$3+1-A105),B105),0)</f>
        <v>#VALUE!</v>
      </c>
      <c r="F105" s="2"/>
      <c r="G105" s="1" t="e">
        <f t="shared" si="10"/>
        <v>#VALUE!</v>
      </c>
      <c r="H105" s="4" t="e">
        <f t="shared" si="11"/>
        <v>#VALUE!</v>
      </c>
    </row>
    <row r="106" spans="1:8" x14ac:dyDescent="0.25">
      <c r="A106">
        <v>104</v>
      </c>
      <c r="B106" s="4" t="e">
        <f t="shared" si="8"/>
        <v>#VALUE!</v>
      </c>
      <c r="C106" s="4" t="e">
        <f>contrato!B$2*B106</f>
        <v>#VALUE!</v>
      </c>
      <c r="D106" s="4" t="e">
        <f t="shared" si="9"/>
        <v>#VALUE!</v>
      </c>
      <c r="E106" s="1" t="e">
        <f>IF(B106&gt;0, PMT(contrato!B$2,(contrato!B$3+1-A106),B106),0)</f>
        <v>#VALUE!</v>
      </c>
      <c r="F106" s="2"/>
      <c r="G106" s="1" t="e">
        <f t="shared" si="10"/>
        <v>#VALUE!</v>
      </c>
      <c r="H106" s="4" t="e">
        <f t="shared" si="11"/>
        <v>#VALUE!</v>
      </c>
    </row>
    <row r="107" spans="1:8" x14ac:dyDescent="0.25">
      <c r="A107">
        <v>105</v>
      </c>
      <c r="B107" s="4" t="e">
        <f t="shared" si="8"/>
        <v>#VALUE!</v>
      </c>
      <c r="C107" s="4" t="e">
        <f>contrato!B$2*B107</f>
        <v>#VALUE!</v>
      </c>
      <c r="D107" s="4" t="e">
        <f t="shared" si="9"/>
        <v>#VALUE!</v>
      </c>
      <c r="E107" s="1" t="e">
        <f>IF(B107&gt;0, PMT(contrato!B$2,(contrato!B$3+1-A107),B107),0)</f>
        <v>#VALUE!</v>
      </c>
      <c r="F107" s="2"/>
      <c r="G107" s="1" t="e">
        <f t="shared" si="10"/>
        <v>#VALUE!</v>
      </c>
      <c r="H107" s="4" t="e">
        <f t="shared" si="11"/>
        <v>#VALUE!</v>
      </c>
    </row>
    <row r="108" spans="1:8" x14ac:dyDescent="0.25">
      <c r="A108">
        <v>106</v>
      </c>
      <c r="B108" s="4" t="e">
        <f t="shared" si="8"/>
        <v>#VALUE!</v>
      </c>
      <c r="C108" s="4" t="e">
        <f>contrato!B$2*B108</f>
        <v>#VALUE!</v>
      </c>
      <c r="D108" s="4" t="e">
        <f t="shared" si="9"/>
        <v>#VALUE!</v>
      </c>
      <c r="E108" s="1" t="e">
        <f>IF(B108&gt;0, PMT(contrato!B$2,(contrato!B$3+1-A108),B108),0)</f>
        <v>#VALUE!</v>
      </c>
      <c r="F108" s="2"/>
      <c r="G108" s="1" t="e">
        <f t="shared" si="10"/>
        <v>#VALUE!</v>
      </c>
      <c r="H108" s="4" t="e">
        <f t="shared" si="11"/>
        <v>#VALUE!</v>
      </c>
    </row>
    <row r="109" spans="1:8" x14ac:dyDescent="0.25">
      <c r="A109">
        <v>107</v>
      </c>
      <c r="B109" s="4" t="e">
        <f t="shared" si="8"/>
        <v>#VALUE!</v>
      </c>
      <c r="C109" s="4" t="e">
        <f>contrato!B$2*B109</f>
        <v>#VALUE!</v>
      </c>
      <c r="D109" s="4" t="e">
        <f t="shared" si="9"/>
        <v>#VALUE!</v>
      </c>
      <c r="E109" s="1" t="e">
        <f>IF(B109&gt;0, PMT(contrato!B$2,(contrato!B$3+1-A109),B109),0)</f>
        <v>#VALUE!</v>
      </c>
      <c r="F109" s="2"/>
      <c r="G109" s="1" t="e">
        <f t="shared" si="10"/>
        <v>#VALUE!</v>
      </c>
      <c r="H109" s="4" t="e">
        <f t="shared" si="11"/>
        <v>#VALUE!</v>
      </c>
    </row>
    <row r="110" spans="1:8" x14ac:dyDescent="0.25">
      <c r="A110">
        <v>108</v>
      </c>
      <c r="B110" s="4" t="e">
        <f t="shared" si="8"/>
        <v>#VALUE!</v>
      </c>
      <c r="C110" s="4" t="e">
        <f>contrato!B$2*B110</f>
        <v>#VALUE!</v>
      </c>
      <c r="D110" s="4" t="e">
        <f t="shared" si="9"/>
        <v>#VALUE!</v>
      </c>
      <c r="E110" s="1" t="e">
        <f>IF(B110&gt;0, PMT(contrato!B$2,(contrato!B$3+1-A110),B110),0)</f>
        <v>#VALUE!</v>
      </c>
      <c r="F110" s="2">
        <v>0</v>
      </c>
      <c r="G110" s="1" t="e">
        <f t="shared" si="10"/>
        <v>#VALUE!</v>
      </c>
      <c r="H110" s="4" t="e">
        <f t="shared" si="11"/>
        <v>#VALUE!</v>
      </c>
    </row>
    <row r="111" spans="1:8" x14ac:dyDescent="0.25">
      <c r="A111">
        <v>109</v>
      </c>
      <c r="B111" s="4" t="e">
        <f t="shared" si="8"/>
        <v>#VALUE!</v>
      </c>
      <c r="C111" s="4" t="e">
        <f>contrato!B$2*B111</f>
        <v>#VALUE!</v>
      </c>
      <c r="D111" s="4" t="e">
        <f t="shared" si="9"/>
        <v>#VALUE!</v>
      </c>
      <c r="E111" s="1" t="e">
        <f>IF(B111&gt;0, PMT(contrato!B$2,(contrato!B$3+1-A111),B111),0)</f>
        <v>#VALUE!</v>
      </c>
      <c r="F111" s="2"/>
      <c r="G111" s="1" t="e">
        <f t="shared" si="10"/>
        <v>#VALUE!</v>
      </c>
      <c r="H111" s="4" t="e">
        <f t="shared" si="11"/>
        <v>#VALUE!</v>
      </c>
    </row>
    <row r="112" spans="1:8" x14ac:dyDescent="0.25">
      <c r="A112">
        <v>110</v>
      </c>
      <c r="B112" s="4" t="e">
        <f t="shared" si="8"/>
        <v>#VALUE!</v>
      </c>
      <c r="C112" s="4" t="e">
        <f>contrato!B$2*B112</f>
        <v>#VALUE!</v>
      </c>
      <c r="D112" s="4" t="e">
        <f t="shared" si="9"/>
        <v>#VALUE!</v>
      </c>
      <c r="E112" s="1" t="e">
        <f>IF(B112&gt;0, PMT(contrato!B$2,(contrato!B$3+1-A112),B112),0)</f>
        <v>#VALUE!</v>
      </c>
      <c r="F112" s="2"/>
      <c r="G112" s="1" t="e">
        <f t="shared" si="10"/>
        <v>#VALUE!</v>
      </c>
      <c r="H112" s="4" t="e">
        <f t="shared" si="11"/>
        <v>#VALUE!</v>
      </c>
    </row>
    <row r="113" spans="1:8" x14ac:dyDescent="0.25">
      <c r="A113">
        <v>111</v>
      </c>
      <c r="B113" s="4" t="e">
        <f t="shared" si="8"/>
        <v>#VALUE!</v>
      </c>
      <c r="C113" s="4" t="e">
        <f>contrato!B$2*B113</f>
        <v>#VALUE!</v>
      </c>
      <c r="D113" s="4" t="e">
        <f t="shared" si="9"/>
        <v>#VALUE!</v>
      </c>
      <c r="E113" s="1" t="e">
        <f>IF(B113&gt;0, PMT(contrato!B$2,(contrato!B$3+1-A113),B113),0)</f>
        <v>#VALUE!</v>
      </c>
      <c r="F113" s="2"/>
      <c r="G113" s="1" t="e">
        <f t="shared" si="10"/>
        <v>#VALUE!</v>
      </c>
      <c r="H113" s="4" t="e">
        <f t="shared" si="11"/>
        <v>#VALUE!</v>
      </c>
    </row>
    <row r="114" spans="1:8" x14ac:dyDescent="0.25">
      <c r="A114">
        <v>112</v>
      </c>
      <c r="B114" s="4" t="e">
        <f t="shared" si="8"/>
        <v>#VALUE!</v>
      </c>
      <c r="C114" s="4" t="e">
        <f>contrato!B$2*B114</f>
        <v>#VALUE!</v>
      </c>
      <c r="D114" s="4" t="e">
        <f t="shared" si="9"/>
        <v>#VALUE!</v>
      </c>
      <c r="E114" s="1" t="e">
        <f>IF(B114&gt;0, PMT(contrato!B$2,(contrato!B$3+1-A114),B114),0)</f>
        <v>#VALUE!</v>
      </c>
      <c r="F114" s="2"/>
      <c r="G114" s="1" t="e">
        <f t="shared" si="10"/>
        <v>#VALUE!</v>
      </c>
      <c r="H114" s="4" t="e">
        <f t="shared" si="11"/>
        <v>#VALUE!</v>
      </c>
    </row>
    <row r="115" spans="1:8" x14ac:dyDescent="0.25">
      <c r="A115">
        <v>113</v>
      </c>
      <c r="B115" s="4" t="e">
        <f t="shared" si="8"/>
        <v>#VALUE!</v>
      </c>
      <c r="C115" s="4" t="e">
        <f>contrato!B$2*B115</f>
        <v>#VALUE!</v>
      </c>
      <c r="D115" s="4" t="e">
        <f t="shared" si="9"/>
        <v>#VALUE!</v>
      </c>
      <c r="E115" s="1" t="e">
        <f>IF(B115&gt;0, PMT(contrato!B$2,(contrato!B$3+1-A115),B115),0)</f>
        <v>#VALUE!</v>
      </c>
      <c r="F115" s="2"/>
      <c r="G115" s="1" t="e">
        <f t="shared" si="10"/>
        <v>#VALUE!</v>
      </c>
      <c r="H115" s="4" t="e">
        <f t="shared" si="11"/>
        <v>#VALUE!</v>
      </c>
    </row>
    <row r="116" spans="1:8" x14ac:dyDescent="0.25">
      <c r="A116">
        <v>114</v>
      </c>
      <c r="B116" s="4" t="e">
        <f t="shared" si="8"/>
        <v>#VALUE!</v>
      </c>
      <c r="C116" s="4" t="e">
        <f>contrato!B$2*B116</f>
        <v>#VALUE!</v>
      </c>
      <c r="D116" s="4" t="e">
        <f t="shared" si="9"/>
        <v>#VALUE!</v>
      </c>
      <c r="E116" s="1" t="e">
        <f>IF(B116&gt;0, PMT(contrato!B$2,(contrato!B$3+1-A116),B116),0)</f>
        <v>#VALUE!</v>
      </c>
      <c r="F116" s="2"/>
      <c r="G116" s="1" t="e">
        <f t="shared" si="10"/>
        <v>#VALUE!</v>
      </c>
      <c r="H116" s="4" t="e">
        <f t="shared" si="11"/>
        <v>#VALUE!</v>
      </c>
    </row>
    <row r="117" spans="1:8" x14ac:dyDescent="0.25">
      <c r="A117">
        <v>115</v>
      </c>
      <c r="B117" s="4" t="e">
        <f t="shared" si="8"/>
        <v>#VALUE!</v>
      </c>
      <c r="C117" s="4" t="e">
        <f>contrato!B$2*B117</f>
        <v>#VALUE!</v>
      </c>
      <c r="D117" s="4" t="e">
        <f t="shared" si="9"/>
        <v>#VALUE!</v>
      </c>
      <c r="E117" s="1" t="e">
        <f>IF(B117&gt;0, PMT(contrato!B$2,(contrato!B$3+1-A117),B117),0)</f>
        <v>#VALUE!</v>
      </c>
      <c r="F117" s="2"/>
      <c r="G117" s="1" t="e">
        <f t="shared" si="10"/>
        <v>#VALUE!</v>
      </c>
      <c r="H117" s="4" t="e">
        <f t="shared" si="11"/>
        <v>#VALUE!</v>
      </c>
    </row>
    <row r="118" spans="1:8" x14ac:dyDescent="0.25">
      <c r="A118">
        <v>116</v>
      </c>
      <c r="B118" s="4" t="e">
        <f t="shared" si="8"/>
        <v>#VALUE!</v>
      </c>
      <c r="C118" s="4" t="e">
        <f>contrato!B$2*B118</f>
        <v>#VALUE!</v>
      </c>
      <c r="D118" s="4" t="e">
        <f t="shared" si="9"/>
        <v>#VALUE!</v>
      </c>
      <c r="E118" s="1" t="e">
        <f>IF(B118&gt;0, PMT(contrato!B$2,(contrato!B$3+1-A118),B118),0)</f>
        <v>#VALUE!</v>
      </c>
      <c r="F118" s="2"/>
      <c r="G118" s="1" t="e">
        <f t="shared" si="10"/>
        <v>#VALUE!</v>
      </c>
      <c r="H118" s="4" t="e">
        <f t="shared" si="11"/>
        <v>#VALUE!</v>
      </c>
    </row>
    <row r="119" spans="1:8" x14ac:dyDescent="0.25">
      <c r="A119">
        <v>117</v>
      </c>
      <c r="B119" s="4" t="e">
        <f t="shared" si="8"/>
        <v>#VALUE!</v>
      </c>
      <c r="C119" s="4" t="e">
        <f>contrato!B$2*B119</f>
        <v>#VALUE!</v>
      </c>
      <c r="D119" s="4" t="e">
        <f t="shared" si="9"/>
        <v>#VALUE!</v>
      </c>
      <c r="E119" s="1" t="e">
        <f>IF(B119&gt;0, PMT(contrato!B$2,(contrato!B$3+1-A119),B119),0)</f>
        <v>#VALUE!</v>
      </c>
      <c r="F119" s="2"/>
      <c r="G119" s="1" t="e">
        <f t="shared" si="10"/>
        <v>#VALUE!</v>
      </c>
      <c r="H119" s="4" t="e">
        <f t="shared" si="11"/>
        <v>#VALUE!</v>
      </c>
    </row>
    <row r="120" spans="1:8" x14ac:dyDescent="0.25">
      <c r="A120">
        <v>118</v>
      </c>
      <c r="B120" s="4" t="e">
        <f t="shared" si="8"/>
        <v>#VALUE!</v>
      </c>
      <c r="C120" s="4" t="e">
        <f>contrato!B$2*B120</f>
        <v>#VALUE!</v>
      </c>
      <c r="D120" s="4" t="e">
        <f t="shared" si="9"/>
        <v>#VALUE!</v>
      </c>
      <c r="E120" s="1" t="e">
        <f>IF(B120&gt;0, PMT(contrato!B$2,(contrato!B$3+1-A120),B120),0)</f>
        <v>#VALUE!</v>
      </c>
      <c r="F120" s="2">
        <v>0</v>
      </c>
      <c r="G120" s="1" t="e">
        <f t="shared" si="10"/>
        <v>#VALUE!</v>
      </c>
      <c r="H120" s="4" t="e">
        <f t="shared" si="11"/>
        <v>#VALUE!</v>
      </c>
    </row>
    <row r="121" spans="1:8" x14ac:dyDescent="0.25">
      <c r="A121">
        <v>119</v>
      </c>
      <c r="B121" s="4" t="e">
        <f t="shared" si="8"/>
        <v>#VALUE!</v>
      </c>
      <c r="C121" s="4" t="e">
        <f>contrato!B$2*B121</f>
        <v>#VALUE!</v>
      </c>
      <c r="D121" s="4" t="e">
        <f t="shared" si="9"/>
        <v>#VALUE!</v>
      </c>
      <c r="E121" s="1" t="e">
        <f>IF(B121&gt;0, PMT(contrato!B$2,(contrato!B$3+1-A121),B121),0)</f>
        <v>#VALUE!</v>
      </c>
      <c r="F121" s="2"/>
      <c r="G121" s="1" t="e">
        <f t="shared" si="10"/>
        <v>#VALUE!</v>
      </c>
      <c r="H121" s="4" t="e">
        <f t="shared" si="11"/>
        <v>#VALUE!</v>
      </c>
    </row>
    <row r="122" spans="1:8" x14ac:dyDescent="0.25">
      <c r="A122">
        <v>120</v>
      </c>
      <c r="B122" s="4" t="e">
        <f t="shared" si="8"/>
        <v>#VALUE!</v>
      </c>
      <c r="C122" s="4" t="e">
        <f>contrato!B$2*B122</f>
        <v>#VALUE!</v>
      </c>
      <c r="D122" s="4" t="e">
        <f t="shared" si="9"/>
        <v>#VALUE!</v>
      </c>
      <c r="E122" s="1" t="e">
        <f>IF(B122&gt;0, PMT(contrato!B$2,(contrato!B$3+1-A122),B122),0)</f>
        <v>#VALUE!</v>
      </c>
      <c r="F122" s="2">
        <v>0</v>
      </c>
      <c r="G122" s="1" t="e">
        <f t="shared" si="10"/>
        <v>#VALUE!</v>
      </c>
      <c r="H122" s="4" t="e">
        <f t="shared" si="11"/>
        <v>#VALUE!</v>
      </c>
    </row>
    <row r="123" spans="1:8" x14ac:dyDescent="0.25">
      <c r="A123">
        <v>121</v>
      </c>
      <c r="B123" s="4" t="e">
        <f t="shared" si="8"/>
        <v>#VALUE!</v>
      </c>
      <c r="C123" s="4" t="e">
        <f>contrato!B$2*B123</f>
        <v>#VALUE!</v>
      </c>
      <c r="D123" s="4" t="e">
        <f t="shared" si="9"/>
        <v>#VALUE!</v>
      </c>
      <c r="E123" s="1" t="e">
        <f>IF(B123&gt;0, PMT(contrato!B$2,(contrato!B$3+1-A123),B123),0)</f>
        <v>#VALUE!</v>
      </c>
      <c r="F123" s="2"/>
      <c r="G123" s="1" t="e">
        <f t="shared" si="10"/>
        <v>#VALUE!</v>
      </c>
      <c r="H123" s="4" t="e">
        <f t="shared" si="11"/>
        <v>#VALUE!</v>
      </c>
    </row>
    <row r="124" spans="1:8" x14ac:dyDescent="0.25">
      <c r="A124">
        <v>122</v>
      </c>
      <c r="B124" s="4" t="e">
        <f t="shared" si="8"/>
        <v>#VALUE!</v>
      </c>
      <c r="C124" s="4" t="e">
        <f>contrato!B$2*B124</f>
        <v>#VALUE!</v>
      </c>
      <c r="D124" s="4" t="e">
        <f t="shared" si="9"/>
        <v>#VALUE!</v>
      </c>
      <c r="E124" s="1" t="e">
        <f>IF(B124&gt;0, PMT(contrato!B$2,(contrato!B$3+1-A124),B124),0)</f>
        <v>#VALUE!</v>
      </c>
      <c r="F124" s="2"/>
      <c r="G124" s="1" t="e">
        <f t="shared" si="10"/>
        <v>#VALUE!</v>
      </c>
      <c r="H124" s="4" t="e">
        <f t="shared" si="11"/>
        <v>#VALUE!</v>
      </c>
    </row>
    <row r="125" spans="1:8" x14ac:dyDescent="0.25">
      <c r="A125">
        <v>123</v>
      </c>
      <c r="B125" s="4" t="e">
        <f t="shared" si="8"/>
        <v>#VALUE!</v>
      </c>
      <c r="C125" s="4" t="e">
        <f>contrato!B$2*B125</f>
        <v>#VALUE!</v>
      </c>
      <c r="D125" s="4" t="e">
        <f t="shared" si="9"/>
        <v>#VALUE!</v>
      </c>
      <c r="E125" s="1" t="e">
        <f>IF(B125&gt;0, PMT(contrato!B$2,(contrato!B$3+1-A125),B125),0)</f>
        <v>#VALUE!</v>
      </c>
      <c r="F125" s="2"/>
      <c r="G125" s="1" t="e">
        <f t="shared" si="10"/>
        <v>#VALUE!</v>
      </c>
      <c r="H125" s="4" t="e">
        <f t="shared" si="11"/>
        <v>#VALUE!</v>
      </c>
    </row>
    <row r="126" spans="1:8" x14ac:dyDescent="0.25">
      <c r="A126">
        <v>124</v>
      </c>
      <c r="B126" s="4" t="e">
        <f t="shared" si="8"/>
        <v>#VALUE!</v>
      </c>
      <c r="C126" s="4" t="e">
        <f>contrato!B$2*B126</f>
        <v>#VALUE!</v>
      </c>
      <c r="D126" s="4" t="e">
        <f t="shared" si="9"/>
        <v>#VALUE!</v>
      </c>
      <c r="E126" s="1" t="e">
        <f>IF(B126&gt;0, PMT(contrato!B$2,(contrato!B$3+1-A126),B126),0)</f>
        <v>#VALUE!</v>
      </c>
      <c r="F126" s="2"/>
      <c r="G126" s="1" t="e">
        <f t="shared" si="10"/>
        <v>#VALUE!</v>
      </c>
      <c r="H126" s="4" t="e">
        <f t="shared" si="11"/>
        <v>#VALUE!</v>
      </c>
    </row>
    <row r="127" spans="1:8" x14ac:dyDescent="0.25">
      <c r="A127">
        <v>125</v>
      </c>
      <c r="B127" s="4" t="e">
        <f t="shared" si="8"/>
        <v>#VALUE!</v>
      </c>
      <c r="C127" s="4" t="e">
        <f>contrato!B$2*B127</f>
        <v>#VALUE!</v>
      </c>
      <c r="D127" s="4" t="e">
        <f t="shared" si="9"/>
        <v>#VALUE!</v>
      </c>
      <c r="E127" s="1" t="e">
        <f>IF(B127&gt;0, PMT(contrato!B$2,(contrato!B$3+1-A127),B127),0)</f>
        <v>#VALUE!</v>
      </c>
      <c r="F127" s="2"/>
      <c r="G127" s="1" t="e">
        <f t="shared" si="10"/>
        <v>#VALUE!</v>
      </c>
      <c r="H127" s="4" t="e">
        <f t="shared" si="11"/>
        <v>#VALUE!</v>
      </c>
    </row>
    <row r="128" spans="1:8" x14ac:dyDescent="0.25">
      <c r="A128">
        <v>126</v>
      </c>
      <c r="B128" s="4" t="e">
        <f t="shared" si="8"/>
        <v>#VALUE!</v>
      </c>
      <c r="C128" s="4" t="e">
        <f>contrato!B$2*B128</f>
        <v>#VALUE!</v>
      </c>
      <c r="D128" s="4" t="e">
        <f t="shared" si="9"/>
        <v>#VALUE!</v>
      </c>
      <c r="E128" s="1" t="e">
        <f>IF(B128&gt;0, PMT(contrato!B$2,(contrato!B$3+1-A128),B128),0)</f>
        <v>#VALUE!</v>
      </c>
      <c r="F128" s="2"/>
      <c r="G128" s="1" t="e">
        <f t="shared" si="10"/>
        <v>#VALUE!</v>
      </c>
      <c r="H128" s="4" t="e">
        <f t="shared" si="11"/>
        <v>#VALUE!</v>
      </c>
    </row>
    <row r="129" spans="1:8" x14ac:dyDescent="0.25">
      <c r="A129">
        <v>127</v>
      </c>
      <c r="B129" s="4" t="e">
        <f t="shared" si="8"/>
        <v>#VALUE!</v>
      </c>
      <c r="C129" s="4" t="e">
        <f>contrato!B$2*B129</f>
        <v>#VALUE!</v>
      </c>
      <c r="D129" s="4" t="e">
        <f t="shared" si="9"/>
        <v>#VALUE!</v>
      </c>
      <c r="E129" s="1" t="e">
        <f>IF(B129&gt;0, PMT(contrato!B$2,(contrato!B$3+1-A129),B129),0)</f>
        <v>#VALUE!</v>
      </c>
      <c r="F129" s="2"/>
      <c r="G129" s="1" t="e">
        <f t="shared" si="10"/>
        <v>#VALUE!</v>
      </c>
      <c r="H129" s="4" t="e">
        <f t="shared" si="11"/>
        <v>#VALUE!</v>
      </c>
    </row>
    <row r="130" spans="1:8" x14ac:dyDescent="0.25">
      <c r="A130">
        <v>128</v>
      </c>
      <c r="B130" s="4" t="e">
        <f t="shared" si="8"/>
        <v>#VALUE!</v>
      </c>
      <c r="C130" s="4" t="e">
        <f>contrato!B$2*B130</f>
        <v>#VALUE!</v>
      </c>
      <c r="D130" s="4" t="e">
        <f t="shared" si="9"/>
        <v>#VALUE!</v>
      </c>
      <c r="E130" s="1" t="e">
        <f>IF(B130&gt;0, PMT(contrato!B$2,(contrato!B$3+1-A130),B130),0)</f>
        <v>#VALUE!</v>
      </c>
      <c r="F130" s="2"/>
      <c r="G130" s="1" t="e">
        <f t="shared" si="10"/>
        <v>#VALUE!</v>
      </c>
      <c r="H130" s="4" t="e">
        <f t="shared" si="11"/>
        <v>#VALUE!</v>
      </c>
    </row>
    <row r="131" spans="1:8" x14ac:dyDescent="0.25">
      <c r="A131">
        <v>129</v>
      </c>
      <c r="B131" s="4" t="e">
        <f t="shared" si="8"/>
        <v>#VALUE!</v>
      </c>
      <c r="C131" s="4" t="e">
        <f>contrato!B$2*B131</f>
        <v>#VALUE!</v>
      </c>
      <c r="D131" s="4" t="e">
        <f t="shared" si="9"/>
        <v>#VALUE!</v>
      </c>
      <c r="E131" s="1" t="e">
        <f>IF(B131&gt;0, PMT(contrato!B$2,(contrato!B$3+1-A131),B131),0)</f>
        <v>#VALUE!</v>
      </c>
      <c r="F131" s="2"/>
      <c r="G131" s="1" t="e">
        <f t="shared" si="10"/>
        <v>#VALUE!</v>
      </c>
      <c r="H131" s="4" t="e">
        <f t="shared" si="11"/>
        <v>#VALUE!</v>
      </c>
    </row>
    <row r="132" spans="1:8" x14ac:dyDescent="0.25">
      <c r="A132">
        <v>130</v>
      </c>
      <c r="B132" s="4" t="e">
        <f t="shared" si="8"/>
        <v>#VALUE!</v>
      </c>
      <c r="C132" s="4" t="e">
        <f>contrato!B$2*B132</f>
        <v>#VALUE!</v>
      </c>
      <c r="D132" s="4" t="e">
        <f t="shared" si="9"/>
        <v>#VALUE!</v>
      </c>
      <c r="E132" s="1" t="e">
        <f>IF(B132&gt;0, PMT(contrato!B$2,(contrato!B$3+1-A132),B132),0)</f>
        <v>#VALUE!</v>
      </c>
      <c r="F132" s="2"/>
      <c r="G132" s="1" t="e">
        <f t="shared" si="10"/>
        <v>#VALUE!</v>
      </c>
      <c r="H132" s="4" t="e">
        <f t="shared" si="11"/>
        <v>#VALUE!</v>
      </c>
    </row>
    <row r="133" spans="1:8" x14ac:dyDescent="0.25">
      <c r="A133">
        <v>131</v>
      </c>
      <c r="B133" s="4" t="e">
        <f t="shared" si="8"/>
        <v>#VALUE!</v>
      </c>
      <c r="C133" s="4" t="e">
        <f>contrato!B$2*B133</f>
        <v>#VALUE!</v>
      </c>
      <c r="D133" s="4" t="e">
        <f t="shared" si="9"/>
        <v>#VALUE!</v>
      </c>
      <c r="E133" s="1" t="e">
        <f>IF(B133&gt;0, PMT(contrato!B$2,(contrato!B$3+1-A133),B133),0)</f>
        <v>#VALUE!</v>
      </c>
      <c r="F133" s="2"/>
      <c r="G133" s="1" t="e">
        <f t="shared" si="10"/>
        <v>#VALUE!</v>
      </c>
      <c r="H133" s="4" t="e">
        <f t="shared" si="11"/>
        <v>#VALUE!</v>
      </c>
    </row>
    <row r="134" spans="1:8" x14ac:dyDescent="0.25">
      <c r="A134">
        <v>132</v>
      </c>
      <c r="B134" s="4" t="e">
        <f t="shared" si="8"/>
        <v>#VALUE!</v>
      </c>
      <c r="C134" s="4" t="e">
        <f>contrato!B$2*B134</f>
        <v>#VALUE!</v>
      </c>
      <c r="D134" s="4" t="e">
        <f t="shared" si="9"/>
        <v>#VALUE!</v>
      </c>
      <c r="E134" s="1" t="e">
        <f>IF(B134&gt;0, PMT(contrato!B$2,(contrato!B$3+1-A134),B134),0)</f>
        <v>#VALUE!</v>
      </c>
      <c r="F134" s="2">
        <v>0</v>
      </c>
      <c r="G134" s="1" t="e">
        <f t="shared" si="10"/>
        <v>#VALUE!</v>
      </c>
      <c r="H134" s="4" t="e">
        <f t="shared" si="11"/>
        <v>#VALUE!</v>
      </c>
    </row>
    <row r="135" spans="1:8" x14ac:dyDescent="0.25">
      <c r="A135">
        <v>133</v>
      </c>
      <c r="B135" s="4" t="e">
        <f t="shared" si="8"/>
        <v>#VALUE!</v>
      </c>
      <c r="C135" s="4" t="e">
        <f>contrato!B$2*B135</f>
        <v>#VALUE!</v>
      </c>
      <c r="D135" s="4" t="e">
        <f t="shared" si="9"/>
        <v>#VALUE!</v>
      </c>
      <c r="E135" s="1" t="e">
        <f>IF(B135&gt;0, PMT(contrato!B$2,(contrato!B$3+1-A135),B135),0)</f>
        <v>#VALUE!</v>
      </c>
      <c r="F135" s="2"/>
      <c r="G135" s="1" t="e">
        <f t="shared" si="10"/>
        <v>#VALUE!</v>
      </c>
      <c r="H135" s="4" t="e">
        <f t="shared" si="11"/>
        <v>#VALUE!</v>
      </c>
    </row>
    <row r="136" spans="1:8" x14ac:dyDescent="0.25">
      <c r="A136">
        <v>134</v>
      </c>
      <c r="B136" s="4" t="e">
        <f t="shared" si="8"/>
        <v>#VALUE!</v>
      </c>
      <c r="C136" s="4" t="e">
        <f>contrato!B$2*B136</f>
        <v>#VALUE!</v>
      </c>
      <c r="D136" s="4" t="e">
        <f t="shared" si="9"/>
        <v>#VALUE!</v>
      </c>
      <c r="E136" s="1" t="e">
        <f>IF(B136&gt;0, PMT(contrato!B$2,(contrato!B$3+1-A136),B136),0)</f>
        <v>#VALUE!</v>
      </c>
      <c r="F136" s="2"/>
      <c r="G136" s="1" t="e">
        <f t="shared" si="10"/>
        <v>#VALUE!</v>
      </c>
      <c r="H136" s="4" t="e">
        <f t="shared" si="11"/>
        <v>#VALUE!</v>
      </c>
    </row>
    <row r="137" spans="1:8" x14ac:dyDescent="0.25">
      <c r="A137">
        <v>135</v>
      </c>
      <c r="B137" s="4" t="e">
        <f t="shared" si="8"/>
        <v>#VALUE!</v>
      </c>
      <c r="C137" s="4" t="e">
        <f>contrato!B$2*B137</f>
        <v>#VALUE!</v>
      </c>
      <c r="D137" s="4" t="e">
        <f t="shared" si="9"/>
        <v>#VALUE!</v>
      </c>
      <c r="E137" s="1" t="e">
        <f>IF(B137&gt;0, PMT(contrato!B$2,(contrato!B$3+1-A137),B137),0)</f>
        <v>#VALUE!</v>
      </c>
      <c r="F137" s="2"/>
      <c r="G137" s="1" t="e">
        <f t="shared" si="10"/>
        <v>#VALUE!</v>
      </c>
      <c r="H137" s="4" t="e">
        <f t="shared" si="11"/>
        <v>#VALUE!</v>
      </c>
    </row>
    <row r="138" spans="1:8" x14ac:dyDescent="0.25">
      <c r="A138">
        <v>136</v>
      </c>
      <c r="B138" s="4" t="e">
        <f t="shared" si="8"/>
        <v>#VALUE!</v>
      </c>
      <c r="C138" s="4" t="e">
        <f>contrato!B$2*B138</f>
        <v>#VALUE!</v>
      </c>
      <c r="D138" s="4" t="e">
        <f t="shared" si="9"/>
        <v>#VALUE!</v>
      </c>
      <c r="E138" s="1" t="e">
        <f>IF(B138&gt;0, PMT(contrato!B$2,(contrato!B$3+1-A138),B138),0)</f>
        <v>#VALUE!</v>
      </c>
      <c r="F138" s="2"/>
      <c r="G138" s="1" t="e">
        <f t="shared" si="10"/>
        <v>#VALUE!</v>
      </c>
      <c r="H138" s="4" t="e">
        <f t="shared" si="11"/>
        <v>#VALUE!</v>
      </c>
    </row>
    <row r="139" spans="1:8" x14ac:dyDescent="0.25">
      <c r="A139">
        <v>137</v>
      </c>
      <c r="B139" s="4" t="e">
        <f t="shared" si="8"/>
        <v>#VALUE!</v>
      </c>
      <c r="C139" s="4" t="e">
        <f>contrato!B$2*B139</f>
        <v>#VALUE!</v>
      </c>
      <c r="D139" s="4" t="e">
        <f t="shared" si="9"/>
        <v>#VALUE!</v>
      </c>
      <c r="E139" s="1" t="e">
        <f>IF(B139&gt;0, PMT(contrato!B$2,(contrato!B$3+1-A139),B139),0)</f>
        <v>#VALUE!</v>
      </c>
      <c r="F139" s="2"/>
      <c r="G139" s="1" t="e">
        <f t="shared" si="10"/>
        <v>#VALUE!</v>
      </c>
      <c r="H139" s="4" t="e">
        <f t="shared" si="11"/>
        <v>#VALUE!</v>
      </c>
    </row>
    <row r="140" spans="1:8" x14ac:dyDescent="0.25">
      <c r="A140">
        <v>138</v>
      </c>
      <c r="B140" s="4" t="e">
        <f t="shared" si="8"/>
        <v>#VALUE!</v>
      </c>
      <c r="C140" s="4" t="e">
        <f>contrato!B$2*B140</f>
        <v>#VALUE!</v>
      </c>
      <c r="D140" s="4" t="e">
        <f t="shared" si="9"/>
        <v>#VALUE!</v>
      </c>
      <c r="E140" s="1" t="e">
        <f>IF(B140&gt;0, PMT(contrato!B$2,(contrato!B$3+1-A140),B140),0)</f>
        <v>#VALUE!</v>
      </c>
      <c r="F140" s="2"/>
      <c r="G140" s="1" t="e">
        <f t="shared" si="10"/>
        <v>#VALUE!</v>
      </c>
      <c r="H140" s="4" t="e">
        <f t="shared" si="11"/>
        <v>#VALUE!</v>
      </c>
    </row>
    <row r="141" spans="1:8" x14ac:dyDescent="0.25">
      <c r="A141">
        <v>139</v>
      </c>
      <c r="B141" s="4" t="e">
        <f t="shared" si="8"/>
        <v>#VALUE!</v>
      </c>
      <c r="C141" s="4" t="e">
        <f>contrato!B$2*B141</f>
        <v>#VALUE!</v>
      </c>
      <c r="D141" s="4" t="e">
        <f t="shared" si="9"/>
        <v>#VALUE!</v>
      </c>
      <c r="E141" s="1" t="e">
        <f>IF(B141&gt;0, PMT(contrato!B$2,(contrato!B$3+1-A141),B141),0)</f>
        <v>#VALUE!</v>
      </c>
      <c r="F141" s="2"/>
      <c r="G141" s="1" t="e">
        <f t="shared" si="10"/>
        <v>#VALUE!</v>
      </c>
      <c r="H141" s="4" t="e">
        <f t="shared" si="11"/>
        <v>#VALUE!</v>
      </c>
    </row>
    <row r="142" spans="1:8" x14ac:dyDescent="0.25">
      <c r="A142">
        <v>140</v>
      </c>
      <c r="B142" s="4" t="e">
        <f t="shared" si="8"/>
        <v>#VALUE!</v>
      </c>
      <c r="C142" s="4" t="e">
        <f>contrato!B$2*B142</f>
        <v>#VALUE!</v>
      </c>
      <c r="D142" s="4" t="e">
        <f t="shared" si="9"/>
        <v>#VALUE!</v>
      </c>
      <c r="E142" s="1" t="e">
        <f>IF(B142&gt;0, PMT(contrato!B$2,(contrato!B$3+1-A142),B142),0)</f>
        <v>#VALUE!</v>
      </c>
      <c r="F142" s="2"/>
      <c r="G142" s="1" t="e">
        <f t="shared" si="10"/>
        <v>#VALUE!</v>
      </c>
      <c r="H142" s="4" t="e">
        <f t="shared" si="11"/>
        <v>#VALUE!</v>
      </c>
    </row>
    <row r="143" spans="1:8" x14ac:dyDescent="0.25">
      <c r="A143">
        <v>141</v>
      </c>
      <c r="B143" s="4" t="e">
        <f t="shared" si="8"/>
        <v>#VALUE!</v>
      </c>
      <c r="C143" s="4" t="e">
        <f>contrato!B$2*B143</f>
        <v>#VALUE!</v>
      </c>
      <c r="D143" s="4" t="e">
        <f t="shared" si="9"/>
        <v>#VALUE!</v>
      </c>
      <c r="E143" s="1" t="e">
        <f>IF(B143&gt;0, PMT(contrato!B$2,(contrato!B$3+1-A143),B143),0)</f>
        <v>#VALUE!</v>
      </c>
      <c r="F143" s="2"/>
      <c r="G143" s="1" t="e">
        <f t="shared" si="10"/>
        <v>#VALUE!</v>
      </c>
      <c r="H143" s="4" t="e">
        <f t="shared" si="11"/>
        <v>#VALUE!</v>
      </c>
    </row>
    <row r="144" spans="1:8" x14ac:dyDescent="0.25">
      <c r="A144">
        <v>142</v>
      </c>
      <c r="B144" s="4" t="e">
        <f t="shared" si="8"/>
        <v>#VALUE!</v>
      </c>
      <c r="C144" s="4" t="e">
        <f>contrato!B$2*B144</f>
        <v>#VALUE!</v>
      </c>
      <c r="D144" s="4" t="e">
        <f t="shared" si="9"/>
        <v>#VALUE!</v>
      </c>
      <c r="E144" s="1" t="e">
        <f>IF(B144&gt;0, PMT(contrato!B$2,(contrato!B$3+1-A144),B144),0)</f>
        <v>#VALUE!</v>
      </c>
      <c r="F144" s="2"/>
      <c r="G144" s="1" t="e">
        <f t="shared" si="10"/>
        <v>#VALUE!</v>
      </c>
      <c r="H144" s="4" t="e">
        <f t="shared" si="11"/>
        <v>#VALUE!</v>
      </c>
    </row>
    <row r="145" spans="1:8" x14ac:dyDescent="0.25">
      <c r="A145">
        <v>143</v>
      </c>
      <c r="B145" s="4" t="e">
        <f t="shared" si="8"/>
        <v>#VALUE!</v>
      </c>
      <c r="C145" s="4" t="e">
        <f>contrato!B$2*B145</f>
        <v>#VALUE!</v>
      </c>
      <c r="D145" s="4" t="e">
        <f t="shared" si="9"/>
        <v>#VALUE!</v>
      </c>
      <c r="E145" s="1" t="e">
        <f>IF(B145&gt;0, PMT(contrato!B$2,(contrato!B$3+1-A145),B145),0)</f>
        <v>#VALUE!</v>
      </c>
      <c r="F145" s="2"/>
      <c r="G145" s="1" t="e">
        <f t="shared" si="10"/>
        <v>#VALUE!</v>
      </c>
      <c r="H145" s="4" t="e">
        <f t="shared" si="11"/>
        <v>#VALUE!</v>
      </c>
    </row>
    <row r="146" spans="1:8" x14ac:dyDescent="0.25">
      <c r="A146">
        <v>144</v>
      </c>
      <c r="B146" s="4" t="e">
        <f t="shared" si="8"/>
        <v>#VALUE!</v>
      </c>
      <c r="C146" s="4" t="e">
        <f>contrato!B$2*B146</f>
        <v>#VALUE!</v>
      </c>
      <c r="D146" s="4" t="e">
        <f t="shared" si="9"/>
        <v>#VALUE!</v>
      </c>
      <c r="E146" s="1" t="e">
        <f>IF(B146&gt;0, PMT(contrato!B$2,(contrato!B$3+1-A146),B146),0)</f>
        <v>#VALUE!</v>
      </c>
      <c r="F146" s="2">
        <v>0</v>
      </c>
      <c r="G146" s="1" t="e">
        <f t="shared" si="10"/>
        <v>#VALUE!</v>
      </c>
      <c r="H146" s="4" t="e">
        <f t="shared" si="11"/>
        <v>#VALUE!</v>
      </c>
    </row>
    <row r="147" spans="1:8" x14ac:dyDescent="0.25">
      <c r="A147">
        <v>145</v>
      </c>
      <c r="B147" s="4" t="e">
        <f t="shared" si="8"/>
        <v>#VALUE!</v>
      </c>
      <c r="C147" s="4" t="e">
        <f>contrato!B$2*B147</f>
        <v>#VALUE!</v>
      </c>
      <c r="D147" s="4" t="e">
        <f t="shared" si="9"/>
        <v>#VALUE!</v>
      </c>
      <c r="E147" s="1" t="e">
        <f>IF(B147&gt;0, PMT(contrato!B$2,(contrato!B$3+1-A147),B147),0)</f>
        <v>#VALUE!</v>
      </c>
      <c r="F147" s="2"/>
      <c r="G147" s="1" t="e">
        <f t="shared" si="10"/>
        <v>#VALUE!</v>
      </c>
      <c r="H147" s="4" t="e">
        <f t="shared" si="11"/>
        <v>#VALUE!</v>
      </c>
    </row>
    <row r="148" spans="1:8" x14ac:dyDescent="0.25">
      <c r="A148">
        <v>146</v>
      </c>
      <c r="B148" s="4" t="e">
        <f t="shared" si="8"/>
        <v>#VALUE!</v>
      </c>
      <c r="C148" s="4" t="e">
        <f>contrato!B$2*B148</f>
        <v>#VALUE!</v>
      </c>
      <c r="D148" s="4" t="e">
        <f t="shared" si="9"/>
        <v>#VALUE!</v>
      </c>
      <c r="E148" s="1" t="e">
        <f>IF(B148&gt;0, PMT(contrato!B$2,(contrato!B$3+1-A148),B148),0)</f>
        <v>#VALUE!</v>
      </c>
      <c r="F148" s="2"/>
      <c r="G148" s="1" t="e">
        <f t="shared" si="10"/>
        <v>#VALUE!</v>
      </c>
      <c r="H148" s="4" t="e">
        <f t="shared" si="11"/>
        <v>#VALUE!</v>
      </c>
    </row>
    <row r="149" spans="1:8" x14ac:dyDescent="0.25">
      <c r="A149">
        <v>147</v>
      </c>
      <c r="B149" s="4" t="e">
        <f t="shared" si="8"/>
        <v>#VALUE!</v>
      </c>
      <c r="C149" s="4" t="e">
        <f>contrato!B$2*B149</f>
        <v>#VALUE!</v>
      </c>
      <c r="D149" s="4" t="e">
        <f t="shared" si="9"/>
        <v>#VALUE!</v>
      </c>
      <c r="E149" s="1" t="e">
        <f>IF(B149&gt;0, PMT(contrato!B$2,(contrato!B$3+1-A149),B149),0)</f>
        <v>#VALUE!</v>
      </c>
      <c r="F149" s="2"/>
      <c r="G149" s="1" t="e">
        <f t="shared" si="10"/>
        <v>#VALUE!</v>
      </c>
      <c r="H149" s="4" t="e">
        <f t="shared" si="11"/>
        <v>#VALUE!</v>
      </c>
    </row>
    <row r="150" spans="1:8" x14ac:dyDescent="0.25">
      <c r="A150">
        <v>148</v>
      </c>
      <c r="B150" s="4" t="e">
        <f t="shared" si="8"/>
        <v>#VALUE!</v>
      </c>
      <c r="C150" s="4" t="e">
        <f>contrato!B$2*B150</f>
        <v>#VALUE!</v>
      </c>
      <c r="D150" s="4" t="e">
        <f t="shared" si="9"/>
        <v>#VALUE!</v>
      </c>
      <c r="E150" s="1" t="e">
        <f>IF(B150&gt;0, PMT(contrato!B$2,(contrato!B$3+1-A150),B150),0)</f>
        <v>#VALUE!</v>
      </c>
      <c r="F150" s="2"/>
      <c r="G150" s="1" t="e">
        <f t="shared" si="10"/>
        <v>#VALUE!</v>
      </c>
      <c r="H150" s="4" t="e">
        <f t="shared" si="11"/>
        <v>#VALUE!</v>
      </c>
    </row>
    <row r="151" spans="1:8" x14ac:dyDescent="0.25">
      <c r="A151">
        <v>149</v>
      </c>
      <c r="B151" s="4" t="e">
        <f t="shared" si="8"/>
        <v>#VALUE!</v>
      </c>
      <c r="C151" s="4" t="e">
        <f>contrato!B$2*B151</f>
        <v>#VALUE!</v>
      </c>
      <c r="D151" s="4" t="e">
        <f t="shared" si="9"/>
        <v>#VALUE!</v>
      </c>
      <c r="E151" s="1" t="e">
        <f>IF(B151&gt;0, PMT(contrato!B$2,(contrato!B$3+1-A151),B151),0)</f>
        <v>#VALUE!</v>
      </c>
      <c r="F151" s="2"/>
      <c r="G151" s="1" t="e">
        <f t="shared" si="10"/>
        <v>#VALUE!</v>
      </c>
      <c r="H151" s="4" t="e">
        <f t="shared" si="11"/>
        <v>#VALUE!</v>
      </c>
    </row>
    <row r="152" spans="1:8" x14ac:dyDescent="0.25">
      <c r="A152">
        <v>150</v>
      </c>
      <c r="B152" s="4" t="e">
        <f t="shared" si="8"/>
        <v>#VALUE!</v>
      </c>
      <c r="C152" s="4" t="e">
        <f>contrato!B$2*B152</f>
        <v>#VALUE!</v>
      </c>
      <c r="D152" s="4" t="e">
        <f t="shared" si="9"/>
        <v>#VALUE!</v>
      </c>
      <c r="E152" s="1" t="e">
        <f>IF(B152&gt;0, PMT(contrato!B$2,(contrato!B$3+1-A152),B152),0)</f>
        <v>#VALUE!</v>
      </c>
      <c r="F152" s="2"/>
      <c r="G152" s="1" t="e">
        <f t="shared" si="10"/>
        <v>#VALUE!</v>
      </c>
      <c r="H152" s="4" t="e">
        <f t="shared" si="11"/>
        <v>#VALUE!</v>
      </c>
    </row>
    <row r="153" spans="1:8" x14ac:dyDescent="0.25">
      <c r="A153">
        <v>151</v>
      </c>
      <c r="B153" s="4" t="e">
        <f t="shared" si="8"/>
        <v>#VALUE!</v>
      </c>
      <c r="C153" s="4" t="e">
        <f>contrato!B$2*B153</f>
        <v>#VALUE!</v>
      </c>
      <c r="D153" s="4" t="e">
        <f t="shared" si="9"/>
        <v>#VALUE!</v>
      </c>
      <c r="E153" s="1" t="e">
        <f>IF(B153&gt;0, PMT(contrato!B$2,(contrato!B$3+1-A153),B153),0)</f>
        <v>#VALUE!</v>
      </c>
      <c r="F153" s="2"/>
      <c r="G153" s="1" t="e">
        <f t="shared" si="10"/>
        <v>#VALUE!</v>
      </c>
      <c r="H153" s="4" t="e">
        <f t="shared" si="11"/>
        <v>#VALUE!</v>
      </c>
    </row>
    <row r="154" spans="1:8" x14ac:dyDescent="0.25">
      <c r="A154">
        <v>152</v>
      </c>
      <c r="B154" s="4" t="e">
        <f t="shared" si="8"/>
        <v>#VALUE!</v>
      </c>
      <c r="C154" s="4" t="e">
        <f>contrato!B$2*B154</f>
        <v>#VALUE!</v>
      </c>
      <c r="D154" s="4" t="e">
        <f t="shared" si="9"/>
        <v>#VALUE!</v>
      </c>
      <c r="E154" s="1" t="e">
        <f>IF(B154&gt;0, PMT(contrato!B$2,(contrato!B$3+1-A154),B154),0)</f>
        <v>#VALUE!</v>
      </c>
      <c r="F154" s="2"/>
      <c r="G154" s="1" t="e">
        <f t="shared" si="10"/>
        <v>#VALUE!</v>
      </c>
      <c r="H154" s="4" t="e">
        <f t="shared" si="11"/>
        <v>#VALUE!</v>
      </c>
    </row>
    <row r="155" spans="1:8" x14ac:dyDescent="0.25">
      <c r="A155">
        <v>153</v>
      </c>
      <c r="B155" s="4" t="e">
        <f t="shared" ref="B155:B218" si="12">H154</f>
        <v>#VALUE!</v>
      </c>
      <c r="C155" s="4" t="e">
        <f>contrato!B$2*B155</f>
        <v>#VALUE!</v>
      </c>
      <c r="D155" s="4" t="e">
        <f t="shared" ref="D155:D218" si="13">B155+C155</f>
        <v>#VALUE!</v>
      </c>
      <c r="E155" s="1" t="e">
        <f>IF(B155&gt;0, PMT(contrato!B$2,(contrato!B$3+1-A155),B155),0)</f>
        <v>#VALUE!</v>
      </c>
      <c r="F155" s="2"/>
      <c r="G155" s="1" t="e">
        <f t="shared" ref="G155:G218" si="14">SUM(E155+F155)</f>
        <v>#VALUE!</v>
      </c>
      <c r="H155" s="4" t="e">
        <f t="shared" ref="H155:H218" si="15">D155+G155</f>
        <v>#VALUE!</v>
      </c>
    </row>
    <row r="156" spans="1:8" x14ac:dyDescent="0.25">
      <c r="A156">
        <v>154</v>
      </c>
      <c r="B156" s="4" t="e">
        <f t="shared" si="12"/>
        <v>#VALUE!</v>
      </c>
      <c r="C156" s="4" t="e">
        <f>contrato!B$2*B156</f>
        <v>#VALUE!</v>
      </c>
      <c r="D156" s="4" t="e">
        <f t="shared" si="13"/>
        <v>#VALUE!</v>
      </c>
      <c r="E156" s="1" t="e">
        <f>IF(B156&gt;0, PMT(contrato!B$2,(contrato!B$3+1-A156),B156),0)</f>
        <v>#VALUE!</v>
      </c>
      <c r="F156" s="2"/>
      <c r="G156" s="1" t="e">
        <f t="shared" si="14"/>
        <v>#VALUE!</v>
      </c>
      <c r="H156" s="4" t="e">
        <f t="shared" si="15"/>
        <v>#VALUE!</v>
      </c>
    </row>
    <row r="157" spans="1:8" x14ac:dyDescent="0.25">
      <c r="A157">
        <v>155</v>
      </c>
      <c r="B157" s="4" t="e">
        <f t="shared" si="12"/>
        <v>#VALUE!</v>
      </c>
      <c r="C157" s="4" t="e">
        <f>contrato!B$2*B157</f>
        <v>#VALUE!</v>
      </c>
      <c r="D157" s="4" t="e">
        <f t="shared" si="13"/>
        <v>#VALUE!</v>
      </c>
      <c r="E157" s="1" t="e">
        <f>IF(B157&gt;0, PMT(contrato!B$2,(contrato!B$3+1-A157),B157),0)</f>
        <v>#VALUE!</v>
      </c>
      <c r="F157" s="2"/>
      <c r="G157" s="1" t="e">
        <f t="shared" si="14"/>
        <v>#VALUE!</v>
      </c>
      <c r="H157" s="4" t="e">
        <f t="shared" si="15"/>
        <v>#VALUE!</v>
      </c>
    </row>
    <row r="158" spans="1:8" x14ac:dyDescent="0.25">
      <c r="A158">
        <v>156</v>
      </c>
      <c r="B158" s="4" t="e">
        <f t="shared" si="12"/>
        <v>#VALUE!</v>
      </c>
      <c r="C158" s="4" t="e">
        <f>contrato!B$2*B158</f>
        <v>#VALUE!</v>
      </c>
      <c r="D158" s="4" t="e">
        <f t="shared" si="13"/>
        <v>#VALUE!</v>
      </c>
      <c r="E158" s="1" t="e">
        <f>IF(B158&gt;0, PMT(contrato!B$2,(contrato!B$3+1-A158),B158),0)</f>
        <v>#VALUE!</v>
      </c>
      <c r="F158" s="2">
        <v>0</v>
      </c>
      <c r="G158" s="1" t="e">
        <f t="shared" si="14"/>
        <v>#VALUE!</v>
      </c>
      <c r="H158" s="4" t="e">
        <f t="shared" si="15"/>
        <v>#VALUE!</v>
      </c>
    </row>
    <row r="159" spans="1:8" x14ac:dyDescent="0.25">
      <c r="A159">
        <v>157</v>
      </c>
      <c r="B159" s="4" t="e">
        <f t="shared" si="12"/>
        <v>#VALUE!</v>
      </c>
      <c r="C159" s="4" t="e">
        <f>contrato!B$2*B159</f>
        <v>#VALUE!</v>
      </c>
      <c r="D159" s="4" t="e">
        <f t="shared" si="13"/>
        <v>#VALUE!</v>
      </c>
      <c r="E159" s="1" t="e">
        <f>IF(B159&gt;0, PMT(contrato!B$2,(contrato!B$3+1-A159),B159),0)</f>
        <v>#VALUE!</v>
      </c>
      <c r="F159" s="2"/>
      <c r="G159" s="1" t="e">
        <f t="shared" si="14"/>
        <v>#VALUE!</v>
      </c>
      <c r="H159" s="4" t="e">
        <f t="shared" si="15"/>
        <v>#VALUE!</v>
      </c>
    </row>
    <row r="160" spans="1:8" x14ac:dyDescent="0.25">
      <c r="A160">
        <v>158</v>
      </c>
      <c r="B160" s="4" t="e">
        <f t="shared" si="12"/>
        <v>#VALUE!</v>
      </c>
      <c r="C160" s="4" t="e">
        <f>contrato!B$2*B160</f>
        <v>#VALUE!</v>
      </c>
      <c r="D160" s="4" t="e">
        <f t="shared" si="13"/>
        <v>#VALUE!</v>
      </c>
      <c r="E160" s="1" t="e">
        <f>IF(B160&gt;0, PMT(contrato!B$2,(contrato!B$3+1-A160),B160),0)</f>
        <v>#VALUE!</v>
      </c>
      <c r="F160" s="2"/>
      <c r="G160" s="1" t="e">
        <f t="shared" si="14"/>
        <v>#VALUE!</v>
      </c>
      <c r="H160" s="4" t="e">
        <f t="shared" si="15"/>
        <v>#VALUE!</v>
      </c>
    </row>
    <row r="161" spans="1:8" x14ac:dyDescent="0.25">
      <c r="A161">
        <v>159</v>
      </c>
      <c r="B161" s="4" t="e">
        <f t="shared" si="12"/>
        <v>#VALUE!</v>
      </c>
      <c r="C161" s="4" t="e">
        <f>contrato!B$2*B161</f>
        <v>#VALUE!</v>
      </c>
      <c r="D161" s="4" t="e">
        <f t="shared" si="13"/>
        <v>#VALUE!</v>
      </c>
      <c r="E161" s="1" t="e">
        <f>IF(B161&gt;0, PMT(contrato!B$2,(contrato!B$3+1-A161),B161),0)</f>
        <v>#VALUE!</v>
      </c>
      <c r="F161" s="2"/>
      <c r="G161" s="1" t="e">
        <f t="shared" si="14"/>
        <v>#VALUE!</v>
      </c>
      <c r="H161" s="4" t="e">
        <f t="shared" si="15"/>
        <v>#VALUE!</v>
      </c>
    </row>
    <row r="162" spans="1:8" x14ac:dyDescent="0.25">
      <c r="A162">
        <v>160</v>
      </c>
      <c r="B162" s="4" t="e">
        <f t="shared" si="12"/>
        <v>#VALUE!</v>
      </c>
      <c r="C162" s="4" t="e">
        <f>contrato!B$2*B162</f>
        <v>#VALUE!</v>
      </c>
      <c r="D162" s="4" t="e">
        <f t="shared" si="13"/>
        <v>#VALUE!</v>
      </c>
      <c r="E162" s="1" t="e">
        <f>IF(B162&gt;0, PMT(contrato!B$2,(contrato!B$3+1-A162),B162),0)</f>
        <v>#VALUE!</v>
      </c>
      <c r="F162" s="2"/>
      <c r="G162" s="1" t="e">
        <f t="shared" si="14"/>
        <v>#VALUE!</v>
      </c>
      <c r="H162" s="4" t="e">
        <f t="shared" si="15"/>
        <v>#VALUE!</v>
      </c>
    </row>
    <row r="163" spans="1:8" x14ac:dyDescent="0.25">
      <c r="A163">
        <v>161</v>
      </c>
      <c r="B163" s="4" t="e">
        <f t="shared" si="12"/>
        <v>#VALUE!</v>
      </c>
      <c r="C163" s="4" t="e">
        <f>contrato!B$2*B163</f>
        <v>#VALUE!</v>
      </c>
      <c r="D163" s="4" t="e">
        <f t="shared" si="13"/>
        <v>#VALUE!</v>
      </c>
      <c r="E163" s="1" t="e">
        <f>IF(B163&gt;0, PMT(contrato!B$2,(contrato!B$3+1-A163),B163),0)</f>
        <v>#VALUE!</v>
      </c>
      <c r="F163" s="2"/>
      <c r="G163" s="1" t="e">
        <f t="shared" si="14"/>
        <v>#VALUE!</v>
      </c>
      <c r="H163" s="4" t="e">
        <f t="shared" si="15"/>
        <v>#VALUE!</v>
      </c>
    </row>
    <row r="164" spans="1:8" x14ac:dyDescent="0.25">
      <c r="A164">
        <v>162</v>
      </c>
      <c r="B164" s="4" t="e">
        <f t="shared" si="12"/>
        <v>#VALUE!</v>
      </c>
      <c r="C164" s="4" t="e">
        <f>contrato!B$2*B164</f>
        <v>#VALUE!</v>
      </c>
      <c r="D164" s="4" t="e">
        <f t="shared" si="13"/>
        <v>#VALUE!</v>
      </c>
      <c r="E164" s="1" t="e">
        <f>IF(B164&gt;0, PMT(contrato!B$2,(contrato!B$3+1-A164),B164),0)</f>
        <v>#VALUE!</v>
      </c>
      <c r="F164" s="2"/>
      <c r="G164" s="1" t="e">
        <f t="shared" si="14"/>
        <v>#VALUE!</v>
      </c>
      <c r="H164" s="4" t="e">
        <f t="shared" si="15"/>
        <v>#VALUE!</v>
      </c>
    </row>
    <row r="165" spans="1:8" x14ac:dyDescent="0.25">
      <c r="A165">
        <v>163</v>
      </c>
      <c r="B165" s="4" t="e">
        <f t="shared" si="12"/>
        <v>#VALUE!</v>
      </c>
      <c r="C165" s="4" t="e">
        <f>contrato!B$2*B165</f>
        <v>#VALUE!</v>
      </c>
      <c r="D165" s="4" t="e">
        <f t="shared" si="13"/>
        <v>#VALUE!</v>
      </c>
      <c r="E165" s="1" t="e">
        <f>IF(B165&gt;0, PMT(contrato!B$2,(contrato!B$3+1-A165),B165),0)</f>
        <v>#VALUE!</v>
      </c>
      <c r="F165" s="2"/>
      <c r="G165" s="1" t="e">
        <f t="shared" si="14"/>
        <v>#VALUE!</v>
      </c>
      <c r="H165" s="4" t="e">
        <f t="shared" si="15"/>
        <v>#VALUE!</v>
      </c>
    </row>
    <row r="166" spans="1:8" x14ac:dyDescent="0.25">
      <c r="A166">
        <v>164</v>
      </c>
      <c r="B166" s="4" t="e">
        <f t="shared" si="12"/>
        <v>#VALUE!</v>
      </c>
      <c r="C166" s="4" t="e">
        <f>contrato!B$2*B166</f>
        <v>#VALUE!</v>
      </c>
      <c r="D166" s="4" t="e">
        <f t="shared" si="13"/>
        <v>#VALUE!</v>
      </c>
      <c r="E166" s="1" t="e">
        <f>IF(B166&gt;0, PMT(contrato!B$2,(contrato!B$3+1-A166),B166),0)</f>
        <v>#VALUE!</v>
      </c>
      <c r="F166" s="2"/>
      <c r="G166" s="1" t="e">
        <f t="shared" si="14"/>
        <v>#VALUE!</v>
      </c>
      <c r="H166" s="4" t="e">
        <f t="shared" si="15"/>
        <v>#VALUE!</v>
      </c>
    </row>
    <row r="167" spans="1:8" x14ac:dyDescent="0.25">
      <c r="A167">
        <v>165</v>
      </c>
      <c r="B167" s="4" t="e">
        <f t="shared" si="12"/>
        <v>#VALUE!</v>
      </c>
      <c r="C167" s="4" t="e">
        <f>contrato!B$2*B167</f>
        <v>#VALUE!</v>
      </c>
      <c r="D167" s="4" t="e">
        <f t="shared" si="13"/>
        <v>#VALUE!</v>
      </c>
      <c r="E167" s="1" t="e">
        <f>IF(B167&gt;0, PMT(contrato!B$2,(contrato!B$3+1-A167),B167),0)</f>
        <v>#VALUE!</v>
      </c>
      <c r="F167" s="2"/>
      <c r="G167" s="1" t="e">
        <f t="shared" si="14"/>
        <v>#VALUE!</v>
      </c>
      <c r="H167" s="4" t="e">
        <f t="shared" si="15"/>
        <v>#VALUE!</v>
      </c>
    </row>
    <row r="168" spans="1:8" x14ac:dyDescent="0.25">
      <c r="A168">
        <v>166</v>
      </c>
      <c r="B168" s="4" t="e">
        <f t="shared" si="12"/>
        <v>#VALUE!</v>
      </c>
      <c r="C168" s="4" t="e">
        <f>contrato!B$2*B168</f>
        <v>#VALUE!</v>
      </c>
      <c r="D168" s="4" t="e">
        <f t="shared" si="13"/>
        <v>#VALUE!</v>
      </c>
      <c r="E168" s="1" t="e">
        <f>IF(B168&gt;0, PMT(contrato!B$2,(contrato!B$3+1-A168),B168),0)</f>
        <v>#VALUE!</v>
      </c>
      <c r="F168" s="2"/>
      <c r="G168" s="1" t="e">
        <f t="shared" si="14"/>
        <v>#VALUE!</v>
      </c>
      <c r="H168" s="4" t="e">
        <f t="shared" si="15"/>
        <v>#VALUE!</v>
      </c>
    </row>
    <row r="169" spans="1:8" x14ac:dyDescent="0.25">
      <c r="A169">
        <v>167</v>
      </c>
      <c r="B169" s="4" t="e">
        <f t="shared" si="12"/>
        <v>#VALUE!</v>
      </c>
      <c r="C169" s="4" t="e">
        <f>contrato!B$2*B169</f>
        <v>#VALUE!</v>
      </c>
      <c r="D169" s="4" t="e">
        <f t="shared" si="13"/>
        <v>#VALUE!</v>
      </c>
      <c r="E169" s="1" t="e">
        <f>IF(B169&gt;0, PMT(contrato!B$2,(contrato!B$3+1-A169),B169),0)</f>
        <v>#VALUE!</v>
      </c>
      <c r="F169" s="2"/>
      <c r="G169" s="1" t="e">
        <f t="shared" si="14"/>
        <v>#VALUE!</v>
      </c>
      <c r="H169" s="4" t="e">
        <f t="shared" si="15"/>
        <v>#VALUE!</v>
      </c>
    </row>
    <row r="170" spans="1:8" x14ac:dyDescent="0.25">
      <c r="A170">
        <v>168</v>
      </c>
      <c r="B170" s="4" t="e">
        <f t="shared" si="12"/>
        <v>#VALUE!</v>
      </c>
      <c r="C170" s="4" t="e">
        <f>contrato!B$2*B170</f>
        <v>#VALUE!</v>
      </c>
      <c r="D170" s="4" t="e">
        <f t="shared" si="13"/>
        <v>#VALUE!</v>
      </c>
      <c r="E170" s="1" t="e">
        <f>IF(B170&gt;0, PMT(contrato!B$2,(contrato!B$3+1-A170),B170),0)</f>
        <v>#VALUE!</v>
      </c>
      <c r="F170" s="2">
        <v>0</v>
      </c>
      <c r="G170" s="1" t="e">
        <f t="shared" si="14"/>
        <v>#VALUE!</v>
      </c>
      <c r="H170" s="4" t="e">
        <f t="shared" si="15"/>
        <v>#VALUE!</v>
      </c>
    </row>
    <row r="171" spans="1:8" x14ac:dyDescent="0.25">
      <c r="A171">
        <v>169</v>
      </c>
      <c r="B171" s="4" t="e">
        <f t="shared" si="12"/>
        <v>#VALUE!</v>
      </c>
      <c r="C171" s="4" t="e">
        <f>contrato!B$2*B171</f>
        <v>#VALUE!</v>
      </c>
      <c r="D171" s="4" t="e">
        <f t="shared" si="13"/>
        <v>#VALUE!</v>
      </c>
      <c r="E171" s="1" t="e">
        <f>IF(B171&gt;0, PMT(contrato!B$2,(contrato!B$3+1-A171),B171),0)</f>
        <v>#VALUE!</v>
      </c>
      <c r="F171" s="2"/>
      <c r="G171" s="1" t="e">
        <f t="shared" si="14"/>
        <v>#VALUE!</v>
      </c>
      <c r="H171" s="4" t="e">
        <f t="shared" si="15"/>
        <v>#VALUE!</v>
      </c>
    </row>
    <row r="172" spans="1:8" x14ac:dyDescent="0.25">
      <c r="A172">
        <v>170</v>
      </c>
      <c r="B172" s="4" t="e">
        <f t="shared" si="12"/>
        <v>#VALUE!</v>
      </c>
      <c r="C172" s="4" t="e">
        <f>contrato!B$2*B172</f>
        <v>#VALUE!</v>
      </c>
      <c r="D172" s="4" t="e">
        <f t="shared" si="13"/>
        <v>#VALUE!</v>
      </c>
      <c r="E172" s="1" t="e">
        <f>IF(B172&gt;0, PMT(contrato!B$2,(contrato!B$3+1-A172),B172),0)</f>
        <v>#VALUE!</v>
      </c>
      <c r="F172" s="2"/>
      <c r="G172" s="1" t="e">
        <f t="shared" si="14"/>
        <v>#VALUE!</v>
      </c>
      <c r="H172" s="4" t="e">
        <f t="shared" si="15"/>
        <v>#VALUE!</v>
      </c>
    </row>
    <row r="173" spans="1:8" x14ac:dyDescent="0.25">
      <c r="A173">
        <v>171</v>
      </c>
      <c r="B173" s="4" t="e">
        <f t="shared" si="12"/>
        <v>#VALUE!</v>
      </c>
      <c r="C173" s="4" t="e">
        <f>contrato!B$2*B173</f>
        <v>#VALUE!</v>
      </c>
      <c r="D173" s="4" t="e">
        <f t="shared" si="13"/>
        <v>#VALUE!</v>
      </c>
      <c r="E173" s="1" t="e">
        <f>IF(B173&gt;0, PMT(contrato!B$2,(contrato!B$3+1-A173),B173),0)</f>
        <v>#VALUE!</v>
      </c>
      <c r="F173" s="2"/>
      <c r="G173" s="1" t="e">
        <f t="shared" si="14"/>
        <v>#VALUE!</v>
      </c>
      <c r="H173" s="4" t="e">
        <f t="shared" si="15"/>
        <v>#VALUE!</v>
      </c>
    </row>
    <row r="174" spans="1:8" x14ac:dyDescent="0.25">
      <c r="A174">
        <v>172</v>
      </c>
      <c r="B174" s="4" t="e">
        <f t="shared" si="12"/>
        <v>#VALUE!</v>
      </c>
      <c r="C174" s="4" t="e">
        <f>contrato!B$2*B174</f>
        <v>#VALUE!</v>
      </c>
      <c r="D174" s="4" t="e">
        <f t="shared" si="13"/>
        <v>#VALUE!</v>
      </c>
      <c r="E174" s="1" t="e">
        <f>IF(B174&gt;0, PMT(contrato!B$2,(contrato!B$3+1-A174),B174),0)</f>
        <v>#VALUE!</v>
      </c>
      <c r="F174" s="2"/>
      <c r="G174" s="1" t="e">
        <f t="shared" si="14"/>
        <v>#VALUE!</v>
      </c>
      <c r="H174" s="4" t="e">
        <f t="shared" si="15"/>
        <v>#VALUE!</v>
      </c>
    </row>
    <row r="175" spans="1:8" x14ac:dyDescent="0.25">
      <c r="A175">
        <v>173</v>
      </c>
      <c r="B175" s="4" t="e">
        <f t="shared" si="12"/>
        <v>#VALUE!</v>
      </c>
      <c r="C175" s="4" t="e">
        <f>contrato!B$2*B175</f>
        <v>#VALUE!</v>
      </c>
      <c r="D175" s="4" t="e">
        <f t="shared" si="13"/>
        <v>#VALUE!</v>
      </c>
      <c r="E175" s="1" t="e">
        <f>IF(B175&gt;0, PMT(contrato!B$2,(contrato!B$3+1-A175),B175),0)</f>
        <v>#VALUE!</v>
      </c>
      <c r="F175" s="2"/>
      <c r="G175" s="1" t="e">
        <f t="shared" si="14"/>
        <v>#VALUE!</v>
      </c>
      <c r="H175" s="4" t="e">
        <f t="shared" si="15"/>
        <v>#VALUE!</v>
      </c>
    </row>
    <row r="176" spans="1:8" x14ac:dyDescent="0.25">
      <c r="A176">
        <v>174</v>
      </c>
      <c r="B176" s="4" t="e">
        <f t="shared" si="12"/>
        <v>#VALUE!</v>
      </c>
      <c r="C176" s="4" t="e">
        <f>contrato!B$2*B176</f>
        <v>#VALUE!</v>
      </c>
      <c r="D176" s="4" t="e">
        <f t="shared" si="13"/>
        <v>#VALUE!</v>
      </c>
      <c r="E176" s="1" t="e">
        <f>IF(B176&gt;0, PMT(contrato!B$2,(contrato!B$3+1-A176),B176),0)</f>
        <v>#VALUE!</v>
      </c>
      <c r="F176" s="2"/>
      <c r="G176" s="1" t="e">
        <f t="shared" si="14"/>
        <v>#VALUE!</v>
      </c>
      <c r="H176" s="4" t="e">
        <f t="shared" si="15"/>
        <v>#VALUE!</v>
      </c>
    </row>
    <row r="177" spans="1:8" x14ac:dyDescent="0.25">
      <c r="A177">
        <v>175</v>
      </c>
      <c r="B177" s="4" t="e">
        <f t="shared" si="12"/>
        <v>#VALUE!</v>
      </c>
      <c r="C177" s="4" t="e">
        <f>contrato!B$2*B177</f>
        <v>#VALUE!</v>
      </c>
      <c r="D177" s="4" t="e">
        <f t="shared" si="13"/>
        <v>#VALUE!</v>
      </c>
      <c r="E177" s="1" t="e">
        <f>IF(B177&gt;0, PMT(contrato!B$2,(contrato!B$3+1-A177),B177),0)</f>
        <v>#VALUE!</v>
      </c>
      <c r="F177" s="2"/>
      <c r="G177" s="1" t="e">
        <f t="shared" si="14"/>
        <v>#VALUE!</v>
      </c>
      <c r="H177" s="4" t="e">
        <f t="shared" si="15"/>
        <v>#VALUE!</v>
      </c>
    </row>
    <row r="178" spans="1:8" x14ac:dyDescent="0.25">
      <c r="A178">
        <v>176</v>
      </c>
      <c r="B178" s="4" t="e">
        <f t="shared" si="12"/>
        <v>#VALUE!</v>
      </c>
      <c r="C178" s="4" t="e">
        <f>contrato!B$2*B178</f>
        <v>#VALUE!</v>
      </c>
      <c r="D178" s="4" t="e">
        <f t="shared" si="13"/>
        <v>#VALUE!</v>
      </c>
      <c r="E178" s="1" t="e">
        <f>IF(B178&gt;0, PMT(contrato!B$2,(contrato!B$3+1-A178),B178),0)</f>
        <v>#VALUE!</v>
      </c>
      <c r="F178" s="2"/>
      <c r="G178" s="1" t="e">
        <f t="shared" si="14"/>
        <v>#VALUE!</v>
      </c>
      <c r="H178" s="4" t="e">
        <f t="shared" si="15"/>
        <v>#VALUE!</v>
      </c>
    </row>
    <row r="179" spans="1:8" x14ac:dyDescent="0.25">
      <c r="A179">
        <v>177</v>
      </c>
      <c r="B179" s="4" t="e">
        <f t="shared" si="12"/>
        <v>#VALUE!</v>
      </c>
      <c r="C179" s="4" t="e">
        <f>contrato!B$2*B179</f>
        <v>#VALUE!</v>
      </c>
      <c r="D179" s="4" t="e">
        <f t="shared" si="13"/>
        <v>#VALUE!</v>
      </c>
      <c r="E179" s="1" t="e">
        <f>IF(B179&gt;0, PMT(contrato!B$2,(contrato!B$3+1-A179),B179),0)</f>
        <v>#VALUE!</v>
      </c>
      <c r="F179" s="2"/>
      <c r="G179" s="1" t="e">
        <f t="shared" si="14"/>
        <v>#VALUE!</v>
      </c>
      <c r="H179" s="4" t="e">
        <f t="shared" si="15"/>
        <v>#VALUE!</v>
      </c>
    </row>
    <row r="180" spans="1:8" x14ac:dyDescent="0.25">
      <c r="A180">
        <v>178</v>
      </c>
      <c r="B180" s="4" t="e">
        <f t="shared" si="12"/>
        <v>#VALUE!</v>
      </c>
      <c r="C180" s="4" t="e">
        <f>contrato!B$2*B180</f>
        <v>#VALUE!</v>
      </c>
      <c r="D180" s="4" t="e">
        <f t="shared" si="13"/>
        <v>#VALUE!</v>
      </c>
      <c r="E180" s="1" t="e">
        <f>IF(B180&gt;0, PMT(contrato!B$2,(contrato!B$3+1-A180),B180),0)</f>
        <v>#VALUE!</v>
      </c>
      <c r="F180" s="2"/>
      <c r="G180" s="1" t="e">
        <f t="shared" si="14"/>
        <v>#VALUE!</v>
      </c>
      <c r="H180" s="4" t="e">
        <f t="shared" si="15"/>
        <v>#VALUE!</v>
      </c>
    </row>
    <row r="181" spans="1:8" x14ac:dyDescent="0.25">
      <c r="A181">
        <v>179</v>
      </c>
      <c r="B181" s="4" t="e">
        <f t="shared" si="12"/>
        <v>#VALUE!</v>
      </c>
      <c r="C181" s="4" t="e">
        <f>contrato!B$2*B181</f>
        <v>#VALUE!</v>
      </c>
      <c r="D181" s="4" t="e">
        <f t="shared" si="13"/>
        <v>#VALUE!</v>
      </c>
      <c r="E181" s="1" t="e">
        <f>IF(B181&gt;0, PMT(contrato!B$2,(contrato!B$3+1-A181),B181),0)</f>
        <v>#VALUE!</v>
      </c>
      <c r="F181" s="2"/>
      <c r="G181" s="1" t="e">
        <f t="shared" si="14"/>
        <v>#VALUE!</v>
      </c>
      <c r="H181" s="4" t="e">
        <f t="shared" si="15"/>
        <v>#VALUE!</v>
      </c>
    </row>
    <row r="182" spans="1:8" x14ac:dyDescent="0.25">
      <c r="A182">
        <v>180</v>
      </c>
      <c r="B182" s="4" t="e">
        <f t="shared" si="12"/>
        <v>#VALUE!</v>
      </c>
      <c r="C182" s="4" t="e">
        <f>contrato!B$2*B182</f>
        <v>#VALUE!</v>
      </c>
      <c r="D182" s="4" t="e">
        <f t="shared" si="13"/>
        <v>#VALUE!</v>
      </c>
      <c r="E182" s="1" t="e">
        <f>IF(B182&gt;0, PMT(contrato!B$2,(contrato!B$3+1-A182),B182),0)</f>
        <v>#VALUE!</v>
      </c>
      <c r="F182" s="2">
        <v>0</v>
      </c>
      <c r="G182" s="1" t="e">
        <f t="shared" si="14"/>
        <v>#VALUE!</v>
      </c>
      <c r="H182" s="4" t="e">
        <f t="shared" si="15"/>
        <v>#VALUE!</v>
      </c>
    </row>
    <row r="183" spans="1:8" x14ac:dyDescent="0.25">
      <c r="A183">
        <v>181</v>
      </c>
      <c r="B183" s="4" t="e">
        <f t="shared" si="12"/>
        <v>#VALUE!</v>
      </c>
      <c r="C183" s="4" t="e">
        <f>contrato!B$2*B183</f>
        <v>#VALUE!</v>
      </c>
      <c r="D183" s="4" t="e">
        <f t="shared" si="13"/>
        <v>#VALUE!</v>
      </c>
      <c r="E183" s="1" t="e">
        <f>IF(B183&gt;0, PMT(contrato!B$2,(contrato!B$3+1-A183),B183),0)</f>
        <v>#VALUE!</v>
      </c>
      <c r="F183" s="2"/>
      <c r="G183" s="1" t="e">
        <f t="shared" si="14"/>
        <v>#VALUE!</v>
      </c>
      <c r="H183" s="4" t="e">
        <f t="shared" si="15"/>
        <v>#VALUE!</v>
      </c>
    </row>
    <row r="184" spans="1:8" x14ac:dyDescent="0.25">
      <c r="A184">
        <v>182</v>
      </c>
      <c r="B184" s="4" t="e">
        <f t="shared" si="12"/>
        <v>#VALUE!</v>
      </c>
      <c r="C184" s="4" t="e">
        <f>contrato!B$2*B184</f>
        <v>#VALUE!</v>
      </c>
      <c r="D184" s="4" t="e">
        <f t="shared" si="13"/>
        <v>#VALUE!</v>
      </c>
      <c r="E184" s="1" t="e">
        <f>IF(B184&gt;0, PMT(contrato!B$2,(contrato!B$3+1-A184),B184),0)</f>
        <v>#VALUE!</v>
      </c>
      <c r="F184" s="2"/>
      <c r="G184" s="1" t="e">
        <f t="shared" si="14"/>
        <v>#VALUE!</v>
      </c>
      <c r="H184" s="4" t="e">
        <f t="shared" si="15"/>
        <v>#VALUE!</v>
      </c>
    </row>
    <row r="185" spans="1:8" x14ac:dyDescent="0.25">
      <c r="A185">
        <v>183</v>
      </c>
      <c r="B185" s="4" t="e">
        <f t="shared" si="12"/>
        <v>#VALUE!</v>
      </c>
      <c r="C185" s="4" t="e">
        <f>contrato!B$2*B185</f>
        <v>#VALUE!</v>
      </c>
      <c r="D185" s="4" t="e">
        <f t="shared" si="13"/>
        <v>#VALUE!</v>
      </c>
      <c r="E185" s="1" t="e">
        <f>IF(B185&gt;0, PMT(contrato!B$2,(contrato!B$3+1-A185),B185),0)</f>
        <v>#VALUE!</v>
      </c>
      <c r="F185" s="2"/>
      <c r="G185" s="1" t="e">
        <f t="shared" si="14"/>
        <v>#VALUE!</v>
      </c>
      <c r="H185" s="4" t="e">
        <f t="shared" si="15"/>
        <v>#VALUE!</v>
      </c>
    </row>
    <row r="186" spans="1:8" x14ac:dyDescent="0.25">
      <c r="A186">
        <v>184</v>
      </c>
      <c r="B186" s="4" t="e">
        <f t="shared" si="12"/>
        <v>#VALUE!</v>
      </c>
      <c r="C186" s="4" t="e">
        <f>contrato!B$2*B186</f>
        <v>#VALUE!</v>
      </c>
      <c r="D186" s="4" t="e">
        <f t="shared" si="13"/>
        <v>#VALUE!</v>
      </c>
      <c r="E186" s="1" t="e">
        <f>IF(B186&gt;0, PMT(contrato!B$2,(contrato!B$3+1-A186),B186),0)</f>
        <v>#VALUE!</v>
      </c>
      <c r="F186" s="2"/>
      <c r="G186" s="1" t="e">
        <f t="shared" si="14"/>
        <v>#VALUE!</v>
      </c>
      <c r="H186" s="4" t="e">
        <f t="shared" si="15"/>
        <v>#VALUE!</v>
      </c>
    </row>
    <row r="187" spans="1:8" x14ac:dyDescent="0.25">
      <c r="A187">
        <v>185</v>
      </c>
      <c r="B187" s="4" t="e">
        <f t="shared" si="12"/>
        <v>#VALUE!</v>
      </c>
      <c r="C187" s="4" t="e">
        <f>contrato!B$2*B187</f>
        <v>#VALUE!</v>
      </c>
      <c r="D187" s="4" t="e">
        <f t="shared" si="13"/>
        <v>#VALUE!</v>
      </c>
      <c r="E187" s="1" t="e">
        <f>IF(B187&gt;0, PMT(contrato!B$2,(contrato!B$3+1-A187),B187),0)</f>
        <v>#VALUE!</v>
      </c>
      <c r="F187" s="2"/>
      <c r="G187" s="1" t="e">
        <f t="shared" si="14"/>
        <v>#VALUE!</v>
      </c>
      <c r="H187" s="4" t="e">
        <f t="shared" si="15"/>
        <v>#VALUE!</v>
      </c>
    </row>
    <row r="188" spans="1:8" x14ac:dyDescent="0.25">
      <c r="A188">
        <v>186</v>
      </c>
      <c r="B188" s="4" t="e">
        <f t="shared" si="12"/>
        <v>#VALUE!</v>
      </c>
      <c r="C188" s="4" t="e">
        <f>contrato!B$2*B188</f>
        <v>#VALUE!</v>
      </c>
      <c r="D188" s="4" t="e">
        <f t="shared" si="13"/>
        <v>#VALUE!</v>
      </c>
      <c r="E188" s="1" t="e">
        <f>IF(B188&gt;0, PMT(contrato!B$2,(contrato!B$3+1-A188),B188),0)</f>
        <v>#VALUE!</v>
      </c>
      <c r="F188" s="2"/>
      <c r="G188" s="1" t="e">
        <f t="shared" si="14"/>
        <v>#VALUE!</v>
      </c>
      <c r="H188" s="4" t="e">
        <f t="shared" si="15"/>
        <v>#VALUE!</v>
      </c>
    </row>
    <row r="189" spans="1:8" x14ac:dyDescent="0.25">
      <c r="A189">
        <v>187</v>
      </c>
      <c r="B189" s="4" t="e">
        <f t="shared" si="12"/>
        <v>#VALUE!</v>
      </c>
      <c r="C189" s="4" t="e">
        <f>contrato!B$2*B189</f>
        <v>#VALUE!</v>
      </c>
      <c r="D189" s="4" t="e">
        <f t="shared" si="13"/>
        <v>#VALUE!</v>
      </c>
      <c r="E189" s="1" t="e">
        <f>IF(B189&gt;0, PMT(contrato!B$2,(contrato!B$3+1-A189),B189),0)</f>
        <v>#VALUE!</v>
      </c>
      <c r="F189" s="2"/>
      <c r="G189" s="1" t="e">
        <f t="shared" si="14"/>
        <v>#VALUE!</v>
      </c>
      <c r="H189" s="4" t="e">
        <f t="shared" si="15"/>
        <v>#VALUE!</v>
      </c>
    </row>
    <row r="190" spans="1:8" x14ac:dyDescent="0.25">
      <c r="A190">
        <v>188</v>
      </c>
      <c r="B190" s="4" t="e">
        <f t="shared" si="12"/>
        <v>#VALUE!</v>
      </c>
      <c r="C190" s="4" t="e">
        <f>contrato!B$2*B190</f>
        <v>#VALUE!</v>
      </c>
      <c r="D190" s="4" t="e">
        <f t="shared" si="13"/>
        <v>#VALUE!</v>
      </c>
      <c r="E190" s="1" t="e">
        <f>IF(B190&gt;0, PMT(contrato!B$2,(contrato!B$3+1-A190),B190),0)</f>
        <v>#VALUE!</v>
      </c>
      <c r="F190" s="2"/>
      <c r="G190" s="1" t="e">
        <f t="shared" si="14"/>
        <v>#VALUE!</v>
      </c>
      <c r="H190" s="4" t="e">
        <f t="shared" si="15"/>
        <v>#VALUE!</v>
      </c>
    </row>
    <row r="191" spans="1:8" x14ac:dyDescent="0.25">
      <c r="A191">
        <v>189</v>
      </c>
      <c r="B191" s="4" t="e">
        <f t="shared" si="12"/>
        <v>#VALUE!</v>
      </c>
      <c r="C191" s="4" t="e">
        <f>contrato!B$2*B191</f>
        <v>#VALUE!</v>
      </c>
      <c r="D191" s="4" t="e">
        <f t="shared" si="13"/>
        <v>#VALUE!</v>
      </c>
      <c r="E191" s="1" t="e">
        <f>IF(B191&gt;0, PMT(contrato!B$2,(contrato!B$3+1-A191),B191),0)</f>
        <v>#VALUE!</v>
      </c>
      <c r="F191" s="2"/>
      <c r="G191" s="1" t="e">
        <f t="shared" si="14"/>
        <v>#VALUE!</v>
      </c>
      <c r="H191" s="4" t="e">
        <f t="shared" si="15"/>
        <v>#VALUE!</v>
      </c>
    </row>
    <row r="192" spans="1:8" x14ac:dyDescent="0.25">
      <c r="A192">
        <v>190</v>
      </c>
      <c r="B192" s="4" t="e">
        <f t="shared" si="12"/>
        <v>#VALUE!</v>
      </c>
      <c r="C192" s="4" t="e">
        <f>contrato!B$2*B192</f>
        <v>#VALUE!</v>
      </c>
      <c r="D192" s="4" t="e">
        <f t="shared" si="13"/>
        <v>#VALUE!</v>
      </c>
      <c r="E192" s="1" t="e">
        <f>IF(B192&gt;0, PMT(contrato!B$2,(contrato!B$3+1-A192),B192),0)</f>
        <v>#VALUE!</v>
      </c>
      <c r="F192" s="2"/>
      <c r="G192" s="1" t="e">
        <f t="shared" si="14"/>
        <v>#VALUE!</v>
      </c>
      <c r="H192" s="4" t="e">
        <f t="shared" si="15"/>
        <v>#VALUE!</v>
      </c>
    </row>
    <row r="193" spans="1:8" x14ac:dyDescent="0.25">
      <c r="A193">
        <v>191</v>
      </c>
      <c r="B193" s="4" t="e">
        <f t="shared" si="12"/>
        <v>#VALUE!</v>
      </c>
      <c r="C193" s="4" t="e">
        <f>contrato!B$2*B193</f>
        <v>#VALUE!</v>
      </c>
      <c r="D193" s="4" t="e">
        <f t="shared" si="13"/>
        <v>#VALUE!</v>
      </c>
      <c r="E193" s="1" t="e">
        <f>IF(B193&gt;0, PMT(contrato!B$2,(contrato!B$3+1-A193),B193),0)</f>
        <v>#VALUE!</v>
      </c>
      <c r="F193" s="2"/>
      <c r="G193" s="1" t="e">
        <f t="shared" si="14"/>
        <v>#VALUE!</v>
      </c>
      <c r="H193" s="4" t="e">
        <f t="shared" si="15"/>
        <v>#VALUE!</v>
      </c>
    </row>
    <row r="194" spans="1:8" x14ac:dyDescent="0.25">
      <c r="A194">
        <v>192</v>
      </c>
      <c r="B194" s="4" t="e">
        <f t="shared" si="12"/>
        <v>#VALUE!</v>
      </c>
      <c r="C194" s="4" t="e">
        <f>contrato!B$2*B194</f>
        <v>#VALUE!</v>
      </c>
      <c r="D194" s="4" t="e">
        <f t="shared" si="13"/>
        <v>#VALUE!</v>
      </c>
      <c r="E194" s="1" t="e">
        <f>IF(B194&gt;0, PMT(contrato!B$2,(contrato!B$3+1-A194),B194),0)</f>
        <v>#VALUE!</v>
      </c>
      <c r="F194" s="2">
        <v>0</v>
      </c>
      <c r="G194" s="1" t="e">
        <f t="shared" si="14"/>
        <v>#VALUE!</v>
      </c>
      <c r="H194" s="4" t="e">
        <f t="shared" si="15"/>
        <v>#VALUE!</v>
      </c>
    </row>
    <row r="195" spans="1:8" x14ac:dyDescent="0.25">
      <c r="A195">
        <v>193</v>
      </c>
      <c r="B195" s="4" t="e">
        <f t="shared" si="12"/>
        <v>#VALUE!</v>
      </c>
      <c r="C195" s="4" t="e">
        <f>contrato!B$2*B195</f>
        <v>#VALUE!</v>
      </c>
      <c r="D195" s="4" t="e">
        <f t="shared" si="13"/>
        <v>#VALUE!</v>
      </c>
      <c r="E195" s="1" t="e">
        <f>IF(B195&gt;0, PMT(contrato!B$2,(contrato!B$3+1-A195),B195),0)</f>
        <v>#VALUE!</v>
      </c>
      <c r="F195" s="2"/>
      <c r="G195" s="1" t="e">
        <f t="shared" si="14"/>
        <v>#VALUE!</v>
      </c>
      <c r="H195" s="4" t="e">
        <f t="shared" si="15"/>
        <v>#VALUE!</v>
      </c>
    </row>
    <row r="196" spans="1:8" x14ac:dyDescent="0.25">
      <c r="A196">
        <v>194</v>
      </c>
      <c r="B196" s="4" t="e">
        <f t="shared" si="12"/>
        <v>#VALUE!</v>
      </c>
      <c r="C196" s="4" t="e">
        <f>contrato!B$2*B196</f>
        <v>#VALUE!</v>
      </c>
      <c r="D196" s="4" t="e">
        <f t="shared" si="13"/>
        <v>#VALUE!</v>
      </c>
      <c r="E196" s="1" t="e">
        <f>IF(B196&gt;0, PMT(contrato!B$2,(contrato!B$3+1-A196),B196),0)</f>
        <v>#VALUE!</v>
      </c>
      <c r="F196" s="2"/>
      <c r="G196" s="1" t="e">
        <f t="shared" si="14"/>
        <v>#VALUE!</v>
      </c>
      <c r="H196" s="4" t="e">
        <f t="shared" si="15"/>
        <v>#VALUE!</v>
      </c>
    </row>
    <row r="197" spans="1:8" x14ac:dyDescent="0.25">
      <c r="A197">
        <v>195</v>
      </c>
      <c r="B197" s="4" t="e">
        <f t="shared" si="12"/>
        <v>#VALUE!</v>
      </c>
      <c r="C197" s="4" t="e">
        <f>contrato!B$2*B197</f>
        <v>#VALUE!</v>
      </c>
      <c r="D197" s="4" t="e">
        <f t="shared" si="13"/>
        <v>#VALUE!</v>
      </c>
      <c r="E197" s="1" t="e">
        <f>IF(B197&gt;0, PMT(contrato!B$2,(contrato!B$3+1-A197),B197),0)</f>
        <v>#VALUE!</v>
      </c>
      <c r="F197" s="2"/>
      <c r="G197" s="1" t="e">
        <f t="shared" si="14"/>
        <v>#VALUE!</v>
      </c>
      <c r="H197" s="4" t="e">
        <f t="shared" si="15"/>
        <v>#VALUE!</v>
      </c>
    </row>
    <row r="198" spans="1:8" x14ac:dyDescent="0.25">
      <c r="A198">
        <v>196</v>
      </c>
      <c r="B198" s="4" t="e">
        <f t="shared" si="12"/>
        <v>#VALUE!</v>
      </c>
      <c r="C198" s="4" t="e">
        <f>contrato!B$2*B198</f>
        <v>#VALUE!</v>
      </c>
      <c r="D198" s="4" t="e">
        <f t="shared" si="13"/>
        <v>#VALUE!</v>
      </c>
      <c r="E198" s="1" t="e">
        <f>IF(B198&gt;0, PMT(contrato!B$2,(contrato!B$3+1-A198),B198),0)</f>
        <v>#VALUE!</v>
      </c>
      <c r="F198" s="2"/>
      <c r="G198" s="1" t="e">
        <f t="shared" si="14"/>
        <v>#VALUE!</v>
      </c>
      <c r="H198" s="4" t="e">
        <f t="shared" si="15"/>
        <v>#VALUE!</v>
      </c>
    </row>
    <row r="199" spans="1:8" x14ac:dyDescent="0.25">
      <c r="A199">
        <v>197</v>
      </c>
      <c r="B199" s="4" t="e">
        <f t="shared" si="12"/>
        <v>#VALUE!</v>
      </c>
      <c r="C199" s="4" t="e">
        <f>contrato!B$2*B199</f>
        <v>#VALUE!</v>
      </c>
      <c r="D199" s="4" t="e">
        <f t="shared" si="13"/>
        <v>#VALUE!</v>
      </c>
      <c r="E199" s="1" t="e">
        <f>IF(B199&gt;0, PMT(contrato!B$2,(contrato!B$3+1-A199),B199),0)</f>
        <v>#VALUE!</v>
      </c>
      <c r="F199" s="2"/>
      <c r="G199" s="1" t="e">
        <f t="shared" si="14"/>
        <v>#VALUE!</v>
      </c>
      <c r="H199" s="4" t="e">
        <f t="shared" si="15"/>
        <v>#VALUE!</v>
      </c>
    </row>
    <row r="200" spans="1:8" x14ac:dyDescent="0.25">
      <c r="A200">
        <v>198</v>
      </c>
      <c r="B200" s="4" t="e">
        <f t="shared" si="12"/>
        <v>#VALUE!</v>
      </c>
      <c r="C200" s="4" t="e">
        <f>contrato!B$2*B200</f>
        <v>#VALUE!</v>
      </c>
      <c r="D200" s="4" t="e">
        <f t="shared" si="13"/>
        <v>#VALUE!</v>
      </c>
      <c r="E200" s="1" t="e">
        <f>IF(B200&gt;0, PMT(contrato!B$2,(contrato!B$3+1-A200),B200),0)</f>
        <v>#VALUE!</v>
      </c>
      <c r="F200" s="2"/>
      <c r="G200" s="1" t="e">
        <f t="shared" si="14"/>
        <v>#VALUE!</v>
      </c>
      <c r="H200" s="4" t="e">
        <f t="shared" si="15"/>
        <v>#VALUE!</v>
      </c>
    </row>
    <row r="201" spans="1:8" x14ac:dyDescent="0.25">
      <c r="A201">
        <v>199</v>
      </c>
      <c r="B201" s="4" t="e">
        <f t="shared" si="12"/>
        <v>#VALUE!</v>
      </c>
      <c r="C201" s="4" t="e">
        <f>contrato!B$2*B201</f>
        <v>#VALUE!</v>
      </c>
      <c r="D201" s="4" t="e">
        <f t="shared" si="13"/>
        <v>#VALUE!</v>
      </c>
      <c r="E201" s="1" t="e">
        <f>IF(B201&gt;0, PMT(contrato!B$2,(contrato!B$3+1-A201),B201),0)</f>
        <v>#VALUE!</v>
      </c>
      <c r="F201" s="2"/>
      <c r="G201" s="1" t="e">
        <f t="shared" si="14"/>
        <v>#VALUE!</v>
      </c>
      <c r="H201" s="4" t="e">
        <f t="shared" si="15"/>
        <v>#VALUE!</v>
      </c>
    </row>
    <row r="202" spans="1:8" x14ac:dyDescent="0.25">
      <c r="A202">
        <v>200</v>
      </c>
      <c r="B202" s="4" t="e">
        <f t="shared" si="12"/>
        <v>#VALUE!</v>
      </c>
      <c r="C202" s="4" t="e">
        <f>contrato!B$2*B202</f>
        <v>#VALUE!</v>
      </c>
      <c r="D202" s="4" t="e">
        <f t="shared" si="13"/>
        <v>#VALUE!</v>
      </c>
      <c r="E202" s="1" t="e">
        <f>IF(B202&gt;0, PMT(contrato!B$2,(contrato!B$3+1-A202),B202),0)</f>
        <v>#VALUE!</v>
      </c>
      <c r="F202" s="2"/>
      <c r="G202" s="1" t="e">
        <f t="shared" si="14"/>
        <v>#VALUE!</v>
      </c>
      <c r="H202" s="4" t="e">
        <f t="shared" si="15"/>
        <v>#VALUE!</v>
      </c>
    </row>
    <row r="203" spans="1:8" x14ac:dyDescent="0.25">
      <c r="A203">
        <v>201</v>
      </c>
      <c r="B203" s="4" t="e">
        <f t="shared" si="12"/>
        <v>#VALUE!</v>
      </c>
      <c r="C203" s="4" t="e">
        <f>contrato!B$2*B203</f>
        <v>#VALUE!</v>
      </c>
      <c r="D203" s="4" t="e">
        <f t="shared" si="13"/>
        <v>#VALUE!</v>
      </c>
      <c r="E203" s="1" t="e">
        <f>IF(B203&gt;0, PMT(contrato!B$2,(contrato!B$3+1-A203),B203),0)</f>
        <v>#VALUE!</v>
      </c>
      <c r="F203" s="2"/>
      <c r="G203" s="1" t="e">
        <f t="shared" si="14"/>
        <v>#VALUE!</v>
      </c>
      <c r="H203" s="4" t="e">
        <f t="shared" si="15"/>
        <v>#VALUE!</v>
      </c>
    </row>
    <row r="204" spans="1:8" x14ac:dyDescent="0.25">
      <c r="A204">
        <v>202</v>
      </c>
      <c r="B204" s="4" t="e">
        <f t="shared" si="12"/>
        <v>#VALUE!</v>
      </c>
      <c r="C204" s="4" t="e">
        <f>contrato!B$2*B204</f>
        <v>#VALUE!</v>
      </c>
      <c r="D204" s="4" t="e">
        <f t="shared" si="13"/>
        <v>#VALUE!</v>
      </c>
      <c r="E204" s="1" t="e">
        <f>IF(B204&gt;0, PMT(contrato!B$2,(contrato!B$3+1-A204),B204),0)</f>
        <v>#VALUE!</v>
      </c>
      <c r="F204" s="2"/>
      <c r="G204" s="1" t="e">
        <f t="shared" si="14"/>
        <v>#VALUE!</v>
      </c>
      <c r="H204" s="4" t="e">
        <f t="shared" si="15"/>
        <v>#VALUE!</v>
      </c>
    </row>
    <row r="205" spans="1:8" x14ac:dyDescent="0.25">
      <c r="A205">
        <v>203</v>
      </c>
      <c r="B205" s="4" t="e">
        <f t="shared" si="12"/>
        <v>#VALUE!</v>
      </c>
      <c r="C205" s="4" t="e">
        <f>contrato!B$2*B205</f>
        <v>#VALUE!</v>
      </c>
      <c r="D205" s="4" t="e">
        <f t="shared" si="13"/>
        <v>#VALUE!</v>
      </c>
      <c r="E205" s="1" t="e">
        <f>IF(B205&gt;0, PMT(contrato!B$2,(contrato!B$3+1-A205),B205),0)</f>
        <v>#VALUE!</v>
      </c>
      <c r="F205" s="2"/>
      <c r="G205" s="1" t="e">
        <f t="shared" si="14"/>
        <v>#VALUE!</v>
      </c>
      <c r="H205" s="4" t="e">
        <f t="shared" si="15"/>
        <v>#VALUE!</v>
      </c>
    </row>
    <row r="206" spans="1:8" x14ac:dyDescent="0.25">
      <c r="A206">
        <v>204</v>
      </c>
      <c r="B206" s="4" t="e">
        <f t="shared" si="12"/>
        <v>#VALUE!</v>
      </c>
      <c r="C206" s="4" t="e">
        <f>contrato!B$2*B206</f>
        <v>#VALUE!</v>
      </c>
      <c r="D206" s="4" t="e">
        <f t="shared" si="13"/>
        <v>#VALUE!</v>
      </c>
      <c r="E206" s="1" t="e">
        <f>IF(B206&gt;0, PMT(contrato!B$2,(contrato!B$3+1-A206),B206),0)</f>
        <v>#VALUE!</v>
      </c>
      <c r="F206" s="2">
        <v>0</v>
      </c>
      <c r="G206" s="1" t="e">
        <f t="shared" si="14"/>
        <v>#VALUE!</v>
      </c>
      <c r="H206" s="4" t="e">
        <f t="shared" si="15"/>
        <v>#VALUE!</v>
      </c>
    </row>
    <row r="207" spans="1:8" x14ac:dyDescent="0.25">
      <c r="A207">
        <v>205</v>
      </c>
      <c r="B207" s="4" t="e">
        <f t="shared" si="12"/>
        <v>#VALUE!</v>
      </c>
      <c r="C207" s="4" t="e">
        <f>contrato!B$2*B207</f>
        <v>#VALUE!</v>
      </c>
      <c r="D207" s="4" t="e">
        <f t="shared" si="13"/>
        <v>#VALUE!</v>
      </c>
      <c r="E207" s="1" t="e">
        <f>IF(B207&gt;0, PMT(contrato!B$2,(contrato!B$3+1-A207),B207),0)</f>
        <v>#VALUE!</v>
      </c>
      <c r="F207" s="2"/>
      <c r="G207" s="1" t="e">
        <f t="shared" si="14"/>
        <v>#VALUE!</v>
      </c>
      <c r="H207" s="4" t="e">
        <f t="shared" si="15"/>
        <v>#VALUE!</v>
      </c>
    </row>
    <row r="208" spans="1:8" x14ac:dyDescent="0.25">
      <c r="A208">
        <v>206</v>
      </c>
      <c r="B208" s="4" t="e">
        <f t="shared" si="12"/>
        <v>#VALUE!</v>
      </c>
      <c r="C208" s="4" t="e">
        <f>contrato!B$2*B208</f>
        <v>#VALUE!</v>
      </c>
      <c r="D208" s="4" t="e">
        <f t="shared" si="13"/>
        <v>#VALUE!</v>
      </c>
      <c r="E208" s="1" t="e">
        <f>IF(B208&gt;0, PMT(contrato!B$2,(contrato!B$3+1-A208),B208),0)</f>
        <v>#VALUE!</v>
      </c>
      <c r="F208" s="2"/>
      <c r="G208" s="1" t="e">
        <f t="shared" si="14"/>
        <v>#VALUE!</v>
      </c>
      <c r="H208" s="4" t="e">
        <f t="shared" si="15"/>
        <v>#VALUE!</v>
      </c>
    </row>
    <row r="209" spans="1:8" x14ac:dyDescent="0.25">
      <c r="A209">
        <v>207</v>
      </c>
      <c r="B209" s="4" t="e">
        <f t="shared" si="12"/>
        <v>#VALUE!</v>
      </c>
      <c r="C209" s="4" t="e">
        <f>contrato!B$2*B209</f>
        <v>#VALUE!</v>
      </c>
      <c r="D209" s="4" t="e">
        <f t="shared" si="13"/>
        <v>#VALUE!</v>
      </c>
      <c r="E209" s="1" t="e">
        <f>IF(B209&gt;0, PMT(contrato!B$2,(contrato!B$3+1-A209),B209),0)</f>
        <v>#VALUE!</v>
      </c>
      <c r="F209" s="2"/>
      <c r="G209" s="1" t="e">
        <f t="shared" si="14"/>
        <v>#VALUE!</v>
      </c>
      <c r="H209" s="4" t="e">
        <f t="shared" si="15"/>
        <v>#VALUE!</v>
      </c>
    </row>
    <row r="210" spans="1:8" x14ac:dyDescent="0.25">
      <c r="A210">
        <v>208</v>
      </c>
      <c r="B210" s="4" t="e">
        <f t="shared" si="12"/>
        <v>#VALUE!</v>
      </c>
      <c r="C210" s="4" t="e">
        <f>contrato!B$2*B210</f>
        <v>#VALUE!</v>
      </c>
      <c r="D210" s="4" t="e">
        <f t="shared" si="13"/>
        <v>#VALUE!</v>
      </c>
      <c r="E210" s="1" t="e">
        <f>IF(B210&gt;0, PMT(contrato!B$2,(contrato!B$3+1-A210),B210),0)</f>
        <v>#VALUE!</v>
      </c>
      <c r="F210" s="2"/>
      <c r="G210" s="1" t="e">
        <f t="shared" si="14"/>
        <v>#VALUE!</v>
      </c>
      <c r="H210" s="4" t="e">
        <f t="shared" si="15"/>
        <v>#VALUE!</v>
      </c>
    </row>
    <row r="211" spans="1:8" x14ac:dyDescent="0.25">
      <c r="A211">
        <v>209</v>
      </c>
      <c r="B211" s="4" t="e">
        <f t="shared" si="12"/>
        <v>#VALUE!</v>
      </c>
      <c r="C211" s="4" t="e">
        <f>contrato!B$2*B211</f>
        <v>#VALUE!</v>
      </c>
      <c r="D211" s="4" t="e">
        <f t="shared" si="13"/>
        <v>#VALUE!</v>
      </c>
      <c r="E211" s="1" t="e">
        <f>IF(B211&gt;0, PMT(contrato!B$2,(contrato!B$3+1-A211),B211),0)</f>
        <v>#VALUE!</v>
      </c>
      <c r="F211" s="2"/>
      <c r="G211" s="1" t="e">
        <f t="shared" si="14"/>
        <v>#VALUE!</v>
      </c>
      <c r="H211" s="4" t="e">
        <f t="shared" si="15"/>
        <v>#VALUE!</v>
      </c>
    </row>
    <row r="212" spans="1:8" x14ac:dyDescent="0.25">
      <c r="A212">
        <v>210</v>
      </c>
      <c r="B212" s="4" t="e">
        <f t="shared" si="12"/>
        <v>#VALUE!</v>
      </c>
      <c r="C212" s="4" t="e">
        <f>contrato!B$2*B212</f>
        <v>#VALUE!</v>
      </c>
      <c r="D212" s="4" t="e">
        <f t="shared" si="13"/>
        <v>#VALUE!</v>
      </c>
      <c r="E212" s="1" t="e">
        <f>IF(B212&gt;0, PMT(contrato!B$2,(contrato!B$3+1-A212),B212),0)</f>
        <v>#VALUE!</v>
      </c>
      <c r="F212" s="2"/>
      <c r="G212" s="1" t="e">
        <f t="shared" si="14"/>
        <v>#VALUE!</v>
      </c>
      <c r="H212" s="4" t="e">
        <f t="shared" si="15"/>
        <v>#VALUE!</v>
      </c>
    </row>
    <row r="213" spans="1:8" x14ac:dyDescent="0.25">
      <c r="A213">
        <v>211</v>
      </c>
      <c r="B213" s="4" t="e">
        <f t="shared" si="12"/>
        <v>#VALUE!</v>
      </c>
      <c r="C213" s="4" t="e">
        <f>contrato!B$2*B213</f>
        <v>#VALUE!</v>
      </c>
      <c r="D213" s="4" t="e">
        <f t="shared" si="13"/>
        <v>#VALUE!</v>
      </c>
      <c r="E213" s="1" t="e">
        <f>IF(B213&gt;0, PMT(contrato!B$2,(contrato!B$3+1-A213),B213),0)</f>
        <v>#VALUE!</v>
      </c>
      <c r="F213" s="2"/>
      <c r="G213" s="1" t="e">
        <f t="shared" si="14"/>
        <v>#VALUE!</v>
      </c>
      <c r="H213" s="4" t="e">
        <f t="shared" si="15"/>
        <v>#VALUE!</v>
      </c>
    </row>
    <row r="214" spans="1:8" x14ac:dyDescent="0.25">
      <c r="A214">
        <v>212</v>
      </c>
      <c r="B214" s="4" t="e">
        <f t="shared" si="12"/>
        <v>#VALUE!</v>
      </c>
      <c r="C214" s="4" t="e">
        <f>contrato!B$2*B214</f>
        <v>#VALUE!</v>
      </c>
      <c r="D214" s="4" t="e">
        <f t="shared" si="13"/>
        <v>#VALUE!</v>
      </c>
      <c r="E214" s="1" t="e">
        <f>IF(B214&gt;0, PMT(contrato!B$2,(contrato!B$3+1-A214),B214),0)</f>
        <v>#VALUE!</v>
      </c>
      <c r="F214" s="2"/>
      <c r="G214" s="1" t="e">
        <f t="shared" si="14"/>
        <v>#VALUE!</v>
      </c>
      <c r="H214" s="4" t="e">
        <f t="shared" si="15"/>
        <v>#VALUE!</v>
      </c>
    </row>
    <row r="215" spans="1:8" x14ac:dyDescent="0.25">
      <c r="A215">
        <v>213</v>
      </c>
      <c r="B215" s="4" t="e">
        <f t="shared" si="12"/>
        <v>#VALUE!</v>
      </c>
      <c r="C215" s="4" t="e">
        <f>contrato!B$2*B215</f>
        <v>#VALUE!</v>
      </c>
      <c r="D215" s="4" t="e">
        <f t="shared" si="13"/>
        <v>#VALUE!</v>
      </c>
      <c r="E215" s="1" t="e">
        <f>IF(B215&gt;0, PMT(contrato!B$2,(contrato!B$3+1-A215),B215),0)</f>
        <v>#VALUE!</v>
      </c>
      <c r="F215" s="2"/>
      <c r="G215" s="1" t="e">
        <f t="shared" si="14"/>
        <v>#VALUE!</v>
      </c>
      <c r="H215" s="4" t="e">
        <f t="shared" si="15"/>
        <v>#VALUE!</v>
      </c>
    </row>
    <row r="216" spans="1:8" x14ac:dyDescent="0.25">
      <c r="A216">
        <v>214</v>
      </c>
      <c r="B216" s="4" t="e">
        <f t="shared" si="12"/>
        <v>#VALUE!</v>
      </c>
      <c r="C216" s="4" t="e">
        <f>contrato!B$2*B216</f>
        <v>#VALUE!</v>
      </c>
      <c r="D216" s="4" t="e">
        <f t="shared" si="13"/>
        <v>#VALUE!</v>
      </c>
      <c r="E216" s="1" t="e">
        <f>IF(B216&gt;0, PMT(contrato!B$2,(contrato!B$3+1-A216),B216),0)</f>
        <v>#VALUE!</v>
      </c>
      <c r="F216" s="2"/>
      <c r="G216" s="1" t="e">
        <f t="shared" si="14"/>
        <v>#VALUE!</v>
      </c>
      <c r="H216" s="4" t="e">
        <f t="shared" si="15"/>
        <v>#VALUE!</v>
      </c>
    </row>
    <row r="217" spans="1:8" x14ac:dyDescent="0.25">
      <c r="A217">
        <v>215</v>
      </c>
      <c r="B217" s="4" t="e">
        <f t="shared" si="12"/>
        <v>#VALUE!</v>
      </c>
      <c r="C217" s="4" t="e">
        <f>contrato!B$2*B217</f>
        <v>#VALUE!</v>
      </c>
      <c r="D217" s="4" t="e">
        <f t="shared" si="13"/>
        <v>#VALUE!</v>
      </c>
      <c r="E217" s="1" t="e">
        <f>IF(B217&gt;0, PMT(contrato!B$2,(contrato!B$3+1-A217),B217),0)</f>
        <v>#VALUE!</v>
      </c>
      <c r="F217" s="2"/>
      <c r="G217" s="1" t="e">
        <f t="shared" si="14"/>
        <v>#VALUE!</v>
      </c>
      <c r="H217" s="4" t="e">
        <f t="shared" si="15"/>
        <v>#VALUE!</v>
      </c>
    </row>
    <row r="218" spans="1:8" x14ac:dyDescent="0.25">
      <c r="A218">
        <v>216</v>
      </c>
      <c r="B218" s="4" t="e">
        <f t="shared" si="12"/>
        <v>#VALUE!</v>
      </c>
      <c r="C218" s="4" t="e">
        <f>contrato!B$2*B218</f>
        <v>#VALUE!</v>
      </c>
      <c r="D218" s="4" t="e">
        <f t="shared" si="13"/>
        <v>#VALUE!</v>
      </c>
      <c r="E218" s="1" t="e">
        <f>IF(B218&gt;0, PMT(contrato!B$2,(contrato!B$3+1-A218),B218),0)</f>
        <v>#VALUE!</v>
      </c>
      <c r="F218" s="2">
        <v>0</v>
      </c>
      <c r="G218" s="1" t="e">
        <f t="shared" si="14"/>
        <v>#VALUE!</v>
      </c>
      <c r="H218" s="4" t="e">
        <f t="shared" si="15"/>
        <v>#VALUE!</v>
      </c>
    </row>
    <row r="219" spans="1:8" x14ac:dyDescent="0.25">
      <c r="A219">
        <v>217</v>
      </c>
      <c r="B219" s="4" t="e">
        <f t="shared" ref="B219:B268" si="16">H218</f>
        <v>#VALUE!</v>
      </c>
      <c r="C219" s="4" t="e">
        <f>contrato!B$2*B219</f>
        <v>#VALUE!</v>
      </c>
      <c r="D219" s="4" t="e">
        <f t="shared" ref="D219:D268" si="17">B219+C219</f>
        <v>#VALUE!</v>
      </c>
      <c r="E219" s="1" t="e">
        <f>IF(B219&gt;0, PMT(contrato!B$2,(contrato!B$3+1-A219),B219),0)</f>
        <v>#VALUE!</v>
      </c>
      <c r="F219" s="2"/>
      <c r="G219" s="1" t="e">
        <f t="shared" ref="G219:G268" si="18">SUM(E219+F219)</f>
        <v>#VALUE!</v>
      </c>
      <c r="H219" s="4" t="e">
        <f t="shared" ref="H219:H268" si="19">D219+G219</f>
        <v>#VALUE!</v>
      </c>
    </row>
    <row r="220" spans="1:8" x14ac:dyDescent="0.25">
      <c r="A220">
        <v>218</v>
      </c>
      <c r="B220" s="4" t="e">
        <f t="shared" si="16"/>
        <v>#VALUE!</v>
      </c>
      <c r="C220" s="4" t="e">
        <f>contrato!B$2*B220</f>
        <v>#VALUE!</v>
      </c>
      <c r="D220" s="4" t="e">
        <f t="shared" si="17"/>
        <v>#VALUE!</v>
      </c>
      <c r="E220" s="1" t="e">
        <f>IF(B220&gt;0, PMT(contrato!B$2,(contrato!B$3+1-A220),B220),0)</f>
        <v>#VALUE!</v>
      </c>
      <c r="F220" s="2"/>
      <c r="G220" s="1" t="e">
        <f t="shared" si="18"/>
        <v>#VALUE!</v>
      </c>
      <c r="H220" s="4" t="e">
        <f t="shared" si="19"/>
        <v>#VALUE!</v>
      </c>
    </row>
    <row r="221" spans="1:8" x14ac:dyDescent="0.25">
      <c r="A221">
        <v>219</v>
      </c>
      <c r="B221" s="4" t="e">
        <f t="shared" si="16"/>
        <v>#VALUE!</v>
      </c>
      <c r="C221" s="4" t="e">
        <f>contrato!B$2*B221</f>
        <v>#VALUE!</v>
      </c>
      <c r="D221" s="4" t="e">
        <f t="shared" si="17"/>
        <v>#VALUE!</v>
      </c>
      <c r="E221" s="1" t="e">
        <f>IF(B221&gt;0, PMT(contrato!B$2,(contrato!B$3+1-A221),B221),0)</f>
        <v>#VALUE!</v>
      </c>
      <c r="F221" s="2"/>
      <c r="G221" s="1" t="e">
        <f t="shared" si="18"/>
        <v>#VALUE!</v>
      </c>
      <c r="H221" s="4" t="e">
        <f t="shared" si="19"/>
        <v>#VALUE!</v>
      </c>
    </row>
    <row r="222" spans="1:8" x14ac:dyDescent="0.25">
      <c r="A222">
        <v>220</v>
      </c>
      <c r="B222" s="4" t="e">
        <f t="shared" si="16"/>
        <v>#VALUE!</v>
      </c>
      <c r="C222" s="4" t="e">
        <f>contrato!B$2*B222</f>
        <v>#VALUE!</v>
      </c>
      <c r="D222" s="4" t="e">
        <f t="shared" si="17"/>
        <v>#VALUE!</v>
      </c>
      <c r="E222" s="1" t="e">
        <f>IF(B222&gt;0, PMT(contrato!B$2,(contrato!B$3+1-A222),B222),0)</f>
        <v>#VALUE!</v>
      </c>
      <c r="F222" s="2"/>
      <c r="G222" s="1" t="e">
        <f t="shared" si="18"/>
        <v>#VALUE!</v>
      </c>
      <c r="H222" s="4" t="e">
        <f t="shared" si="19"/>
        <v>#VALUE!</v>
      </c>
    </row>
    <row r="223" spans="1:8" x14ac:dyDescent="0.25">
      <c r="A223">
        <v>221</v>
      </c>
      <c r="B223" s="4" t="e">
        <f t="shared" si="16"/>
        <v>#VALUE!</v>
      </c>
      <c r="C223" s="4" t="e">
        <f>contrato!B$2*B223</f>
        <v>#VALUE!</v>
      </c>
      <c r="D223" s="4" t="e">
        <f t="shared" si="17"/>
        <v>#VALUE!</v>
      </c>
      <c r="E223" s="1" t="e">
        <f>IF(B223&gt;0, PMT(contrato!B$2,(contrato!B$3+1-A223),B223),0)</f>
        <v>#VALUE!</v>
      </c>
      <c r="F223" s="2"/>
      <c r="G223" s="1" t="e">
        <f t="shared" si="18"/>
        <v>#VALUE!</v>
      </c>
      <c r="H223" s="4" t="e">
        <f t="shared" si="19"/>
        <v>#VALUE!</v>
      </c>
    </row>
    <row r="224" spans="1:8" x14ac:dyDescent="0.25">
      <c r="A224">
        <v>222</v>
      </c>
      <c r="B224" s="4" t="e">
        <f t="shared" si="16"/>
        <v>#VALUE!</v>
      </c>
      <c r="C224" s="4" t="e">
        <f>contrato!B$2*B224</f>
        <v>#VALUE!</v>
      </c>
      <c r="D224" s="4" t="e">
        <f t="shared" si="17"/>
        <v>#VALUE!</v>
      </c>
      <c r="E224" s="1" t="e">
        <f>IF(B224&gt;0, PMT(contrato!B$2,(contrato!B$3+1-A224),B224),0)</f>
        <v>#VALUE!</v>
      </c>
      <c r="F224" s="2"/>
      <c r="G224" s="1" t="e">
        <f t="shared" si="18"/>
        <v>#VALUE!</v>
      </c>
      <c r="H224" s="4" t="e">
        <f t="shared" si="19"/>
        <v>#VALUE!</v>
      </c>
    </row>
    <row r="225" spans="1:8" x14ac:dyDescent="0.25">
      <c r="A225">
        <v>223</v>
      </c>
      <c r="B225" s="4" t="e">
        <f t="shared" si="16"/>
        <v>#VALUE!</v>
      </c>
      <c r="C225" s="4" t="e">
        <f>contrato!B$2*B225</f>
        <v>#VALUE!</v>
      </c>
      <c r="D225" s="4" t="e">
        <f t="shared" si="17"/>
        <v>#VALUE!</v>
      </c>
      <c r="E225" s="1" t="e">
        <f>IF(B225&gt;0, PMT(contrato!B$2,(contrato!B$3+1-A225),B225),0)</f>
        <v>#VALUE!</v>
      </c>
      <c r="F225" s="2"/>
      <c r="G225" s="1" t="e">
        <f t="shared" si="18"/>
        <v>#VALUE!</v>
      </c>
      <c r="H225" s="4" t="e">
        <f t="shared" si="19"/>
        <v>#VALUE!</v>
      </c>
    </row>
    <row r="226" spans="1:8" x14ac:dyDescent="0.25">
      <c r="A226">
        <v>224</v>
      </c>
      <c r="B226" s="4" t="e">
        <f t="shared" si="16"/>
        <v>#VALUE!</v>
      </c>
      <c r="C226" s="4" t="e">
        <f>contrato!B$2*B226</f>
        <v>#VALUE!</v>
      </c>
      <c r="D226" s="4" t="e">
        <f t="shared" si="17"/>
        <v>#VALUE!</v>
      </c>
      <c r="E226" s="1" t="e">
        <f>IF(B226&gt;0, PMT(contrato!B$2,(contrato!B$3+1-A226),B226),0)</f>
        <v>#VALUE!</v>
      </c>
      <c r="F226" s="2"/>
      <c r="G226" s="1" t="e">
        <f t="shared" si="18"/>
        <v>#VALUE!</v>
      </c>
      <c r="H226" s="4" t="e">
        <f t="shared" si="19"/>
        <v>#VALUE!</v>
      </c>
    </row>
    <row r="227" spans="1:8" x14ac:dyDescent="0.25">
      <c r="A227">
        <v>225</v>
      </c>
      <c r="B227" s="4" t="e">
        <f t="shared" si="16"/>
        <v>#VALUE!</v>
      </c>
      <c r="C227" s="4" t="e">
        <f>contrato!B$2*B227</f>
        <v>#VALUE!</v>
      </c>
      <c r="D227" s="4" t="e">
        <f t="shared" si="17"/>
        <v>#VALUE!</v>
      </c>
      <c r="E227" s="1" t="e">
        <f>IF(B227&gt;0, PMT(contrato!B$2,(contrato!B$3+1-A227),B227),0)</f>
        <v>#VALUE!</v>
      </c>
      <c r="F227" s="2"/>
      <c r="G227" s="1" t="e">
        <f t="shared" si="18"/>
        <v>#VALUE!</v>
      </c>
      <c r="H227" s="4" t="e">
        <f t="shared" si="19"/>
        <v>#VALUE!</v>
      </c>
    </row>
    <row r="228" spans="1:8" x14ac:dyDescent="0.25">
      <c r="A228">
        <v>226</v>
      </c>
      <c r="B228" s="4" t="e">
        <f t="shared" si="16"/>
        <v>#VALUE!</v>
      </c>
      <c r="C228" s="4" t="e">
        <f>contrato!B$2*B228</f>
        <v>#VALUE!</v>
      </c>
      <c r="D228" s="4" t="e">
        <f t="shared" si="17"/>
        <v>#VALUE!</v>
      </c>
      <c r="E228" s="1" t="e">
        <f>IF(B228&gt;0, PMT(contrato!B$2,(contrato!B$3+1-A228),B228),0)</f>
        <v>#VALUE!</v>
      </c>
      <c r="F228" s="2"/>
      <c r="G228" s="1" t="e">
        <f t="shared" si="18"/>
        <v>#VALUE!</v>
      </c>
      <c r="H228" s="4" t="e">
        <f t="shared" si="19"/>
        <v>#VALUE!</v>
      </c>
    </row>
    <row r="229" spans="1:8" x14ac:dyDescent="0.25">
      <c r="A229">
        <v>227</v>
      </c>
      <c r="B229" s="4" t="e">
        <f t="shared" si="16"/>
        <v>#VALUE!</v>
      </c>
      <c r="C229" s="4" t="e">
        <f>contrato!B$2*B229</f>
        <v>#VALUE!</v>
      </c>
      <c r="D229" s="4" t="e">
        <f t="shared" si="17"/>
        <v>#VALUE!</v>
      </c>
      <c r="E229" s="1" t="e">
        <f>IF(B229&gt;0, PMT(contrato!B$2,(contrato!B$3+1-A229),B229),0)</f>
        <v>#VALUE!</v>
      </c>
      <c r="F229" s="2"/>
      <c r="G229" s="1" t="e">
        <f>SUM(E229+F229)</f>
        <v>#VALUE!</v>
      </c>
      <c r="H229" s="4" t="e">
        <f t="shared" si="19"/>
        <v>#VALUE!</v>
      </c>
    </row>
    <row r="230" spans="1:8" x14ac:dyDescent="0.25">
      <c r="A230">
        <v>228</v>
      </c>
      <c r="B230" s="4" t="e">
        <f t="shared" si="16"/>
        <v>#VALUE!</v>
      </c>
      <c r="C230" s="4" t="e">
        <f>contrato!B$2*B230</f>
        <v>#VALUE!</v>
      </c>
      <c r="D230" s="4" t="e">
        <f t="shared" si="17"/>
        <v>#VALUE!</v>
      </c>
      <c r="E230" s="1" t="e">
        <f>IF(B230&gt;0, PMT(contrato!B$2,(contrato!B$3+1-A230),B230),0)</f>
        <v>#VALUE!</v>
      </c>
      <c r="F230" s="2">
        <v>0</v>
      </c>
      <c r="G230" s="1" t="e">
        <f>SUM(E230+F230)</f>
        <v>#VALUE!</v>
      </c>
      <c r="H230" s="4" t="e">
        <f t="shared" si="19"/>
        <v>#VALUE!</v>
      </c>
    </row>
    <row r="231" spans="1:8" x14ac:dyDescent="0.25">
      <c r="A231">
        <v>229</v>
      </c>
      <c r="B231" s="4" t="e">
        <f t="shared" si="16"/>
        <v>#VALUE!</v>
      </c>
      <c r="C231" s="4" t="e">
        <f>contrato!B$2*B231</f>
        <v>#VALUE!</v>
      </c>
      <c r="D231" s="4" t="e">
        <f t="shared" si="17"/>
        <v>#VALUE!</v>
      </c>
      <c r="E231" s="1" t="e">
        <f>IF(B231&gt;0, PMT(contrato!B$2,(contrato!B$3+1-A231),B231),0)</f>
        <v>#VALUE!</v>
      </c>
      <c r="F231" s="2"/>
      <c r="G231" s="1" t="e">
        <f t="shared" si="18"/>
        <v>#VALUE!</v>
      </c>
      <c r="H231" s="4" t="e">
        <f t="shared" si="19"/>
        <v>#VALUE!</v>
      </c>
    </row>
    <row r="232" spans="1:8" x14ac:dyDescent="0.25">
      <c r="A232">
        <v>230</v>
      </c>
      <c r="B232" s="4" t="e">
        <f t="shared" si="16"/>
        <v>#VALUE!</v>
      </c>
      <c r="C232" s="4" t="e">
        <f>contrato!B$2*B232</f>
        <v>#VALUE!</v>
      </c>
      <c r="D232" s="4" t="e">
        <f t="shared" si="17"/>
        <v>#VALUE!</v>
      </c>
      <c r="E232" s="1" t="e">
        <f>IF(B232&gt;0, PMT(contrato!B$2,(contrato!B$3+1-A232),B232),0)</f>
        <v>#VALUE!</v>
      </c>
      <c r="F232" s="2"/>
      <c r="G232" s="1" t="e">
        <f t="shared" si="18"/>
        <v>#VALUE!</v>
      </c>
      <c r="H232" s="4" t="e">
        <f t="shared" si="19"/>
        <v>#VALUE!</v>
      </c>
    </row>
    <row r="233" spans="1:8" x14ac:dyDescent="0.25">
      <c r="A233">
        <v>231</v>
      </c>
      <c r="B233" s="4" t="e">
        <f t="shared" si="16"/>
        <v>#VALUE!</v>
      </c>
      <c r="C233" s="4" t="e">
        <f>contrato!B$2*B233</f>
        <v>#VALUE!</v>
      </c>
      <c r="D233" s="4" t="e">
        <f t="shared" si="17"/>
        <v>#VALUE!</v>
      </c>
      <c r="E233" s="1" t="e">
        <f>IF(B233&gt;0, PMT(contrato!B$2,(contrato!B$3+1-A233),B233),0)</f>
        <v>#VALUE!</v>
      </c>
      <c r="F233" s="2"/>
      <c r="G233" s="1" t="e">
        <f t="shared" si="18"/>
        <v>#VALUE!</v>
      </c>
      <c r="H233" s="4" t="e">
        <f t="shared" si="19"/>
        <v>#VALUE!</v>
      </c>
    </row>
    <row r="234" spans="1:8" x14ac:dyDescent="0.25">
      <c r="A234">
        <v>232</v>
      </c>
      <c r="B234" s="4" t="e">
        <f t="shared" si="16"/>
        <v>#VALUE!</v>
      </c>
      <c r="C234" s="4" t="e">
        <f>contrato!B$2*B234</f>
        <v>#VALUE!</v>
      </c>
      <c r="D234" s="4" t="e">
        <f t="shared" si="17"/>
        <v>#VALUE!</v>
      </c>
      <c r="E234" s="1" t="e">
        <f>IF(B234&gt;0, PMT(contrato!B$2,(contrato!B$3+1-A234),B234),0)</f>
        <v>#VALUE!</v>
      </c>
      <c r="F234" s="2"/>
      <c r="G234" s="1" t="e">
        <f t="shared" si="18"/>
        <v>#VALUE!</v>
      </c>
      <c r="H234" s="4" t="e">
        <f t="shared" si="19"/>
        <v>#VALUE!</v>
      </c>
    </row>
    <row r="235" spans="1:8" x14ac:dyDescent="0.25">
      <c r="A235">
        <v>233</v>
      </c>
      <c r="B235" s="4" t="e">
        <f t="shared" si="16"/>
        <v>#VALUE!</v>
      </c>
      <c r="C235" s="4" t="e">
        <f>contrato!B$2*B235</f>
        <v>#VALUE!</v>
      </c>
      <c r="D235" s="4" t="e">
        <f t="shared" si="17"/>
        <v>#VALUE!</v>
      </c>
      <c r="E235" s="1" t="e">
        <f>IF(B235&gt;0, PMT(contrato!B$2,(contrato!B$3+1-A235),B235),0)</f>
        <v>#VALUE!</v>
      </c>
      <c r="F235" s="2">
        <v>0</v>
      </c>
      <c r="G235" s="1" t="e">
        <f t="shared" si="18"/>
        <v>#VALUE!</v>
      </c>
      <c r="H235" s="4" t="e">
        <f t="shared" si="19"/>
        <v>#VALUE!</v>
      </c>
    </row>
    <row r="236" spans="1:8" x14ac:dyDescent="0.25">
      <c r="A236">
        <v>234</v>
      </c>
      <c r="B236" s="4" t="e">
        <f t="shared" si="16"/>
        <v>#VALUE!</v>
      </c>
      <c r="C236" s="4" t="e">
        <f>contrato!B$2*B236</f>
        <v>#VALUE!</v>
      </c>
      <c r="D236" s="4" t="e">
        <f t="shared" si="17"/>
        <v>#VALUE!</v>
      </c>
      <c r="E236" s="1" t="e">
        <f>IF(B236&gt;0, PMT(contrato!B$2,(contrato!B$3+1-A236),B236),0)</f>
        <v>#VALUE!</v>
      </c>
      <c r="F236" s="2"/>
      <c r="G236" s="1" t="e">
        <f t="shared" si="18"/>
        <v>#VALUE!</v>
      </c>
      <c r="H236" s="4" t="e">
        <f t="shared" si="19"/>
        <v>#VALUE!</v>
      </c>
    </row>
    <row r="237" spans="1:8" x14ac:dyDescent="0.25">
      <c r="A237">
        <v>235</v>
      </c>
      <c r="B237" s="4" t="e">
        <f t="shared" si="16"/>
        <v>#VALUE!</v>
      </c>
      <c r="C237" s="4" t="e">
        <f>contrato!B$2*B237</f>
        <v>#VALUE!</v>
      </c>
      <c r="D237" s="4" t="e">
        <f t="shared" si="17"/>
        <v>#VALUE!</v>
      </c>
      <c r="E237" s="1" t="e">
        <f>IF(B237&gt;0, PMT(contrato!B$2,(contrato!B$3+1-A237),B237),0)</f>
        <v>#VALUE!</v>
      </c>
      <c r="F237" s="2"/>
      <c r="G237" s="1" t="e">
        <f t="shared" si="18"/>
        <v>#VALUE!</v>
      </c>
      <c r="H237" s="4" t="e">
        <f t="shared" si="19"/>
        <v>#VALUE!</v>
      </c>
    </row>
    <row r="238" spans="1:8" x14ac:dyDescent="0.25">
      <c r="A238">
        <v>236</v>
      </c>
      <c r="B238" s="4" t="e">
        <f t="shared" si="16"/>
        <v>#VALUE!</v>
      </c>
      <c r="C238" s="4" t="e">
        <f>contrato!B$2*B238</f>
        <v>#VALUE!</v>
      </c>
      <c r="D238" s="4" t="e">
        <f t="shared" si="17"/>
        <v>#VALUE!</v>
      </c>
      <c r="E238" s="1" t="e">
        <f>IF(B238&gt;0, PMT(contrato!B$2,(contrato!B$3+1-A238),B238),0)</f>
        <v>#VALUE!</v>
      </c>
      <c r="F238" s="2"/>
      <c r="G238" s="1" t="e">
        <f t="shared" si="18"/>
        <v>#VALUE!</v>
      </c>
      <c r="H238" s="4" t="e">
        <f t="shared" si="19"/>
        <v>#VALUE!</v>
      </c>
    </row>
    <row r="239" spans="1:8" x14ac:dyDescent="0.25">
      <c r="A239">
        <v>237</v>
      </c>
      <c r="B239" s="4" t="e">
        <f t="shared" si="16"/>
        <v>#VALUE!</v>
      </c>
      <c r="C239" s="4" t="e">
        <f>contrato!B$2*B239</f>
        <v>#VALUE!</v>
      </c>
      <c r="D239" s="4" t="e">
        <f t="shared" si="17"/>
        <v>#VALUE!</v>
      </c>
      <c r="E239" s="1" t="e">
        <f>IF(B239&gt;0, PMT(contrato!B$2,(contrato!B$3+1-A239),B239),0)</f>
        <v>#VALUE!</v>
      </c>
      <c r="F239" s="2"/>
      <c r="G239" s="1" t="e">
        <f t="shared" si="18"/>
        <v>#VALUE!</v>
      </c>
      <c r="H239" s="4" t="e">
        <f t="shared" si="19"/>
        <v>#VALUE!</v>
      </c>
    </row>
    <row r="240" spans="1:8" x14ac:dyDescent="0.25">
      <c r="A240">
        <v>238</v>
      </c>
      <c r="B240" s="4" t="e">
        <f t="shared" si="16"/>
        <v>#VALUE!</v>
      </c>
      <c r="C240" s="4" t="e">
        <f>contrato!B$2*B240</f>
        <v>#VALUE!</v>
      </c>
      <c r="D240" s="4" t="e">
        <f t="shared" si="17"/>
        <v>#VALUE!</v>
      </c>
      <c r="E240" s="1" t="e">
        <f>IF(B240&gt;0, PMT(contrato!B$2,(contrato!B$3+1-A240),B240),0)</f>
        <v>#VALUE!</v>
      </c>
      <c r="F240" s="2"/>
      <c r="G240" s="1" t="e">
        <f t="shared" si="18"/>
        <v>#VALUE!</v>
      </c>
      <c r="H240" s="4" t="e">
        <f t="shared" si="19"/>
        <v>#VALUE!</v>
      </c>
    </row>
    <row r="241" spans="1:8" x14ac:dyDescent="0.25">
      <c r="A241">
        <v>239</v>
      </c>
      <c r="B241" s="4" t="e">
        <f t="shared" si="16"/>
        <v>#VALUE!</v>
      </c>
      <c r="C241" s="4" t="e">
        <f>contrato!B$2*B241</f>
        <v>#VALUE!</v>
      </c>
      <c r="D241" s="4" t="e">
        <f t="shared" si="17"/>
        <v>#VALUE!</v>
      </c>
      <c r="E241" s="1" t="e">
        <f>IF(B241&gt;0, PMT(contrato!B$2,(contrato!B$3+1-A241),B241),0)</f>
        <v>#VALUE!</v>
      </c>
      <c r="F241" s="2"/>
      <c r="G241" s="1" t="e">
        <f t="shared" si="18"/>
        <v>#VALUE!</v>
      </c>
      <c r="H241" s="4" t="e">
        <f t="shared" si="19"/>
        <v>#VALUE!</v>
      </c>
    </row>
    <row r="242" spans="1:8" x14ac:dyDescent="0.25">
      <c r="A242">
        <v>240</v>
      </c>
      <c r="B242" s="4" t="e">
        <f t="shared" si="16"/>
        <v>#VALUE!</v>
      </c>
      <c r="C242" s="4" t="e">
        <f>contrato!B$2*B242</f>
        <v>#VALUE!</v>
      </c>
      <c r="D242" s="4" t="e">
        <f t="shared" si="17"/>
        <v>#VALUE!</v>
      </c>
      <c r="E242" s="1" t="e">
        <f>IF(B242&gt;0, PMT(contrato!B$2,(contrato!B$3+1-A242),B242),0)</f>
        <v>#VALUE!</v>
      </c>
      <c r="F242" s="2"/>
      <c r="G242" s="1" t="e">
        <f t="shared" si="18"/>
        <v>#VALUE!</v>
      </c>
      <c r="H242" s="4" t="e">
        <f t="shared" si="19"/>
        <v>#VALUE!</v>
      </c>
    </row>
    <row r="243" spans="1:8" x14ac:dyDescent="0.25">
      <c r="A243">
        <v>241</v>
      </c>
      <c r="B243" s="4" t="e">
        <f t="shared" si="16"/>
        <v>#VALUE!</v>
      </c>
      <c r="C243" s="4" t="e">
        <f>contrato!B$2*B243</f>
        <v>#VALUE!</v>
      </c>
      <c r="D243" s="4" t="e">
        <f t="shared" si="17"/>
        <v>#VALUE!</v>
      </c>
      <c r="E243" s="1" t="e">
        <f>IF(B243&gt;0, PMT(contrato!B$2,(contrato!B$3+1-A243),B243),0)</f>
        <v>#VALUE!</v>
      </c>
      <c r="F243" s="2"/>
      <c r="G243" s="1" t="e">
        <f t="shared" si="18"/>
        <v>#VALUE!</v>
      </c>
      <c r="H243" s="4" t="e">
        <f t="shared" si="19"/>
        <v>#VALUE!</v>
      </c>
    </row>
    <row r="244" spans="1:8" x14ac:dyDescent="0.25">
      <c r="A244">
        <v>242</v>
      </c>
      <c r="B244" s="4" t="e">
        <f t="shared" si="16"/>
        <v>#VALUE!</v>
      </c>
      <c r="C244" s="4" t="e">
        <f>contrato!B$2*B244</f>
        <v>#VALUE!</v>
      </c>
      <c r="D244" s="4" t="e">
        <f t="shared" si="17"/>
        <v>#VALUE!</v>
      </c>
      <c r="E244" s="1" t="e">
        <f>IF(B244&gt;0, PMT(contrato!B$2,(contrato!B$3+1-A244),B244),0)</f>
        <v>#VALUE!</v>
      </c>
      <c r="F244" s="2"/>
      <c r="G244" s="1" t="e">
        <f t="shared" si="18"/>
        <v>#VALUE!</v>
      </c>
      <c r="H244" s="4" t="e">
        <f t="shared" si="19"/>
        <v>#VALUE!</v>
      </c>
    </row>
    <row r="245" spans="1:8" x14ac:dyDescent="0.25">
      <c r="A245">
        <v>243</v>
      </c>
      <c r="B245" s="4" t="e">
        <f t="shared" si="16"/>
        <v>#VALUE!</v>
      </c>
      <c r="C245" s="4" t="e">
        <f>contrato!B$2*B245</f>
        <v>#VALUE!</v>
      </c>
      <c r="D245" s="4" t="e">
        <f t="shared" si="17"/>
        <v>#VALUE!</v>
      </c>
      <c r="E245" s="1" t="e">
        <f>IF(B245&gt;0, PMT(contrato!B$2,(contrato!B$3+1-A245),B245),0)</f>
        <v>#VALUE!</v>
      </c>
      <c r="F245" s="2"/>
      <c r="G245" s="1" t="e">
        <f t="shared" si="18"/>
        <v>#VALUE!</v>
      </c>
      <c r="H245" s="4" t="e">
        <f t="shared" si="19"/>
        <v>#VALUE!</v>
      </c>
    </row>
    <row r="246" spans="1:8" x14ac:dyDescent="0.25">
      <c r="A246">
        <v>244</v>
      </c>
      <c r="B246" s="4" t="e">
        <f t="shared" si="16"/>
        <v>#VALUE!</v>
      </c>
      <c r="C246" s="4" t="e">
        <f>contrato!B$2*B246</f>
        <v>#VALUE!</v>
      </c>
      <c r="D246" s="4" t="e">
        <f t="shared" si="17"/>
        <v>#VALUE!</v>
      </c>
      <c r="E246" s="1" t="e">
        <f>IF(B246&gt;0, PMT(contrato!B$2,(contrato!B$3+1-A246),B246),0)</f>
        <v>#VALUE!</v>
      </c>
      <c r="F246" s="2"/>
      <c r="G246" s="1" t="e">
        <f t="shared" si="18"/>
        <v>#VALUE!</v>
      </c>
      <c r="H246" s="4" t="e">
        <f t="shared" si="19"/>
        <v>#VALUE!</v>
      </c>
    </row>
    <row r="247" spans="1:8" x14ac:dyDescent="0.25">
      <c r="A247">
        <v>245</v>
      </c>
      <c r="B247" s="4" t="e">
        <f t="shared" si="16"/>
        <v>#VALUE!</v>
      </c>
      <c r="C247" s="4" t="e">
        <f>contrato!B$2*B247</f>
        <v>#VALUE!</v>
      </c>
      <c r="D247" s="4" t="e">
        <f t="shared" si="17"/>
        <v>#VALUE!</v>
      </c>
      <c r="E247" s="1" t="e">
        <f>IF(B247&gt;0, PMT(contrato!B$2,(contrato!B$3+1-A247),B247),0)</f>
        <v>#VALUE!</v>
      </c>
      <c r="F247" s="2"/>
      <c r="G247" s="1" t="e">
        <f t="shared" si="18"/>
        <v>#VALUE!</v>
      </c>
      <c r="H247" s="4" t="e">
        <f t="shared" si="19"/>
        <v>#VALUE!</v>
      </c>
    </row>
    <row r="248" spans="1:8" x14ac:dyDescent="0.25">
      <c r="A248">
        <v>246</v>
      </c>
      <c r="B248" s="4" t="e">
        <f t="shared" si="16"/>
        <v>#VALUE!</v>
      </c>
      <c r="C248" s="4" t="e">
        <f>contrato!B$2*B248</f>
        <v>#VALUE!</v>
      </c>
      <c r="D248" s="4" t="e">
        <f t="shared" si="17"/>
        <v>#VALUE!</v>
      </c>
      <c r="E248" s="1" t="e">
        <f>IF(B248&gt;0, PMT(contrato!B$2,(contrato!B$3+1-A248),B248),0)</f>
        <v>#VALUE!</v>
      </c>
      <c r="F248" s="2"/>
      <c r="G248" s="1" t="e">
        <f t="shared" si="18"/>
        <v>#VALUE!</v>
      </c>
      <c r="H248" s="4" t="e">
        <f t="shared" si="19"/>
        <v>#VALUE!</v>
      </c>
    </row>
    <row r="249" spans="1:8" x14ac:dyDescent="0.25">
      <c r="A249">
        <v>247</v>
      </c>
      <c r="B249" s="4" t="e">
        <f t="shared" si="16"/>
        <v>#VALUE!</v>
      </c>
      <c r="C249" s="4" t="e">
        <f>contrato!B$2*B249</f>
        <v>#VALUE!</v>
      </c>
      <c r="D249" s="4" t="e">
        <f t="shared" si="17"/>
        <v>#VALUE!</v>
      </c>
      <c r="E249" s="1" t="e">
        <f>IF(B249&gt;0, PMT(contrato!B$2,(contrato!B$3+1-A249),B249),0)</f>
        <v>#VALUE!</v>
      </c>
      <c r="F249" s="2"/>
      <c r="G249" s="1" t="e">
        <f t="shared" si="18"/>
        <v>#VALUE!</v>
      </c>
      <c r="H249" s="4" t="e">
        <f t="shared" si="19"/>
        <v>#VALUE!</v>
      </c>
    </row>
    <row r="250" spans="1:8" x14ac:dyDescent="0.25">
      <c r="A250">
        <v>248</v>
      </c>
      <c r="B250" s="4" t="e">
        <f t="shared" si="16"/>
        <v>#VALUE!</v>
      </c>
      <c r="C250" s="4" t="e">
        <f>contrato!B$2*B250</f>
        <v>#VALUE!</v>
      </c>
      <c r="D250" s="4" t="e">
        <f t="shared" si="17"/>
        <v>#VALUE!</v>
      </c>
      <c r="E250" s="1" t="e">
        <f>IF(B250&gt;0, PMT(contrato!B$2,(contrato!B$3+1-A250),B250),0)</f>
        <v>#VALUE!</v>
      </c>
      <c r="F250" s="2"/>
      <c r="G250" s="1" t="e">
        <f t="shared" si="18"/>
        <v>#VALUE!</v>
      </c>
      <c r="H250" s="4" t="e">
        <f t="shared" si="19"/>
        <v>#VALUE!</v>
      </c>
    </row>
    <row r="251" spans="1:8" x14ac:dyDescent="0.25">
      <c r="A251">
        <v>249</v>
      </c>
      <c r="B251" s="4" t="e">
        <f t="shared" si="16"/>
        <v>#VALUE!</v>
      </c>
      <c r="C251" s="4" t="e">
        <f>contrato!B$2*B251</f>
        <v>#VALUE!</v>
      </c>
      <c r="D251" s="4" t="e">
        <f t="shared" si="17"/>
        <v>#VALUE!</v>
      </c>
      <c r="E251" s="1" t="e">
        <f>IF(B251&gt;0, PMT(contrato!B$2,(contrato!B$3+1-A251),B251),0)</f>
        <v>#VALUE!</v>
      </c>
      <c r="F251" s="2"/>
      <c r="G251" s="1" t="e">
        <f t="shared" si="18"/>
        <v>#VALUE!</v>
      </c>
      <c r="H251" s="4" t="e">
        <f t="shared" si="19"/>
        <v>#VALUE!</v>
      </c>
    </row>
    <row r="252" spans="1:8" x14ac:dyDescent="0.25">
      <c r="A252">
        <v>250</v>
      </c>
      <c r="B252" s="4" t="e">
        <f t="shared" si="16"/>
        <v>#VALUE!</v>
      </c>
      <c r="C252" s="4" t="e">
        <f>contrato!B$2*B252</f>
        <v>#VALUE!</v>
      </c>
      <c r="D252" s="4" t="e">
        <f t="shared" si="17"/>
        <v>#VALUE!</v>
      </c>
      <c r="E252" s="1" t="e">
        <f>IF(B252&gt;0, PMT(contrato!B$2,(contrato!B$3+1-A252),B252),0)</f>
        <v>#VALUE!</v>
      </c>
      <c r="F252" s="2"/>
      <c r="G252" s="1" t="e">
        <f t="shared" si="18"/>
        <v>#VALUE!</v>
      </c>
      <c r="H252" s="4" t="e">
        <f t="shared" si="19"/>
        <v>#VALUE!</v>
      </c>
    </row>
    <row r="253" spans="1:8" x14ac:dyDescent="0.25">
      <c r="A253">
        <v>251</v>
      </c>
      <c r="B253" s="4" t="e">
        <f t="shared" si="16"/>
        <v>#VALUE!</v>
      </c>
      <c r="C253" s="4" t="e">
        <f>contrato!B$2*B253</f>
        <v>#VALUE!</v>
      </c>
      <c r="D253" s="4" t="e">
        <f t="shared" si="17"/>
        <v>#VALUE!</v>
      </c>
      <c r="E253" s="1" t="e">
        <f>IF(B253&gt;0, PMT(contrato!B$2,(contrato!B$3+1-A253),B253),0)</f>
        <v>#VALUE!</v>
      </c>
      <c r="F253" s="2"/>
      <c r="G253" s="1" t="e">
        <f t="shared" si="18"/>
        <v>#VALUE!</v>
      </c>
      <c r="H253" s="4" t="e">
        <f t="shared" si="19"/>
        <v>#VALUE!</v>
      </c>
    </row>
    <row r="254" spans="1:8" x14ac:dyDescent="0.25">
      <c r="A254">
        <v>252</v>
      </c>
      <c r="B254" s="4" t="e">
        <f t="shared" si="16"/>
        <v>#VALUE!</v>
      </c>
      <c r="C254" s="4" t="e">
        <f>contrato!B$2*B254</f>
        <v>#VALUE!</v>
      </c>
      <c r="D254" s="4" t="e">
        <f t="shared" si="17"/>
        <v>#VALUE!</v>
      </c>
      <c r="E254" s="1" t="e">
        <f>IF(B254&gt;0, PMT(contrato!B$2,(contrato!B$3+1-A254),B254),0)</f>
        <v>#VALUE!</v>
      </c>
      <c r="F254" s="2"/>
      <c r="G254" s="1" t="e">
        <f t="shared" si="18"/>
        <v>#VALUE!</v>
      </c>
      <c r="H254" s="4" t="e">
        <f t="shared" si="19"/>
        <v>#VALUE!</v>
      </c>
    </row>
    <row r="255" spans="1:8" x14ac:dyDescent="0.25">
      <c r="A255">
        <v>253</v>
      </c>
      <c r="B255" s="4" t="e">
        <f t="shared" si="16"/>
        <v>#VALUE!</v>
      </c>
      <c r="C255" s="4" t="e">
        <f>contrato!B$2*B255</f>
        <v>#VALUE!</v>
      </c>
      <c r="D255" s="4" t="e">
        <f t="shared" si="17"/>
        <v>#VALUE!</v>
      </c>
      <c r="E255" s="1" t="e">
        <f>IF(B255&gt;0, PMT(contrato!B$2,(contrato!B$3+1-A255),B255),0)</f>
        <v>#VALUE!</v>
      </c>
      <c r="F255" s="2"/>
      <c r="G255" s="1" t="e">
        <f t="shared" si="18"/>
        <v>#VALUE!</v>
      </c>
      <c r="H255" s="4" t="e">
        <f t="shared" si="19"/>
        <v>#VALUE!</v>
      </c>
    </row>
    <row r="256" spans="1:8" x14ac:dyDescent="0.25">
      <c r="A256">
        <v>254</v>
      </c>
      <c r="B256" s="4" t="e">
        <f t="shared" si="16"/>
        <v>#VALUE!</v>
      </c>
      <c r="C256" s="4" t="e">
        <f>contrato!B$2*B256</f>
        <v>#VALUE!</v>
      </c>
      <c r="D256" s="4" t="e">
        <f t="shared" si="17"/>
        <v>#VALUE!</v>
      </c>
      <c r="E256" s="1" t="e">
        <f>IF(B256&gt;0, PMT(contrato!B$2,(contrato!B$3+1-A256),B256),0)</f>
        <v>#VALUE!</v>
      </c>
      <c r="F256" s="2"/>
      <c r="G256" s="1" t="e">
        <f t="shared" si="18"/>
        <v>#VALUE!</v>
      </c>
      <c r="H256" s="4" t="e">
        <f t="shared" si="19"/>
        <v>#VALUE!</v>
      </c>
    </row>
    <row r="257" spans="1:8" x14ac:dyDescent="0.25">
      <c r="A257">
        <v>255</v>
      </c>
      <c r="B257" s="4" t="e">
        <f t="shared" si="16"/>
        <v>#VALUE!</v>
      </c>
      <c r="C257" s="4" t="e">
        <f>contrato!B$2*B257</f>
        <v>#VALUE!</v>
      </c>
      <c r="D257" s="4" t="e">
        <f t="shared" si="17"/>
        <v>#VALUE!</v>
      </c>
      <c r="E257" s="1" t="e">
        <f>IF(B257&gt;0, PMT(contrato!B$2,(contrato!B$3+1-A257),B257),0)</f>
        <v>#VALUE!</v>
      </c>
      <c r="F257" s="2"/>
      <c r="G257" s="1" t="e">
        <f t="shared" si="18"/>
        <v>#VALUE!</v>
      </c>
      <c r="H257" s="4" t="e">
        <f t="shared" si="19"/>
        <v>#VALUE!</v>
      </c>
    </row>
    <row r="258" spans="1:8" x14ac:dyDescent="0.25">
      <c r="A258">
        <v>256</v>
      </c>
      <c r="B258" s="4" t="e">
        <f t="shared" si="16"/>
        <v>#VALUE!</v>
      </c>
      <c r="C258" s="4" t="e">
        <f>contrato!B$2*B258</f>
        <v>#VALUE!</v>
      </c>
      <c r="D258" s="4" t="e">
        <f t="shared" si="17"/>
        <v>#VALUE!</v>
      </c>
      <c r="E258" s="1" t="e">
        <f>IF(B258&gt;0, PMT(contrato!B$2,(contrato!B$3+1-A258),B258),0)</f>
        <v>#VALUE!</v>
      </c>
      <c r="F258" s="2"/>
      <c r="G258" s="1" t="e">
        <f t="shared" si="18"/>
        <v>#VALUE!</v>
      </c>
      <c r="H258" s="4" t="e">
        <f t="shared" si="19"/>
        <v>#VALUE!</v>
      </c>
    </row>
    <row r="259" spans="1:8" x14ac:dyDescent="0.25">
      <c r="A259">
        <v>257</v>
      </c>
      <c r="B259" s="4" t="e">
        <f t="shared" si="16"/>
        <v>#VALUE!</v>
      </c>
      <c r="C259" s="4" t="e">
        <f>contrato!B$2*B259</f>
        <v>#VALUE!</v>
      </c>
      <c r="D259" s="4" t="e">
        <f t="shared" si="17"/>
        <v>#VALUE!</v>
      </c>
      <c r="E259" s="1" t="e">
        <f>IF(B259&gt;0, PMT(contrato!B$2,(contrato!B$3+1-A259),B259),0)</f>
        <v>#VALUE!</v>
      </c>
      <c r="F259" s="2"/>
      <c r="G259" s="1" t="e">
        <f t="shared" si="18"/>
        <v>#VALUE!</v>
      </c>
      <c r="H259" s="4" t="e">
        <f t="shared" si="19"/>
        <v>#VALUE!</v>
      </c>
    </row>
    <row r="260" spans="1:8" x14ac:dyDescent="0.25">
      <c r="A260">
        <v>258</v>
      </c>
      <c r="B260" s="4" t="e">
        <f t="shared" si="16"/>
        <v>#VALUE!</v>
      </c>
      <c r="C260" s="4" t="e">
        <f>contrato!B$2*B260</f>
        <v>#VALUE!</v>
      </c>
      <c r="D260" s="4" t="e">
        <f t="shared" si="17"/>
        <v>#VALUE!</v>
      </c>
      <c r="E260" s="1" t="e">
        <f>IF(B260&gt;0, PMT(contrato!B$2,(contrato!B$3+1-A260),B260),0)</f>
        <v>#VALUE!</v>
      </c>
      <c r="F260" s="2"/>
      <c r="G260" s="1" t="e">
        <f t="shared" si="18"/>
        <v>#VALUE!</v>
      </c>
      <c r="H260" s="4" t="e">
        <f t="shared" si="19"/>
        <v>#VALUE!</v>
      </c>
    </row>
    <row r="261" spans="1:8" x14ac:dyDescent="0.25">
      <c r="A261">
        <v>259</v>
      </c>
      <c r="B261" s="4" t="e">
        <f t="shared" si="16"/>
        <v>#VALUE!</v>
      </c>
      <c r="C261" s="4" t="e">
        <f>contrato!B$2*B261</f>
        <v>#VALUE!</v>
      </c>
      <c r="D261" s="4" t="e">
        <f t="shared" si="17"/>
        <v>#VALUE!</v>
      </c>
      <c r="E261" s="1" t="e">
        <f>IF(B261&gt;0, PMT(contrato!B$2,(contrato!B$3+1-A261),B261),0)</f>
        <v>#VALUE!</v>
      </c>
      <c r="F261" s="2"/>
      <c r="G261" s="1" t="e">
        <f t="shared" si="18"/>
        <v>#VALUE!</v>
      </c>
      <c r="H261" s="4" t="e">
        <f t="shared" si="19"/>
        <v>#VALUE!</v>
      </c>
    </row>
    <row r="262" spans="1:8" x14ac:dyDescent="0.25">
      <c r="A262">
        <v>260</v>
      </c>
      <c r="B262" s="4" t="e">
        <f t="shared" si="16"/>
        <v>#VALUE!</v>
      </c>
      <c r="C262" s="4" t="e">
        <f>contrato!B$2*B262</f>
        <v>#VALUE!</v>
      </c>
      <c r="D262" s="4" t="e">
        <f t="shared" si="17"/>
        <v>#VALUE!</v>
      </c>
      <c r="E262" s="1" t="e">
        <f>IF(B262&gt;0, PMT(contrato!B$2,(contrato!B$3+1-A262),B262),0)</f>
        <v>#VALUE!</v>
      </c>
      <c r="F262" s="2"/>
      <c r="G262" s="1" t="e">
        <f t="shared" si="18"/>
        <v>#VALUE!</v>
      </c>
      <c r="H262" s="4" t="e">
        <f t="shared" si="19"/>
        <v>#VALUE!</v>
      </c>
    </row>
    <row r="263" spans="1:8" x14ac:dyDescent="0.25">
      <c r="A263">
        <v>261</v>
      </c>
      <c r="B263" s="4" t="e">
        <f t="shared" si="16"/>
        <v>#VALUE!</v>
      </c>
      <c r="C263" s="4" t="e">
        <f>contrato!B$2*B263</f>
        <v>#VALUE!</v>
      </c>
      <c r="D263" s="4" t="e">
        <f t="shared" si="17"/>
        <v>#VALUE!</v>
      </c>
      <c r="E263" s="1" t="e">
        <f>IF(B263&gt;0, PMT(contrato!B$2,(contrato!B$3+1-A263),B263),0)</f>
        <v>#VALUE!</v>
      </c>
      <c r="F263" s="2"/>
      <c r="G263" s="1" t="e">
        <f t="shared" si="18"/>
        <v>#VALUE!</v>
      </c>
      <c r="H263" s="4" t="e">
        <f t="shared" si="19"/>
        <v>#VALUE!</v>
      </c>
    </row>
    <row r="264" spans="1:8" x14ac:dyDescent="0.25">
      <c r="A264">
        <v>262</v>
      </c>
      <c r="B264" s="4" t="e">
        <f t="shared" si="16"/>
        <v>#VALUE!</v>
      </c>
      <c r="C264" s="4" t="e">
        <f>contrato!B$2*B264</f>
        <v>#VALUE!</v>
      </c>
      <c r="D264" s="4" t="e">
        <f t="shared" si="17"/>
        <v>#VALUE!</v>
      </c>
      <c r="E264" s="1" t="e">
        <f>IF(B264&gt;0, PMT(contrato!B$2,(contrato!B$3+1-A264),B264),0)</f>
        <v>#VALUE!</v>
      </c>
      <c r="F264" s="2"/>
      <c r="G264" s="1" t="e">
        <f t="shared" si="18"/>
        <v>#VALUE!</v>
      </c>
      <c r="H264" s="4" t="e">
        <f t="shared" si="19"/>
        <v>#VALUE!</v>
      </c>
    </row>
    <row r="265" spans="1:8" x14ac:dyDescent="0.25">
      <c r="A265">
        <v>263</v>
      </c>
      <c r="B265" s="4" t="e">
        <f t="shared" si="16"/>
        <v>#VALUE!</v>
      </c>
      <c r="C265" s="4" t="e">
        <f>contrato!B$2*B265</f>
        <v>#VALUE!</v>
      </c>
      <c r="D265" s="4" t="e">
        <f t="shared" si="17"/>
        <v>#VALUE!</v>
      </c>
      <c r="E265" s="1" t="e">
        <f>IF(B265&gt;0, PMT(contrato!B$2,(contrato!B$3+1-A265),B265),0)</f>
        <v>#VALUE!</v>
      </c>
      <c r="F265" s="2"/>
      <c r="G265" s="1" t="e">
        <f t="shared" si="18"/>
        <v>#VALUE!</v>
      </c>
      <c r="H265" s="4" t="e">
        <f t="shared" si="19"/>
        <v>#VALUE!</v>
      </c>
    </row>
    <row r="266" spans="1:8" x14ac:dyDescent="0.25">
      <c r="A266">
        <v>264</v>
      </c>
      <c r="B266" s="4" t="e">
        <f t="shared" si="16"/>
        <v>#VALUE!</v>
      </c>
      <c r="C266" s="4" t="e">
        <f>contrato!B$2*B266</f>
        <v>#VALUE!</v>
      </c>
      <c r="D266" s="4" t="e">
        <f t="shared" si="17"/>
        <v>#VALUE!</v>
      </c>
      <c r="E266" s="1" t="e">
        <f>IF(B266&gt;0, PMT(contrato!B$2,(contrato!B$3+1-A266),B266),0)</f>
        <v>#VALUE!</v>
      </c>
      <c r="F266" s="2"/>
      <c r="G266" s="1" t="e">
        <f t="shared" si="18"/>
        <v>#VALUE!</v>
      </c>
      <c r="H266" s="4" t="e">
        <f t="shared" si="19"/>
        <v>#VALUE!</v>
      </c>
    </row>
    <row r="267" spans="1:8" x14ac:dyDescent="0.25">
      <c r="A267">
        <v>265</v>
      </c>
      <c r="B267" s="4" t="e">
        <f t="shared" si="16"/>
        <v>#VALUE!</v>
      </c>
      <c r="C267" s="4" t="e">
        <f>contrato!B$2*B267</f>
        <v>#VALUE!</v>
      </c>
      <c r="D267" s="4" t="e">
        <f t="shared" si="17"/>
        <v>#VALUE!</v>
      </c>
      <c r="E267" s="1" t="e">
        <f>IF(B267&gt;0, PMT(contrato!B$2,(contrato!B$3+1-A267),B267),0)</f>
        <v>#VALUE!</v>
      </c>
      <c r="F267" s="2"/>
      <c r="G267" s="1" t="e">
        <f t="shared" si="18"/>
        <v>#VALUE!</v>
      </c>
      <c r="H267" s="4" t="e">
        <f t="shared" si="19"/>
        <v>#VALUE!</v>
      </c>
    </row>
    <row r="268" spans="1:8" x14ac:dyDescent="0.25">
      <c r="A268">
        <v>266</v>
      </c>
      <c r="B268" s="4" t="e">
        <f t="shared" si="16"/>
        <v>#VALUE!</v>
      </c>
      <c r="C268" s="4" t="e">
        <f>contrato!B$2*B268</f>
        <v>#VALUE!</v>
      </c>
      <c r="D268" s="4" t="e">
        <f t="shared" si="17"/>
        <v>#VALUE!</v>
      </c>
      <c r="E268" s="1" t="e">
        <f>IF(B268&gt;0, PMT(contrato!B$2,(contrato!B$3+1-A268),B268),0)</f>
        <v>#VALUE!</v>
      </c>
      <c r="F268" s="2"/>
      <c r="G268" s="1" t="e">
        <f t="shared" si="18"/>
        <v>#VALUE!</v>
      </c>
      <c r="H268" s="4" t="e">
        <f t="shared" si="19"/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9" sqref="F9"/>
    </sheetView>
  </sheetViews>
  <sheetFormatPr defaultRowHeight="15" x14ac:dyDescent="0.25"/>
  <cols>
    <col min="6" max="6" width="12.85546875" customWidth="1"/>
  </cols>
  <sheetData>
    <row r="1" spans="1:6" x14ac:dyDescent="0.25">
      <c r="A1" t="s">
        <v>18</v>
      </c>
      <c r="B1" t="s">
        <v>16</v>
      </c>
      <c r="C1" t="s">
        <v>17</v>
      </c>
      <c r="D1" t="s">
        <v>19</v>
      </c>
      <c r="E1" t="s">
        <v>20</v>
      </c>
      <c r="F1" t="s">
        <v>6</v>
      </c>
    </row>
    <row r="2" spans="1:6" x14ac:dyDescent="0.25">
      <c r="A2">
        <v>150</v>
      </c>
      <c r="B2" s="6">
        <f t="shared" ref="B2:C2" si="0">SUM(B3:B30)</f>
        <v>9</v>
      </c>
      <c r="C2" s="6">
        <f t="shared" si="0"/>
        <v>12</v>
      </c>
      <c r="D2" s="6">
        <f>SUM(D3:D30)</f>
        <v>95</v>
      </c>
      <c r="E2" s="7">
        <f>SUM(E3:E30)</f>
        <v>98</v>
      </c>
    </row>
    <row r="3" spans="1:6" x14ac:dyDescent="0.25">
      <c r="A3">
        <v>5</v>
      </c>
      <c r="C3">
        <v>1</v>
      </c>
      <c r="D3">
        <f>B3*A3</f>
        <v>0</v>
      </c>
      <c r="E3">
        <f>C3*A3</f>
        <v>5</v>
      </c>
      <c r="F3">
        <f>A2+D3-E3</f>
        <v>145</v>
      </c>
    </row>
    <row r="4" spans="1:6" x14ac:dyDescent="0.25">
      <c r="A4">
        <f>IF(AND(B3&gt;0,A3&gt;6),A3-2,A3+2)</f>
        <v>7</v>
      </c>
      <c r="B4">
        <v>1</v>
      </c>
      <c r="D4">
        <f t="shared" ref="D4:D12" si="1">B4*A4</f>
        <v>7</v>
      </c>
      <c r="E4">
        <f t="shared" ref="E4:E11" si="2">C4*A4</f>
        <v>0</v>
      </c>
      <c r="F4">
        <f>F3+D4-E4</f>
        <v>152</v>
      </c>
    </row>
    <row r="5" spans="1:6" x14ac:dyDescent="0.25">
      <c r="A5">
        <f t="shared" ref="A5:A13" si="3">IF(AND(B4&gt;0,A4&gt;6),A4-2,A4+2)</f>
        <v>5</v>
      </c>
      <c r="C5">
        <v>1</v>
      </c>
      <c r="D5">
        <f t="shared" si="1"/>
        <v>0</v>
      </c>
      <c r="E5">
        <f t="shared" si="2"/>
        <v>5</v>
      </c>
      <c r="F5">
        <f t="shared" ref="F5:F23" si="4">F4+D5-E5</f>
        <v>147</v>
      </c>
    </row>
    <row r="6" spans="1:6" x14ac:dyDescent="0.25">
      <c r="A6">
        <f t="shared" si="3"/>
        <v>7</v>
      </c>
      <c r="C6">
        <v>1</v>
      </c>
      <c r="D6">
        <f t="shared" si="1"/>
        <v>0</v>
      </c>
      <c r="E6">
        <f t="shared" si="2"/>
        <v>7</v>
      </c>
      <c r="F6">
        <f t="shared" si="4"/>
        <v>140</v>
      </c>
    </row>
    <row r="7" spans="1:6" x14ac:dyDescent="0.25">
      <c r="A7">
        <f t="shared" si="3"/>
        <v>9</v>
      </c>
      <c r="B7">
        <v>1</v>
      </c>
      <c r="D7">
        <f t="shared" si="1"/>
        <v>9</v>
      </c>
      <c r="E7">
        <f t="shared" si="2"/>
        <v>0</v>
      </c>
      <c r="F7">
        <f t="shared" si="4"/>
        <v>149</v>
      </c>
    </row>
    <row r="8" spans="1:6" x14ac:dyDescent="0.25">
      <c r="A8">
        <f t="shared" si="3"/>
        <v>7</v>
      </c>
      <c r="B8">
        <v>1</v>
      </c>
      <c r="D8">
        <f t="shared" si="1"/>
        <v>7</v>
      </c>
      <c r="E8">
        <f t="shared" si="2"/>
        <v>0</v>
      </c>
      <c r="F8">
        <f t="shared" si="4"/>
        <v>156</v>
      </c>
    </row>
    <row r="9" spans="1:6" x14ac:dyDescent="0.25">
      <c r="A9">
        <f t="shared" si="3"/>
        <v>5</v>
      </c>
      <c r="C9">
        <v>1</v>
      </c>
      <c r="D9">
        <f t="shared" si="1"/>
        <v>0</v>
      </c>
      <c r="E9">
        <f t="shared" si="2"/>
        <v>5</v>
      </c>
      <c r="F9">
        <f t="shared" si="4"/>
        <v>151</v>
      </c>
    </row>
    <row r="10" spans="1:6" x14ac:dyDescent="0.25">
      <c r="A10">
        <f t="shared" si="3"/>
        <v>7</v>
      </c>
      <c r="C10">
        <v>1</v>
      </c>
      <c r="D10">
        <f t="shared" si="1"/>
        <v>0</v>
      </c>
      <c r="E10">
        <f t="shared" si="2"/>
        <v>7</v>
      </c>
      <c r="F10">
        <f t="shared" si="4"/>
        <v>144</v>
      </c>
    </row>
    <row r="11" spans="1:6" x14ac:dyDescent="0.25">
      <c r="A11">
        <f t="shared" si="3"/>
        <v>9</v>
      </c>
      <c r="B11">
        <v>0</v>
      </c>
      <c r="C11">
        <v>1</v>
      </c>
      <c r="D11">
        <f t="shared" si="1"/>
        <v>0</v>
      </c>
      <c r="E11">
        <f t="shared" si="2"/>
        <v>9</v>
      </c>
      <c r="F11">
        <f t="shared" si="4"/>
        <v>135</v>
      </c>
    </row>
    <row r="12" spans="1:6" x14ac:dyDescent="0.25">
      <c r="A12">
        <f t="shared" si="3"/>
        <v>11</v>
      </c>
      <c r="B12">
        <v>1</v>
      </c>
      <c r="D12">
        <f t="shared" si="1"/>
        <v>11</v>
      </c>
      <c r="E12">
        <f>C12*A12</f>
        <v>0</v>
      </c>
      <c r="F12">
        <f t="shared" si="4"/>
        <v>146</v>
      </c>
    </row>
    <row r="13" spans="1:6" x14ac:dyDescent="0.25">
      <c r="A13">
        <f t="shared" ref="A13:A23" si="5">IF(AND(B12&gt;0,A12&gt;6),A12-2,A12+2)</f>
        <v>9</v>
      </c>
      <c r="B13">
        <v>1</v>
      </c>
      <c r="D13">
        <f t="shared" ref="D13:D23" si="6">B13*A13</f>
        <v>9</v>
      </c>
      <c r="E13">
        <f t="shared" ref="E13:E23" si="7">C13*A13</f>
        <v>0</v>
      </c>
      <c r="F13">
        <f t="shared" si="4"/>
        <v>155</v>
      </c>
    </row>
    <row r="14" spans="1:6" x14ac:dyDescent="0.25">
      <c r="A14">
        <f t="shared" si="5"/>
        <v>7</v>
      </c>
      <c r="B14">
        <v>0</v>
      </c>
      <c r="C14">
        <v>1</v>
      </c>
      <c r="D14">
        <f t="shared" si="6"/>
        <v>0</v>
      </c>
      <c r="E14">
        <f t="shared" si="7"/>
        <v>7</v>
      </c>
      <c r="F14">
        <f t="shared" si="4"/>
        <v>148</v>
      </c>
    </row>
    <row r="15" spans="1:6" x14ac:dyDescent="0.25">
      <c r="A15">
        <f t="shared" si="5"/>
        <v>9</v>
      </c>
      <c r="B15">
        <v>0</v>
      </c>
      <c r="C15">
        <v>1</v>
      </c>
      <c r="D15">
        <f t="shared" si="6"/>
        <v>0</v>
      </c>
      <c r="E15">
        <f t="shared" si="7"/>
        <v>9</v>
      </c>
      <c r="F15">
        <f t="shared" si="4"/>
        <v>139</v>
      </c>
    </row>
    <row r="16" spans="1:6" x14ac:dyDescent="0.25">
      <c r="A16">
        <f t="shared" si="5"/>
        <v>11</v>
      </c>
      <c r="B16">
        <v>1</v>
      </c>
      <c r="D16">
        <f t="shared" si="6"/>
        <v>11</v>
      </c>
      <c r="E16">
        <f t="shared" si="7"/>
        <v>0</v>
      </c>
      <c r="F16">
        <f t="shared" si="4"/>
        <v>150</v>
      </c>
    </row>
    <row r="17" spans="1:6" x14ac:dyDescent="0.25">
      <c r="A17">
        <f t="shared" si="5"/>
        <v>9</v>
      </c>
      <c r="B17">
        <v>0</v>
      </c>
      <c r="C17">
        <v>1</v>
      </c>
      <c r="D17">
        <f t="shared" si="6"/>
        <v>0</v>
      </c>
      <c r="E17">
        <f t="shared" si="7"/>
        <v>9</v>
      </c>
      <c r="F17">
        <f t="shared" si="4"/>
        <v>141</v>
      </c>
    </row>
    <row r="18" spans="1:6" x14ac:dyDescent="0.25">
      <c r="A18">
        <f t="shared" si="5"/>
        <v>11</v>
      </c>
      <c r="B18">
        <v>0</v>
      </c>
      <c r="C18">
        <v>1</v>
      </c>
      <c r="D18">
        <f t="shared" si="6"/>
        <v>0</v>
      </c>
      <c r="E18">
        <f t="shared" si="7"/>
        <v>11</v>
      </c>
      <c r="F18">
        <f t="shared" si="4"/>
        <v>130</v>
      </c>
    </row>
    <row r="19" spans="1:6" x14ac:dyDescent="0.25">
      <c r="A19">
        <f t="shared" si="5"/>
        <v>13</v>
      </c>
      <c r="B19">
        <v>1</v>
      </c>
      <c r="D19">
        <f t="shared" si="6"/>
        <v>13</v>
      </c>
      <c r="E19">
        <f t="shared" si="7"/>
        <v>0</v>
      </c>
      <c r="F19">
        <f t="shared" si="4"/>
        <v>143</v>
      </c>
    </row>
    <row r="20" spans="1:6" x14ac:dyDescent="0.25">
      <c r="A20">
        <f t="shared" si="5"/>
        <v>11</v>
      </c>
      <c r="C20">
        <v>1</v>
      </c>
      <c r="D20">
        <f t="shared" si="6"/>
        <v>0</v>
      </c>
      <c r="E20">
        <f t="shared" si="7"/>
        <v>11</v>
      </c>
      <c r="F20">
        <f t="shared" si="4"/>
        <v>132</v>
      </c>
    </row>
    <row r="21" spans="1:6" x14ac:dyDescent="0.25">
      <c r="A21">
        <f t="shared" si="5"/>
        <v>13</v>
      </c>
      <c r="C21">
        <v>1</v>
      </c>
      <c r="D21">
        <f t="shared" si="6"/>
        <v>0</v>
      </c>
      <c r="E21">
        <f t="shared" si="7"/>
        <v>13</v>
      </c>
      <c r="F21">
        <f t="shared" si="4"/>
        <v>119</v>
      </c>
    </row>
    <row r="22" spans="1:6" x14ac:dyDescent="0.25">
      <c r="A22">
        <f t="shared" si="5"/>
        <v>15</v>
      </c>
      <c r="B22">
        <v>1</v>
      </c>
      <c r="D22">
        <f t="shared" si="6"/>
        <v>15</v>
      </c>
      <c r="E22">
        <f t="shared" si="7"/>
        <v>0</v>
      </c>
      <c r="F22">
        <f t="shared" si="4"/>
        <v>134</v>
      </c>
    </row>
    <row r="23" spans="1:6" x14ac:dyDescent="0.25">
      <c r="A23">
        <f t="shared" si="5"/>
        <v>13</v>
      </c>
      <c r="B23">
        <v>1</v>
      </c>
      <c r="D23">
        <f t="shared" si="6"/>
        <v>13</v>
      </c>
      <c r="E23">
        <f t="shared" si="7"/>
        <v>0</v>
      </c>
      <c r="F23">
        <f t="shared" si="4"/>
        <v>147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contrato</vt:lpstr>
      <vt:lpstr>parcelas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Ferreira</dc:creator>
  <cp:lastModifiedBy>Anderson Ferreira</cp:lastModifiedBy>
  <dcterms:created xsi:type="dcterms:W3CDTF">2019-08-30T16:54:48Z</dcterms:created>
  <dcterms:modified xsi:type="dcterms:W3CDTF">2019-09-10T16:31:36Z</dcterms:modified>
</cp:coreProperties>
</file>