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IEEE\Basic-Ai\Task_9\"/>
    </mc:Choice>
  </mc:AlternateContent>
  <xr:revisionPtr revIDLastSave="0" documentId="13_ncr:1_{441FC35A-0766-4372-821F-196D77FAFB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Bonus Rate DB" sheetId="3" r:id="rId2"/>
    <sheet name="Category DB" sheetId="2" r:id="rId3"/>
  </sheets>
  <definedNames>
    <definedName name="_xlnm._FilterDatabase" localSheetId="0" hidden="1">main!$A$1:$K$21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3" i="3"/>
  <c r="G21" i="1"/>
  <c r="E9" i="1"/>
  <c r="G9" i="1" s="1"/>
  <c r="E18" i="1"/>
  <c r="G18" i="1" s="1"/>
  <c r="E15" i="1"/>
  <c r="G15" i="1" s="1"/>
  <c r="E10" i="1"/>
  <c r="G10" i="1" s="1"/>
  <c r="E2" i="1"/>
  <c r="G2" i="1" s="1"/>
  <c r="E20" i="1"/>
  <c r="G20" i="1" s="1"/>
  <c r="E13" i="1"/>
  <c r="G13" i="1" s="1"/>
  <c r="E16" i="1"/>
  <c r="G16" i="1" s="1"/>
  <c r="E7" i="1"/>
  <c r="G7" i="1" s="1"/>
  <c r="E21" i="1"/>
  <c r="E11" i="1"/>
  <c r="G11" i="1" s="1"/>
  <c r="E19" i="1"/>
  <c r="G19" i="1" s="1"/>
  <c r="E8" i="1"/>
  <c r="G8" i="1" s="1"/>
  <c r="E14" i="1"/>
  <c r="G14" i="1" s="1"/>
  <c r="E5" i="1"/>
  <c r="G5" i="1" s="1"/>
  <c r="E17" i="1"/>
  <c r="G17" i="1" s="1"/>
  <c r="E12" i="1"/>
  <c r="G12" i="1" s="1"/>
  <c r="E3" i="1"/>
  <c r="G3" i="1" s="1"/>
  <c r="E4" i="1"/>
  <c r="G4" i="1" s="1"/>
  <c r="E6" i="1"/>
  <c r="G6" i="1" s="1"/>
  <c r="K8" i="1"/>
  <c r="K19" i="1"/>
  <c r="K21" i="1"/>
  <c r="K11" i="1"/>
  <c r="K16" i="1"/>
  <c r="K9" i="1"/>
  <c r="K20" i="1"/>
  <c r="K7" i="1"/>
  <c r="K10" i="1"/>
  <c r="K5" i="1"/>
  <c r="K6" i="1"/>
  <c r="K4" i="1"/>
  <c r="K3" i="1"/>
  <c r="K2" i="1"/>
  <c r="K12" i="1"/>
  <c r="K18" i="1"/>
  <c r="K17" i="1"/>
  <c r="K15" i="1"/>
  <c r="K13" i="1"/>
  <c r="K14" i="1"/>
</calcChain>
</file>

<file path=xl/sharedStrings.xml><?xml version="1.0" encoding="utf-8"?>
<sst xmlns="http://schemas.openxmlformats.org/spreadsheetml/2006/main" count="117" uniqueCount="56">
  <si>
    <t>Date</t>
  </si>
  <si>
    <t>Product</t>
  </si>
  <si>
    <t>Quantity</t>
  </si>
  <si>
    <t>Price</t>
  </si>
  <si>
    <t>Category</t>
  </si>
  <si>
    <t>A</t>
  </si>
  <si>
    <t>B</t>
  </si>
  <si>
    <t>C</t>
  </si>
  <si>
    <t>E</t>
  </si>
  <si>
    <t>D</t>
  </si>
  <si>
    <t>F</t>
  </si>
  <si>
    <t>G</t>
  </si>
  <si>
    <t>H</t>
  </si>
  <si>
    <t>Fruits &amp; Vegetables</t>
  </si>
  <si>
    <t>Bakery</t>
  </si>
  <si>
    <t>Beverages</t>
  </si>
  <si>
    <t>Total Revenue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</si>
  <si>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</si>
  <si>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</si>
  <si>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</si>
  <si>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</si>
  <si>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</si>
  <si>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</si>
  <si>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</si>
  <si>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</si>
  <si>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</si>
  <si>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</si>
  <si>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</si>
  <si>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</si>
  <si>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Region</t>
  </si>
  <si>
    <t>Middle East</t>
  </si>
  <si>
    <t>Europe</t>
  </si>
  <si>
    <t>Africa</t>
  </si>
  <si>
    <t>Asia</t>
  </si>
  <si>
    <t>Salesperson</t>
  </si>
  <si>
    <t>Omar Mahmoud</t>
  </si>
  <si>
    <t>Amr Adel</t>
  </si>
  <si>
    <t>Mohamed Tarek</t>
  </si>
  <si>
    <t>Ali Adel</t>
  </si>
  <si>
    <t>Sayed Fathy</t>
  </si>
  <si>
    <t>Dina Mostafa</t>
  </si>
  <si>
    <t>Salma Ali</t>
  </si>
  <si>
    <t>Aya Ibrahim</t>
  </si>
  <si>
    <t>Hala Youssef</t>
  </si>
  <si>
    <t>Mostafa Khaled</t>
  </si>
  <si>
    <t>Tarek Sameh</t>
  </si>
  <si>
    <t>Mariam Tarek</t>
  </si>
  <si>
    <t>Karim Nader</t>
  </si>
  <si>
    <t>Ahmed Hassan</t>
  </si>
  <si>
    <t>Lina Khaled</t>
  </si>
  <si>
    <t>Sarah Ali</t>
  </si>
  <si>
    <t>Profit</t>
  </si>
  <si>
    <t>Profit Level</t>
  </si>
  <si>
    <t xml:space="preserve">Salesperson	</t>
  </si>
  <si>
    <t>Bonus Rate</t>
  </si>
  <si>
    <t>Mariam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</si>
</sst>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4" fontId="1" fillId="2" borderId="1" xfId="0" applyNumberFormat="1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165" fontId="1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9" fontId="0" fillId="3" borderId="1" xfId="0" applyNumberFormat="1" applyFill="1" applyBorder="1"/>
    <xf numFmtId="9" fontId="0" fillId="0" borderId="1" xfId="0" applyNumberFormat="1" applyBorder="1"/>
    <xf numFmtId="9" fontId="0" fillId="0" borderId="0" xfId="0" applyNumberFormat="1"/>
    <xf numFmtId="10" fontId="1" fillId="2" borderId="1" xfId="0" applyNumberFormat="1" applyFont="1" applyFill="1" applyBorder="1"/>
    <xf numFmtId="49" fontId="0" fillId="0" borderId="0" xfId="0" applyNumberFormat="1" applyBorder="1"/>
    <xf numFmtId="49" fontId="0" fillId="3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O6" sqref="O6"/>
    </sheetView>
  </sheetViews>
  <sheetFormatPr defaultRowHeight="14.4" x14ac:dyDescent="0.3"/>
  <cols>
    <col min="1" max="1" width="11.77734375" style="1" customWidth="1"/>
    <col min="2" max="2" width="11.77734375" style="7" customWidth="1"/>
    <col min="3" max="3" width="11.77734375" style="14" customWidth="1"/>
    <col min="4" max="5" width="11.77734375" style="17" customWidth="1"/>
    <col min="6" max="7" width="11.88671875" style="17" customWidth="1"/>
    <col min="8" max="8" width="14.44140625" style="7" bestFit="1" customWidth="1"/>
    <col min="9" max="9" width="14.44140625" style="19" customWidth="1"/>
    <col min="10" max="10" width="16.6640625" style="7" bestFit="1" customWidth="1"/>
    <col min="11" max="11" width="13.109375" style="11" bestFit="1" customWidth="1"/>
    <col min="14" max="14" width="16.33203125" bestFit="1" customWidth="1"/>
    <col min="19" max="19" width="16.6640625" bestFit="1" customWidth="1"/>
    <col min="22" max="22" width="16.6640625" bestFit="1" customWidth="1"/>
  </cols>
  <sheetData>
    <row r="1" spans="1:11" x14ac:dyDescent="0.3">
      <c r="A1" s="8" t="s">
        <v>0</v>
      </c>
      <c r="B1" s="5" t="s">
        <v>1</v>
      </c>
      <c r="C1" s="12" t="s">
        <v>2</v>
      </c>
      <c r="D1" s="15" t="s">
        <v>3</v>
      </c>
      <c r="E1" s="15" t="s">
        <v>51</v>
      </c>
      <c r="F1" s="15" t="s">
        <v>29</v>
      </c>
      <c r="G1" s="15" t="s">
        <v>52</v>
      </c>
      <c r="H1" s="5" t="s">
        <v>34</v>
      </c>
      <c r="I1" s="23" t="s">
        <v>54</v>
      </c>
      <c r="J1" s="5" t="s">
        <v>4</v>
      </c>
      <c r="K1" s="9" t="s">
        <v>16</v>
      </c>
    </row>
    <row r="2" spans="1:11" x14ac:dyDescent="0.3">
      <c r="A2" s="3">
        <v>45183</v>
      </c>
      <c r="B2" s="6" t="s">
        <v>23</v>
      </c>
      <c r="C2" s="13">
        <v>7</v>
      </c>
      <c r="D2" s="16">
        <v>250</v>
      </c>
      <c r="E2" s="16">
        <f>(D2/5)*C2</f>
        <v>350</v>
      </c>
      <c r="F2" s="16" t="s">
        <v>32</v>
      </c>
      <c r="G2" s="16" t="str">
        <f>IF(E2&gt;300,"High","Low")</f>
        <v>High</v>
      </c>
      <c r="H2" s="6" t="s">
        <v>47</v>
      </c>
      <c r="I2" s="18">
        <f>VLOOKUP(H2,'Bonus Rate DB'!A2:B21,2,FALSE)</f>
        <v>0.02</v>
      </c>
      <c r="J2" s="6" t="s">
        <v>15</v>
      </c>
      <c r="K2" s="10">
        <f>C2*D2</f>
        <v>1750</v>
      </c>
    </row>
    <row r="3" spans="1:11" x14ac:dyDescent="0.3">
      <c r="A3" s="3">
        <v>45182</v>
      </c>
      <c r="B3" s="6" t="s">
        <v>22</v>
      </c>
      <c r="C3" s="13">
        <v>9</v>
      </c>
      <c r="D3" s="16">
        <v>33</v>
      </c>
      <c r="E3" s="16">
        <f>(D3/5)*C3</f>
        <v>59.4</v>
      </c>
      <c r="F3" s="16" t="s">
        <v>32</v>
      </c>
      <c r="G3" s="16" t="str">
        <f t="shared" ref="G3:G21" si="0">IF(E3&gt;300,"High","Low")</f>
        <v>Low</v>
      </c>
      <c r="H3" s="6" t="s">
        <v>46</v>
      </c>
      <c r="I3" s="18">
        <f>VLOOKUP(H3,'Bonus Rate DB'!A3:B22,2,FALSE)</f>
        <v>0.04</v>
      </c>
      <c r="J3" s="6" t="s">
        <v>15</v>
      </c>
      <c r="K3" s="10">
        <f>C3*D3</f>
        <v>297</v>
      </c>
    </row>
    <row r="4" spans="1:11" x14ac:dyDescent="0.3">
      <c r="A4" s="3">
        <v>45181</v>
      </c>
      <c r="B4" s="6" t="s">
        <v>21</v>
      </c>
      <c r="C4" s="13">
        <v>5</v>
      </c>
      <c r="D4" s="16">
        <v>22</v>
      </c>
      <c r="E4" s="16">
        <f>(D4/5)*C4</f>
        <v>22</v>
      </c>
      <c r="F4" s="16" t="s">
        <v>32</v>
      </c>
      <c r="G4" s="16" t="str">
        <f t="shared" si="0"/>
        <v>Low</v>
      </c>
      <c r="H4" s="6" t="s">
        <v>55</v>
      </c>
      <c r="I4" s="18">
        <f>VLOOKUP(H4,'Bonus Rate DB'!A4:B23,2,FALSE)</f>
        <v>0.05</v>
      </c>
      <c r="J4" s="6" t="s">
        <v>15</v>
      </c>
      <c r="K4" s="10">
        <f>C4*D4</f>
        <v>110</v>
      </c>
    </row>
    <row r="5" spans="1:11" x14ac:dyDescent="0.3">
      <c r="A5" s="3">
        <v>45179</v>
      </c>
      <c r="B5" s="6" t="s">
        <v>19</v>
      </c>
      <c r="C5" s="13">
        <v>4</v>
      </c>
      <c r="D5" s="16">
        <v>25</v>
      </c>
      <c r="E5" s="16">
        <f>(D5/5)*C5</f>
        <v>20</v>
      </c>
      <c r="F5" s="16" t="s">
        <v>32</v>
      </c>
      <c r="G5" s="16" t="str">
        <f t="shared" si="0"/>
        <v>Low</v>
      </c>
      <c r="H5" s="6" t="s">
        <v>45</v>
      </c>
      <c r="I5" s="18">
        <f>VLOOKUP(H5,'Bonus Rate DB'!A5:B24,2,FALSE)</f>
        <v>0.01</v>
      </c>
      <c r="J5" s="6" t="s">
        <v>14</v>
      </c>
      <c r="K5" s="10">
        <f>C5*D5</f>
        <v>100</v>
      </c>
    </row>
    <row r="6" spans="1:11" x14ac:dyDescent="0.3">
      <c r="A6" s="3">
        <v>45180</v>
      </c>
      <c r="B6" s="6" t="s">
        <v>20</v>
      </c>
      <c r="C6" s="13">
        <v>4</v>
      </c>
      <c r="D6" s="16">
        <v>25</v>
      </c>
      <c r="E6" s="16">
        <f>(D6/5)*C6</f>
        <v>20</v>
      </c>
      <c r="F6" s="16" t="s">
        <v>32</v>
      </c>
      <c r="G6" s="16" t="str">
        <f t="shared" si="0"/>
        <v>Low</v>
      </c>
      <c r="H6" s="6" t="s">
        <v>35</v>
      </c>
      <c r="I6" s="18">
        <f>VLOOKUP(H6,'Bonus Rate DB'!A6:B25,2,FALSE)</f>
        <v>0.03</v>
      </c>
      <c r="J6" s="6" t="s">
        <v>14</v>
      </c>
      <c r="K6" s="10">
        <f>C6*D6</f>
        <v>100</v>
      </c>
    </row>
    <row r="7" spans="1:11" x14ac:dyDescent="0.3">
      <c r="A7" s="3">
        <v>45177</v>
      </c>
      <c r="B7" s="6" t="s">
        <v>17</v>
      </c>
      <c r="C7" s="13">
        <v>11</v>
      </c>
      <c r="D7" s="16">
        <v>300</v>
      </c>
      <c r="E7" s="16">
        <f>(D7/5)*C7</f>
        <v>660</v>
      </c>
      <c r="F7" s="16" t="s">
        <v>31</v>
      </c>
      <c r="G7" s="16" t="str">
        <f t="shared" si="0"/>
        <v>High</v>
      </c>
      <c r="H7" s="6" t="s">
        <v>43</v>
      </c>
      <c r="I7" s="18">
        <f>VLOOKUP(H7,'Bonus Rate DB'!A7:B26,2,FALSE)</f>
        <v>7.0000000000000007E-2</v>
      </c>
      <c r="J7" s="6" t="s">
        <v>14</v>
      </c>
      <c r="K7" s="10">
        <f>C7*D7</f>
        <v>3300</v>
      </c>
    </row>
    <row r="8" spans="1:11" x14ac:dyDescent="0.3">
      <c r="A8" s="3">
        <v>45170</v>
      </c>
      <c r="B8" s="6" t="s">
        <v>6</v>
      </c>
      <c r="C8" s="13">
        <v>8</v>
      </c>
      <c r="D8" s="16">
        <v>10</v>
      </c>
      <c r="E8" s="16">
        <f>(D8/5)*C8</f>
        <v>16</v>
      </c>
      <c r="F8" s="16" t="s">
        <v>30</v>
      </c>
      <c r="G8" s="16" t="str">
        <f t="shared" si="0"/>
        <v>Low</v>
      </c>
      <c r="H8" s="6" t="s">
        <v>36</v>
      </c>
      <c r="I8" s="18">
        <f>VLOOKUP(H8,'Bonus Rate DB'!A8:B27,2,FALSE)</f>
        <v>0.09</v>
      </c>
      <c r="J8" s="6" t="s">
        <v>13</v>
      </c>
      <c r="K8" s="10">
        <f>C8*D8</f>
        <v>80</v>
      </c>
    </row>
    <row r="9" spans="1:11" x14ac:dyDescent="0.3">
      <c r="A9" s="3">
        <v>45175</v>
      </c>
      <c r="B9" s="6" t="s">
        <v>11</v>
      </c>
      <c r="C9" s="13">
        <v>7</v>
      </c>
      <c r="D9" s="16">
        <v>7</v>
      </c>
      <c r="E9" s="16">
        <f>(D9/5)*C9</f>
        <v>9.7999999999999989</v>
      </c>
      <c r="F9" s="16" t="s">
        <v>31</v>
      </c>
      <c r="G9" s="16" t="str">
        <f t="shared" si="0"/>
        <v>Low</v>
      </c>
      <c r="H9" s="24" t="s">
        <v>41</v>
      </c>
      <c r="I9" s="18">
        <f>VLOOKUP(H9,'Bonus Rate DB'!A9:B28,2,FALSE)</f>
        <v>0.02</v>
      </c>
      <c r="J9" s="6" t="s">
        <v>13</v>
      </c>
      <c r="K9" s="10">
        <f>C9*D9</f>
        <v>49</v>
      </c>
    </row>
    <row r="10" spans="1:11" x14ac:dyDescent="0.3">
      <c r="A10" s="3">
        <v>45178</v>
      </c>
      <c r="B10" s="6" t="s">
        <v>18</v>
      </c>
      <c r="C10" s="13">
        <v>3</v>
      </c>
      <c r="D10" s="16">
        <v>15</v>
      </c>
      <c r="E10" s="16">
        <f>(D10/5)*C10</f>
        <v>9</v>
      </c>
      <c r="F10" s="16" t="s">
        <v>31</v>
      </c>
      <c r="G10" s="16" t="str">
        <f t="shared" si="0"/>
        <v>Low</v>
      </c>
      <c r="H10" s="6" t="s">
        <v>44</v>
      </c>
      <c r="I10" s="18">
        <f>VLOOKUP(H10,'Bonus Rate DB'!A10:B29,2,FALSE)</f>
        <v>0.02</v>
      </c>
      <c r="J10" s="6" t="s">
        <v>14</v>
      </c>
      <c r="K10" s="10">
        <f>C10*D10</f>
        <v>45</v>
      </c>
    </row>
    <row r="11" spans="1:11" x14ac:dyDescent="0.3">
      <c r="A11" s="3">
        <v>45173</v>
      </c>
      <c r="B11" s="6" t="s">
        <v>8</v>
      </c>
      <c r="C11" s="13">
        <v>8</v>
      </c>
      <c r="D11" s="16">
        <v>5</v>
      </c>
      <c r="E11" s="16">
        <f>(D11/5)*C11</f>
        <v>8</v>
      </c>
      <c r="F11" s="16" t="s">
        <v>30</v>
      </c>
      <c r="G11" s="16" t="str">
        <f t="shared" si="0"/>
        <v>Low</v>
      </c>
      <c r="H11" s="6" t="s">
        <v>39</v>
      </c>
      <c r="I11" s="18">
        <f>VLOOKUP(H11,'Bonus Rate DB'!A11:B30,2,FALSE)</f>
        <v>0.01</v>
      </c>
      <c r="J11" s="6" t="s">
        <v>13</v>
      </c>
      <c r="K11" s="10">
        <f>C11*D11</f>
        <v>40</v>
      </c>
    </row>
    <row r="12" spans="1:11" x14ac:dyDescent="0.3">
      <c r="A12" s="3">
        <v>45184</v>
      </c>
      <c r="B12" s="6" t="s">
        <v>24</v>
      </c>
      <c r="C12" s="13">
        <v>2</v>
      </c>
      <c r="D12" s="16">
        <v>18</v>
      </c>
      <c r="E12" s="16">
        <f>(D12/5)*C12</f>
        <v>7.2</v>
      </c>
      <c r="F12" s="16" t="s">
        <v>33</v>
      </c>
      <c r="G12" s="16" t="str">
        <f t="shared" si="0"/>
        <v>Low</v>
      </c>
      <c r="H12" s="6" t="s">
        <v>47</v>
      </c>
      <c r="I12" s="18">
        <f>VLOOKUP(H12,'Bonus Rate DB'!A12:B31,2,FALSE)</f>
        <v>0.01</v>
      </c>
      <c r="J12" s="6" t="s">
        <v>15</v>
      </c>
      <c r="K12" s="10">
        <f>C12*D12</f>
        <v>36</v>
      </c>
    </row>
    <row r="13" spans="1:11" x14ac:dyDescent="0.3">
      <c r="A13" s="3">
        <v>45188</v>
      </c>
      <c r="B13" s="6" t="s">
        <v>28</v>
      </c>
      <c r="C13" s="13">
        <v>5</v>
      </c>
      <c r="D13" s="16">
        <v>6</v>
      </c>
      <c r="E13" s="16">
        <f>(D13/5)*C13</f>
        <v>6</v>
      </c>
      <c r="F13" s="16" t="s">
        <v>33</v>
      </c>
      <c r="G13" s="16" t="str">
        <f t="shared" si="0"/>
        <v>Low</v>
      </c>
      <c r="H13" s="24" t="s">
        <v>50</v>
      </c>
      <c r="I13" s="18">
        <f>VLOOKUP(H13,'Bonus Rate DB'!A13:B32,2,FALSE)</f>
        <v>0.04</v>
      </c>
      <c r="J13" s="6" t="s">
        <v>15</v>
      </c>
      <c r="K13" s="10">
        <f>C13*D13</f>
        <v>30</v>
      </c>
    </row>
    <row r="14" spans="1:11" x14ac:dyDescent="0.3">
      <c r="A14" s="3">
        <v>45150</v>
      </c>
      <c r="B14" s="6" t="s">
        <v>5</v>
      </c>
      <c r="C14" s="13">
        <v>3</v>
      </c>
      <c r="D14" s="16">
        <v>10</v>
      </c>
      <c r="E14" s="16">
        <f>(D14/5)*C14</f>
        <v>6</v>
      </c>
      <c r="F14" s="16" t="s">
        <v>30</v>
      </c>
      <c r="G14" s="16" t="str">
        <f t="shared" si="0"/>
        <v>Low</v>
      </c>
      <c r="H14" s="6" t="s">
        <v>35</v>
      </c>
      <c r="I14" s="18">
        <f>VLOOKUP(H14,'Bonus Rate DB'!A14:B33,2,FALSE)</f>
        <v>0.06</v>
      </c>
      <c r="J14" s="6" t="s">
        <v>13</v>
      </c>
      <c r="K14" s="10">
        <f>C14*D14</f>
        <v>30</v>
      </c>
    </row>
    <row r="15" spans="1:11" x14ac:dyDescent="0.3">
      <c r="A15" s="3">
        <v>45187</v>
      </c>
      <c r="B15" s="6" t="s">
        <v>27</v>
      </c>
      <c r="C15" s="13">
        <v>8</v>
      </c>
      <c r="D15" s="16">
        <v>3</v>
      </c>
      <c r="E15" s="16">
        <f>(D15/5)*C15</f>
        <v>4.8</v>
      </c>
      <c r="F15" s="16" t="s">
        <v>33</v>
      </c>
      <c r="G15" s="16" t="str">
        <f t="shared" si="0"/>
        <v>Low</v>
      </c>
      <c r="H15" s="6" t="s">
        <v>49</v>
      </c>
      <c r="I15" s="18">
        <f>VLOOKUP(H15,'Bonus Rate DB'!A15:B34,2,FALSE)</f>
        <v>0.05</v>
      </c>
      <c r="J15" s="6" t="s">
        <v>15</v>
      </c>
      <c r="K15" s="10">
        <f>C15*D15</f>
        <v>24</v>
      </c>
    </row>
    <row r="16" spans="1:11" x14ac:dyDescent="0.3">
      <c r="A16" s="3">
        <v>45174</v>
      </c>
      <c r="B16" s="6" t="s">
        <v>10</v>
      </c>
      <c r="C16" s="13">
        <v>15</v>
      </c>
      <c r="D16" s="16">
        <v>50</v>
      </c>
      <c r="E16" s="16">
        <f>(D16/5)*C16</f>
        <v>150</v>
      </c>
      <c r="F16" s="16" t="s">
        <v>31</v>
      </c>
      <c r="G16" s="16" t="str">
        <f t="shared" si="0"/>
        <v>Low</v>
      </c>
      <c r="H16" s="6" t="s">
        <v>40</v>
      </c>
      <c r="I16" s="18">
        <f>VLOOKUP(H16,'Bonus Rate DB'!A16:B35,2,FALSE)</f>
        <v>0.03</v>
      </c>
      <c r="J16" s="6" t="s">
        <v>13</v>
      </c>
      <c r="K16" s="10">
        <f>C16*D16</f>
        <v>750</v>
      </c>
    </row>
    <row r="17" spans="1:11" x14ac:dyDescent="0.3">
      <c r="A17" s="3">
        <v>45186</v>
      </c>
      <c r="B17" s="6" t="s">
        <v>26</v>
      </c>
      <c r="C17" s="13">
        <v>3</v>
      </c>
      <c r="D17" s="16">
        <v>3</v>
      </c>
      <c r="E17" s="16">
        <f>(D17/5)*C17</f>
        <v>1.7999999999999998</v>
      </c>
      <c r="F17" s="16" t="s">
        <v>33</v>
      </c>
      <c r="G17" s="16" t="str">
        <f t="shared" si="0"/>
        <v>Low</v>
      </c>
      <c r="H17" s="6" t="s">
        <v>48</v>
      </c>
      <c r="I17" s="18">
        <f>VLOOKUP(H17,'Bonus Rate DB'!A17:B36,2,FALSE)</f>
        <v>0.02</v>
      </c>
      <c r="J17" s="6" t="s">
        <v>15</v>
      </c>
      <c r="K17" s="10">
        <f>C17*D17</f>
        <v>9</v>
      </c>
    </row>
    <row r="18" spans="1:11" x14ac:dyDescent="0.3">
      <c r="A18" s="3">
        <v>45185</v>
      </c>
      <c r="B18" s="6" t="s">
        <v>25</v>
      </c>
      <c r="C18" s="13">
        <v>17</v>
      </c>
      <c r="D18" s="16">
        <v>6</v>
      </c>
      <c r="E18" s="16">
        <f>(D18/5)*C18</f>
        <v>20.399999999999999</v>
      </c>
      <c r="F18" s="16" t="s">
        <v>33</v>
      </c>
      <c r="G18" s="16" t="str">
        <f t="shared" si="0"/>
        <v>Low</v>
      </c>
      <c r="H18" s="6" t="s">
        <v>47</v>
      </c>
      <c r="I18" s="18">
        <f>VLOOKUP(H18,'Bonus Rate DB'!A18:B37,2,FALSE)</f>
        <v>0.02</v>
      </c>
      <c r="J18" s="6" t="s">
        <v>15</v>
      </c>
      <c r="K18" s="10">
        <f>C18*D18</f>
        <v>102</v>
      </c>
    </row>
    <row r="19" spans="1:11" x14ac:dyDescent="0.3">
      <c r="A19" s="3">
        <v>45171</v>
      </c>
      <c r="B19" s="6" t="s">
        <v>7</v>
      </c>
      <c r="C19" s="13">
        <v>1</v>
      </c>
      <c r="D19" s="16">
        <v>6</v>
      </c>
      <c r="E19" s="16">
        <f>(D19/5)*C19</f>
        <v>1.2</v>
      </c>
      <c r="F19" s="16" t="s">
        <v>30</v>
      </c>
      <c r="G19" s="16" t="str">
        <f t="shared" si="0"/>
        <v>Low</v>
      </c>
      <c r="H19" s="6" t="s">
        <v>37</v>
      </c>
      <c r="I19" s="18">
        <f>VLOOKUP(H19,'Bonus Rate DB'!A19:B38,2,FALSE)</f>
        <v>0.05</v>
      </c>
      <c r="J19" s="6" t="s">
        <v>13</v>
      </c>
      <c r="K19" s="10">
        <f>C19*D19</f>
        <v>6</v>
      </c>
    </row>
    <row r="20" spans="1:11" x14ac:dyDescent="0.3">
      <c r="A20" s="3">
        <v>45176</v>
      </c>
      <c r="B20" s="6" t="s">
        <v>12</v>
      </c>
      <c r="C20" s="13">
        <v>20</v>
      </c>
      <c r="D20" s="16">
        <v>1</v>
      </c>
      <c r="E20" s="16">
        <f>(D20/5)*C20</f>
        <v>4</v>
      </c>
      <c r="F20" s="16" t="s">
        <v>31</v>
      </c>
      <c r="G20" s="16" t="str">
        <f t="shared" si="0"/>
        <v>Low</v>
      </c>
      <c r="H20" s="6" t="s">
        <v>42</v>
      </c>
      <c r="I20" s="18">
        <f>VLOOKUP(H20,'Bonus Rate DB'!A20:B39,2,FALSE)</f>
        <v>0.05</v>
      </c>
      <c r="J20" s="6" t="s">
        <v>14</v>
      </c>
      <c r="K20" s="10">
        <f>C20*D20</f>
        <v>20</v>
      </c>
    </row>
    <row r="21" spans="1:11" x14ac:dyDescent="0.3">
      <c r="A21" s="3">
        <v>45172</v>
      </c>
      <c r="B21" s="6" t="s">
        <v>9</v>
      </c>
      <c r="C21" s="13">
        <v>1</v>
      </c>
      <c r="D21" s="16">
        <v>2</v>
      </c>
      <c r="E21" s="16">
        <f>(D21/5)*C21</f>
        <v>0.4</v>
      </c>
      <c r="F21" s="16" t="s">
        <v>30</v>
      </c>
      <c r="G21" s="16" t="str">
        <f t="shared" si="0"/>
        <v>Low</v>
      </c>
      <c r="H21" s="6" t="s">
        <v>38</v>
      </c>
      <c r="I21" s="18">
        <f>VLOOKUP(H21,'Bonus Rate DB'!A21:B40,2,FALSE)</f>
        <v>0.05</v>
      </c>
      <c r="J21" s="6" t="s">
        <v>13</v>
      </c>
      <c r="K21" s="10">
        <f>C21*D21</f>
        <v>2</v>
      </c>
    </row>
  </sheetData>
  <autoFilter ref="A1:K21" xr:uid="{00000000-0001-0000-0000-000000000000}"/>
  <sortState xmlns:xlrd2="http://schemas.microsoft.com/office/spreadsheetml/2017/richdata2" ref="A2:K21">
    <sortCondition descending="1" ref="E2:E21"/>
    <sortCondition ref="F2:F21"/>
  </sortState>
  <conditionalFormatting sqref="E7:E20">
    <cfRule type="cellIs" dxfId="1" priority="1" operator="lessThan">
      <formula>100</formula>
    </cfRule>
    <cfRule type="cellIs" dxfId="0" priority="2" operator="greater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A1C3A2-A9CD-4928-B25B-7822B4BB06BF}">
          <x14:formula1>
            <xm:f>'Category DB'!$A$4:$A$6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CC08-D33A-4A94-9868-B47C6555B9DA}">
  <dimension ref="A1:J21"/>
  <sheetViews>
    <sheetView workbookViewId="0">
      <selection activeCell="A5" sqref="A5"/>
    </sheetView>
  </sheetViews>
  <sheetFormatPr defaultRowHeight="14.4" x14ac:dyDescent="0.3"/>
  <cols>
    <col min="1" max="1" width="14.44140625" style="7" bestFit="1" customWidth="1"/>
    <col min="2" max="2" width="10.21875" style="22" bestFit="1" customWidth="1"/>
  </cols>
  <sheetData>
    <row r="1" spans="1:10" x14ac:dyDescent="0.3">
      <c r="A1" s="25" t="s">
        <v>53</v>
      </c>
      <c r="B1" s="20" t="s">
        <v>54</v>
      </c>
    </row>
    <row r="2" spans="1:10" x14ac:dyDescent="0.3">
      <c r="A2" s="6" t="s">
        <v>47</v>
      </c>
      <c r="B2" s="21">
        <v>0.02</v>
      </c>
    </row>
    <row r="3" spans="1:10" x14ac:dyDescent="0.3">
      <c r="A3" s="6" t="s">
        <v>46</v>
      </c>
      <c r="B3" s="21">
        <v>0.04</v>
      </c>
      <c r="J3">
        <f>COUNTIF(main!A2:A21, H2)</f>
        <v>0</v>
      </c>
    </row>
    <row r="4" spans="1:10" x14ac:dyDescent="0.3">
      <c r="A4" s="6" t="s">
        <v>55</v>
      </c>
      <c r="B4" s="21">
        <v>0.05</v>
      </c>
    </row>
    <row r="5" spans="1:10" x14ac:dyDescent="0.3">
      <c r="A5" s="6" t="s">
        <v>45</v>
      </c>
      <c r="B5" s="21">
        <v>0.01</v>
      </c>
    </row>
    <row r="6" spans="1:10" x14ac:dyDescent="0.3">
      <c r="A6" s="6" t="s">
        <v>35</v>
      </c>
      <c r="B6" s="21">
        <v>0.03</v>
      </c>
    </row>
    <row r="7" spans="1:10" x14ac:dyDescent="0.3">
      <c r="A7" s="6" t="s">
        <v>43</v>
      </c>
      <c r="B7" s="21">
        <v>7.0000000000000007E-2</v>
      </c>
    </row>
    <row r="8" spans="1:10" x14ac:dyDescent="0.3">
      <c r="A8" s="6" t="s">
        <v>36</v>
      </c>
      <c r="B8" s="21">
        <v>0.09</v>
      </c>
    </row>
    <row r="9" spans="1:10" x14ac:dyDescent="0.3">
      <c r="A9" s="24" t="s">
        <v>41</v>
      </c>
      <c r="B9" s="21">
        <v>0.02</v>
      </c>
    </row>
    <row r="10" spans="1:10" x14ac:dyDescent="0.3">
      <c r="A10" s="6" t="s">
        <v>44</v>
      </c>
      <c r="B10" s="21">
        <v>0.02</v>
      </c>
    </row>
    <row r="11" spans="1:10" x14ac:dyDescent="0.3">
      <c r="A11" s="6" t="s">
        <v>39</v>
      </c>
      <c r="B11" s="21">
        <v>0.01</v>
      </c>
    </row>
    <row r="12" spans="1:10" x14ac:dyDescent="0.3">
      <c r="A12" s="6" t="s">
        <v>47</v>
      </c>
      <c r="B12" s="21">
        <v>0.01</v>
      </c>
    </row>
    <row r="13" spans="1:10" x14ac:dyDescent="0.3">
      <c r="A13" s="24" t="s">
        <v>50</v>
      </c>
      <c r="B13" s="21">
        <v>0.04</v>
      </c>
    </row>
    <row r="14" spans="1:10" x14ac:dyDescent="0.3">
      <c r="A14" s="6" t="s">
        <v>35</v>
      </c>
      <c r="B14" s="21">
        <v>0.06</v>
      </c>
    </row>
    <row r="15" spans="1:10" x14ac:dyDescent="0.3">
      <c r="A15" s="6" t="s">
        <v>49</v>
      </c>
      <c r="B15" s="21">
        <v>0.05</v>
      </c>
    </row>
    <row r="16" spans="1:10" x14ac:dyDescent="0.3">
      <c r="A16" s="6" t="s">
        <v>40</v>
      </c>
      <c r="B16" s="21">
        <v>0.03</v>
      </c>
    </row>
    <row r="17" spans="1:2" x14ac:dyDescent="0.3">
      <c r="A17" s="6" t="s">
        <v>48</v>
      </c>
      <c r="B17" s="21">
        <v>0.02</v>
      </c>
    </row>
    <row r="18" spans="1:2" x14ac:dyDescent="0.3">
      <c r="A18" s="6" t="s">
        <v>47</v>
      </c>
      <c r="B18" s="21">
        <v>0.02</v>
      </c>
    </row>
    <row r="19" spans="1:2" x14ac:dyDescent="0.3">
      <c r="A19" s="6" t="s">
        <v>37</v>
      </c>
      <c r="B19" s="21">
        <v>0.05</v>
      </c>
    </row>
    <row r="20" spans="1:2" x14ac:dyDescent="0.3">
      <c r="A20" s="6" t="s">
        <v>42</v>
      </c>
      <c r="B20" s="21">
        <v>0.05</v>
      </c>
    </row>
    <row r="21" spans="1:2" x14ac:dyDescent="0.3">
      <c r="A21" s="6" t="s">
        <v>38</v>
      </c>
      <c r="B21" s="21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150B9-2767-47C7-91BF-9E4FF58DBB60}">
  <dimension ref="A3:A6"/>
  <sheetViews>
    <sheetView workbookViewId="0">
      <selection activeCell="C7" sqref="C7"/>
    </sheetView>
  </sheetViews>
  <sheetFormatPr defaultRowHeight="14.4" x14ac:dyDescent="0.3"/>
  <cols>
    <col min="1" max="1" width="16.6640625" bestFit="1" customWidth="1"/>
  </cols>
  <sheetData>
    <row r="3" spans="1:1" x14ac:dyDescent="0.3">
      <c r="A3" s="4" t="s">
        <v>4</v>
      </c>
    </row>
    <row r="4" spans="1:1" x14ac:dyDescent="0.3">
      <c r="A4" s="2" t="s">
        <v>13</v>
      </c>
    </row>
    <row r="5" spans="1:1" x14ac:dyDescent="0.3">
      <c r="A5" s="2" t="s">
        <v>14</v>
      </c>
    </row>
    <row r="6" spans="1:1" x14ac:dyDescent="0.3">
      <c r="A6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Bonus Rate DB</vt:lpstr>
      <vt:lpstr>Category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Abdelrahaman Amr</cp:lastModifiedBy>
  <dcterms:created xsi:type="dcterms:W3CDTF">2015-06-05T18:17:20Z</dcterms:created>
  <dcterms:modified xsi:type="dcterms:W3CDTF">2025-03-20T14:32:51Z</dcterms:modified>
</cp:coreProperties>
</file>