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9750" activeTab="2"/>
  </bookViews>
  <sheets>
    <sheet name="Raw Data" sheetId="1" r:id="rId1"/>
    <sheet name="Raw Data Graphs" sheetId="2" r:id="rId2"/>
    <sheet name="Mean Data" sheetId="3" r:id="rId3"/>
    <sheet name="Mean Data Graphs" sheetId="4" r:id="rId4"/>
  </sheets>
  <calcPr calcId="145621"/>
</workbook>
</file>

<file path=xl/calcChain.xml><?xml version="1.0" encoding="utf-8"?>
<calcChain xmlns="http://schemas.openxmlformats.org/spreadsheetml/2006/main">
  <c r="B24" i="3" l="1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C23" i="3"/>
  <c r="D23" i="3"/>
  <c r="E23" i="3"/>
  <c r="F23" i="3"/>
  <c r="B23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C16" i="3"/>
  <c r="D16" i="3"/>
  <c r="E16" i="3"/>
  <c r="F16" i="3"/>
  <c r="B16" i="3"/>
  <c r="M54" i="1" l="1"/>
  <c r="L54" i="1"/>
  <c r="K54" i="1"/>
  <c r="J54" i="1"/>
  <c r="E54" i="1"/>
  <c r="M53" i="1"/>
  <c r="L53" i="1"/>
  <c r="K53" i="1"/>
  <c r="C53" i="1" s="1"/>
  <c r="J53" i="1"/>
  <c r="B53" i="1" s="1"/>
  <c r="E53" i="1"/>
  <c r="D53" i="1"/>
  <c r="E52" i="1"/>
  <c r="D52" i="1"/>
  <c r="C52" i="1"/>
  <c r="B52" i="1"/>
  <c r="F52" i="1" s="1"/>
  <c r="F51" i="1"/>
  <c r="E51" i="1"/>
  <c r="D51" i="1"/>
  <c r="C51" i="1"/>
  <c r="B51" i="1"/>
  <c r="E50" i="1"/>
  <c r="D50" i="1"/>
  <c r="C50" i="1"/>
  <c r="F50" i="1" s="1"/>
  <c r="B50" i="1"/>
  <c r="E49" i="1"/>
  <c r="D49" i="1"/>
  <c r="C49" i="1"/>
  <c r="B49" i="1"/>
  <c r="F49" i="1" s="1"/>
  <c r="E48" i="1"/>
  <c r="F48" i="1" s="1"/>
  <c r="D48" i="1"/>
  <c r="D54" i="1" s="1"/>
  <c r="C48" i="1"/>
  <c r="B48" i="1"/>
  <c r="B54" i="1" s="1"/>
  <c r="M44" i="1"/>
  <c r="L44" i="1"/>
  <c r="K44" i="1"/>
  <c r="J44" i="1"/>
  <c r="M43" i="1"/>
  <c r="L43" i="1"/>
  <c r="K43" i="1"/>
  <c r="J43" i="1"/>
  <c r="F42" i="1"/>
  <c r="E42" i="1"/>
  <c r="D42" i="1"/>
  <c r="C42" i="1"/>
  <c r="B42" i="1"/>
  <c r="E41" i="1"/>
  <c r="D41" i="1"/>
  <c r="C41" i="1"/>
  <c r="B41" i="1"/>
  <c r="F41" i="1" s="1"/>
  <c r="F40" i="1"/>
  <c r="E40" i="1"/>
  <c r="D40" i="1"/>
  <c r="C40" i="1"/>
  <c r="B40" i="1"/>
  <c r="E39" i="1"/>
  <c r="D39" i="1"/>
  <c r="C39" i="1"/>
  <c r="F39" i="1" s="1"/>
  <c r="B39" i="1"/>
  <c r="E38" i="1"/>
  <c r="D38" i="1"/>
  <c r="C38" i="1"/>
  <c r="B38" i="1"/>
  <c r="F38" i="1" s="1"/>
  <c r="E37" i="1"/>
  <c r="F37" i="1" s="1"/>
  <c r="D37" i="1"/>
  <c r="C37" i="1"/>
  <c r="B37" i="1"/>
  <c r="E36" i="1"/>
  <c r="D36" i="1"/>
  <c r="C36" i="1"/>
  <c r="B36" i="1"/>
  <c r="F36" i="1" s="1"/>
  <c r="E35" i="1"/>
  <c r="D35" i="1"/>
  <c r="C35" i="1"/>
  <c r="B35" i="1"/>
  <c r="F35" i="1" s="1"/>
  <c r="F34" i="1"/>
  <c r="E34" i="1"/>
  <c r="E44" i="1" s="1"/>
  <c r="D34" i="1"/>
  <c r="D44" i="1" s="1"/>
  <c r="C34" i="1"/>
  <c r="C44" i="1" s="1"/>
  <c r="B34" i="1"/>
  <c r="B44" i="1" s="1"/>
  <c r="J30" i="1"/>
  <c r="M29" i="1"/>
  <c r="M30" i="1" s="1"/>
  <c r="L29" i="1"/>
  <c r="L30" i="1" s="1"/>
  <c r="K29" i="1"/>
  <c r="K30" i="1" s="1"/>
  <c r="J29" i="1"/>
  <c r="E28" i="1"/>
  <c r="D28" i="1"/>
  <c r="C28" i="1"/>
  <c r="F28" i="1" s="1"/>
  <c r="B28" i="1"/>
  <c r="E27" i="1"/>
  <c r="D27" i="1"/>
  <c r="C27" i="1"/>
  <c r="B27" i="1"/>
  <c r="F27" i="1" s="1"/>
  <c r="E26" i="1"/>
  <c r="F26" i="1" s="1"/>
  <c r="D26" i="1"/>
  <c r="C26" i="1"/>
  <c r="B26" i="1"/>
  <c r="E25" i="1"/>
  <c r="D25" i="1"/>
  <c r="C25" i="1"/>
  <c r="B25" i="1"/>
  <c r="F25" i="1" s="1"/>
  <c r="E24" i="1"/>
  <c r="E29" i="1" s="1"/>
  <c r="D24" i="1"/>
  <c r="C24" i="1"/>
  <c r="B24" i="1"/>
  <c r="F24" i="1" s="1"/>
  <c r="M20" i="1"/>
  <c r="L20" i="1"/>
  <c r="K20" i="1"/>
  <c r="J20" i="1"/>
  <c r="M19" i="1"/>
  <c r="L19" i="1"/>
  <c r="K19" i="1"/>
  <c r="J19" i="1"/>
  <c r="F18" i="1"/>
  <c r="E18" i="1"/>
  <c r="D18" i="1"/>
  <c r="C18" i="1"/>
  <c r="B18" i="1"/>
  <c r="E17" i="1"/>
  <c r="D17" i="1"/>
  <c r="C17" i="1"/>
  <c r="F17" i="1" s="1"/>
  <c r="B17" i="1"/>
  <c r="E16" i="1"/>
  <c r="D16" i="1"/>
  <c r="C16" i="1"/>
  <c r="B16" i="1"/>
  <c r="F16" i="1" s="1"/>
  <c r="E15" i="1"/>
  <c r="F15" i="1" s="1"/>
  <c r="D15" i="1"/>
  <c r="C15" i="1"/>
  <c r="B15" i="1"/>
  <c r="E14" i="1"/>
  <c r="D14" i="1"/>
  <c r="C14" i="1"/>
  <c r="B14" i="1"/>
  <c r="F14" i="1" s="1"/>
  <c r="E13" i="1"/>
  <c r="D13" i="1"/>
  <c r="C13" i="1"/>
  <c r="B13" i="1"/>
  <c r="F13" i="1" s="1"/>
  <c r="E12" i="1"/>
  <c r="D12" i="1"/>
  <c r="F12" i="1" s="1"/>
  <c r="C12" i="1"/>
  <c r="B12" i="1"/>
  <c r="E11" i="1"/>
  <c r="D11" i="1"/>
  <c r="C11" i="1"/>
  <c r="B11" i="1"/>
  <c r="F11" i="1" s="1"/>
  <c r="F10" i="1"/>
  <c r="E10" i="1"/>
  <c r="D10" i="1"/>
  <c r="C10" i="1"/>
  <c r="B10" i="1"/>
  <c r="E9" i="1"/>
  <c r="D9" i="1"/>
  <c r="C9" i="1"/>
  <c r="F9" i="1" s="1"/>
  <c r="B9" i="1"/>
  <c r="E8" i="1"/>
  <c r="D8" i="1"/>
  <c r="C8" i="1"/>
  <c r="B8" i="1"/>
  <c r="F8" i="1" s="1"/>
  <c r="E7" i="1"/>
  <c r="F7" i="1" s="1"/>
  <c r="D7" i="1"/>
  <c r="C7" i="1"/>
  <c r="B7" i="1"/>
  <c r="E6" i="1"/>
  <c r="D6" i="1"/>
  <c r="C6" i="1"/>
  <c r="B6" i="1"/>
  <c r="B20" i="1" s="1"/>
  <c r="E5" i="1"/>
  <c r="D5" i="1"/>
  <c r="C5" i="1"/>
  <c r="B5" i="1"/>
  <c r="F5" i="1" s="1"/>
  <c r="E4" i="1"/>
  <c r="D4" i="1"/>
  <c r="F4" i="1" s="1"/>
  <c r="C4" i="1"/>
  <c r="B4" i="1"/>
  <c r="E3" i="1"/>
  <c r="D3" i="1"/>
  <c r="D19" i="1" s="1"/>
  <c r="C3" i="1"/>
  <c r="C20" i="1" s="1"/>
  <c r="B3" i="1"/>
  <c r="F3" i="1" s="1"/>
  <c r="F2" i="1"/>
  <c r="E2" i="1"/>
  <c r="E20" i="1" s="1"/>
  <c r="D2" i="1"/>
  <c r="D20" i="1" s="1"/>
  <c r="C2" i="1"/>
  <c r="B2" i="1"/>
  <c r="B19" i="1" s="1"/>
  <c r="F29" i="1" l="1"/>
  <c r="F30" i="1" s="1"/>
  <c r="F54" i="1"/>
  <c r="F53" i="1"/>
  <c r="F43" i="1"/>
  <c r="E30" i="1"/>
  <c r="F44" i="1"/>
  <c r="C54" i="1"/>
  <c r="C19" i="1"/>
  <c r="F6" i="1"/>
  <c r="F19" i="1" s="1"/>
  <c r="E19" i="1"/>
  <c r="B29" i="1"/>
  <c r="B30" i="1" s="1"/>
  <c r="C43" i="1"/>
  <c r="C29" i="1"/>
  <c r="C30" i="1" s="1"/>
  <c r="D43" i="1"/>
  <c r="D29" i="1"/>
  <c r="D30" i="1" s="1"/>
  <c r="E43" i="1"/>
  <c r="B43" i="1"/>
  <c r="F20" i="1" l="1"/>
</calcChain>
</file>

<file path=xl/sharedStrings.xml><?xml version="1.0" encoding="utf-8"?>
<sst xmlns="http://schemas.openxmlformats.org/spreadsheetml/2006/main" count="329" uniqueCount="45">
  <si>
    <t>Name</t>
  </si>
  <si>
    <t>Fist</t>
  </si>
  <si>
    <t>Spread</t>
  </si>
  <si>
    <t>WaveRight</t>
  </si>
  <si>
    <t>WaveLeft</t>
  </si>
  <si>
    <t>Sachiel</t>
  </si>
  <si>
    <t>Shamshel</t>
  </si>
  <si>
    <t>Ramiel</t>
  </si>
  <si>
    <t>Gaghiel</t>
  </si>
  <si>
    <t>Israfel</t>
  </si>
  <si>
    <t>Matarael</t>
  </si>
  <si>
    <t>Sahaquiel</t>
  </si>
  <si>
    <t>Ireul</t>
  </si>
  <si>
    <t>Leliel</t>
  </si>
  <si>
    <t>Bardiel</t>
  </si>
  <si>
    <t>Zeruel</t>
  </si>
  <si>
    <t>Arael</t>
  </si>
  <si>
    <t>Armisael</t>
  </si>
  <si>
    <t>Tabris</t>
  </si>
  <si>
    <t>Asmodeus</t>
  </si>
  <si>
    <t>Belzebub</t>
  </si>
  <si>
    <t>Belphegor</t>
  </si>
  <si>
    <t>Size</t>
  </si>
  <si>
    <t>L</t>
  </si>
  <si>
    <t>M</t>
  </si>
  <si>
    <t>S</t>
  </si>
  <si>
    <t>Gender</t>
  </si>
  <si>
    <t>F</t>
  </si>
  <si>
    <t>STDEV</t>
  </si>
  <si>
    <t>MEAN</t>
  </si>
  <si>
    <t>Wave - Right</t>
  </si>
  <si>
    <t>Wave - Left</t>
  </si>
  <si>
    <t>Large Group</t>
  </si>
  <si>
    <t>Medium Group</t>
  </si>
  <si>
    <t>Small Group</t>
  </si>
  <si>
    <t xml:space="preserve"> Average</t>
  </si>
  <si>
    <t>Average</t>
  </si>
  <si>
    <t>All</t>
  </si>
  <si>
    <t>Large</t>
  </si>
  <si>
    <t>MEANS</t>
  </si>
  <si>
    <t>STDEVS</t>
  </si>
  <si>
    <t>Medium</t>
  </si>
  <si>
    <t>Small</t>
  </si>
  <si>
    <t>Percent Difference - Compared to AvG</t>
  </si>
  <si>
    <t>Percent Difference - Compared to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</si>
</sst>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5A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'Raw Data'!$A$2</c:f>
              <c:strCache>
                <c:ptCount val="1"/>
                <c:pt idx="0">
                  <c:v>Bardiel</c:v>
                </c:pt>
              </c:strCache>
            </c:strRef>
          </c:tx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Data'!$B$2:$E$2</c:f>
              <c:numCache>
                <c:formatCode>General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strRef>
              <c:f>'Raw Data'!$A$3</c:f>
              <c:strCache>
                <c:ptCount val="1"/>
                <c:pt idx="0">
                  <c:v>Ireul</c:v>
                </c:pt>
              </c:strCache>
            </c:strRef>
          </c:tx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Data'!$B$3:$E$3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20</c:v>
                </c:pt>
              </c:numCache>
            </c:numRef>
          </c:val>
        </c:ser>
        <c:ser>
          <c:idx val="2"/>
          <c:order val="2"/>
          <c:tx>
            <c:strRef>
              <c:f>'Raw Data'!$A$4</c:f>
              <c:strCache>
                <c:ptCount val="1"/>
                <c:pt idx="0">
                  <c:v>Matarael</c:v>
                </c:pt>
              </c:strCache>
            </c:strRef>
          </c:tx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Data'!$B$4:$E$4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'Raw Data'!$A$5</c:f>
              <c:strCache>
                <c:ptCount val="1"/>
                <c:pt idx="0">
                  <c:v>Tabris</c:v>
                </c:pt>
              </c:strCache>
            </c:strRef>
          </c:tx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Data'!$B$5:$E$5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90</c:v>
                </c:pt>
              </c:numCache>
            </c:numRef>
          </c:val>
        </c:ser>
        <c:ser>
          <c:idx val="4"/>
          <c:order val="4"/>
          <c:tx>
            <c:strRef>
              <c:f>'Raw Data'!$A$6</c:f>
              <c:strCache>
                <c:ptCount val="1"/>
                <c:pt idx="0">
                  <c:v>Arael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Data'!$B$6:$E$6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'Raw Data'!$A$7</c:f>
              <c:strCache>
                <c:ptCount val="1"/>
                <c:pt idx="0">
                  <c:v>Asmodeus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Data'!$B$7:$E$7</c:f>
              <c:numCache>
                <c:formatCode>General</c:formatCode>
                <c:ptCount val="4"/>
                <c:pt idx="0">
                  <c:v>70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6"/>
          <c:order val="6"/>
          <c:tx>
            <c:strRef>
              <c:f>'Raw Data'!$A$8</c:f>
              <c:strCache>
                <c:ptCount val="1"/>
                <c:pt idx="0">
                  <c:v>Zeruel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Data'!$B$8:$E$8</c:f>
              <c:numCache>
                <c:formatCode>General</c:formatCode>
                <c:ptCount val="4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ser>
          <c:idx val="7"/>
          <c:order val="7"/>
          <c:tx>
            <c:strRef>
              <c:f>'Raw Data'!$A$9</c:f>
              <c:strCache>
                <c:ptCount val="1"/>
                <c:pt idx="0">
                  <c:v>Belphegor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Data'!$B$9:$E$9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'Raw Data'!$A$10</c:f>
              <c:strCache>
                <c:ptCount val="1"/>
                <c:pt idx="0">
                  <c:v>Belzebub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Data'!$B$10:$E$10</c:f>
              <c:numCache>
                <c:formatCode>General</c:formatCode>
                <c:ptCount val="4"/>
                <c:pt idx="0">
                  <c:v>100</c:v>
                </c:pt>
                <c:pt idx="1">
                  <c:v>40</c:v>
                </c:pt>
                <c:pt idx="2">
                  <c:v>100</c:v>
                </c:pt>
                <c:pt idx="3">
                  <c:v>20</c:v>
                </c:pt>
              </c:numCache>
            </c:numRef>
          </c:val>
        </c:ser>
        <c:ser>
          <c:idx val="9"/>
          <c:order val="9"/>
          <c:tx>
            <c:strRef>
              <c:f>'Raw Data'!$A$11</c:f>
              <c:strCache>
                <c:ptCount val="1"/>
                <c:pt idx="0">
                  <c:v>Gaghiel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Data'!$B$11:$E$11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0"/>
          <c:order val="10"/>
          <c:tx>
            <c:strRef>
              <c:f>'Raw Data'!$A$12</c:f>
              <c:strCache>
                <c:ptCount val="1"/>
                <c:pt idx="0">
                  <c:v>Ramiel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Data'!$B$12:$E$12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ser>
          <c:idx val="11"/>
          <c:order val="11"/>
          <c:tx>
            <c:strRef>
              <c:f>'Raw Data'!$A$13</c:f>
              <c:strCache>
                <c:ptCount val="1"/>
                <c:pt idx="0">
                  <c:v>Sahaquiel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Data'!$B$13:$E$13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2"/>
          <c:order val="12"/>
          <c:tx>
            <c:strRef>
              <c:f>'Raw Data'!$A$14</c:f>
              <c:strCache>
                <c:ptCount val="1"/>
                <c:pt idx="0">
                  <c:v>Shamshel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Data'!$B$14:$E$14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60</c:v>
                </c:pt>
              </c:numCache>
            </c:numRef>
          </c:val>
        </c:ser>
        <c:ser>
          <c:idx val="13"/>
          <c:order val="13"/>
          <c:tx>
            <c:strRef>
              <c:f>'Raw Data'!$A$15</c:f>
              <c:strCache>
                <c:ptCount val="1"/>
                <c:pt idx="0">
                  <c:v>Armisael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Data'!$B$15:$E$15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4"/>
          <c:order val="14"/>
          <c:tx>
            <c:strRef>
              <c:f>'Raw Data'!$A$16</c:f>
              <c:strCache>
                <c:ptCount val="1"/>
                <c:pt idx="0">
                  <c:v>Israfel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Data'!$B$16:$E$16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5"/>
          <c:order val="15"/>
          <c:tx>
            <c:strRef>
              <c:f>'Raw Data'!$A$17</c:f>
              <c:strCache>
                <c:ptCount val="1"/>
                <c:pt idx="0">
                  <c:v>Leliel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Data'!$B$17:$E$17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</c:numCache>
            </c:numRef>
          </c:val>
        </c:ser>
        <c:ser>
          <c:idx val="16"/>
          <c:order val="16"/>
          <c:tx>
            <c:strRef>
              <c:f>'Raw Data'!$A$18</c:f>
              <c:strCache>
                <c:ptCount val="1"/>
                <c:pt idx="0">
                  <c:v>Sachiel</c:v>
                </c:pt>
              </c:strCache>
            </c:strRef>
          </c:tx>
          <c:spPr>
            <a:ln w="25400">
              <a:noFill/>
            </a:ln>
          </c:spPr>
          <c:cat>
            <c:strRef>
              <c:f>'Raw Data'!$B$1:$E$1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Data'!$B$18:$E$18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1360"/>
        <c:axId val="69158592"/>
      </c:areaChart>
      <c:catAx>
        <c:axId val="1026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9158592"/>
        <c:crosses val="autoZero"/>
        <c:auto val="1"/>
        <c:lblAlgn val="ctr"/>
        <c:lblOffset val="100"/>
        <c:noMultiLvlLbl val="0"/>
      </c:catAx>
      <c:valAx>
        <c:axId val="691585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026713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Accuracy of Gesture Recognition (+/- StDev)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plus>
            <c:min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minus>
          </c:errBars>
          <c:cat>
            <c:strRef>
              <c:f>'Raw Data'!$B$1:$F$1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'Raw Data'!$B$19:$F$19</c:f>
              <c:numCache>
                <c:formatCode>General</c:formatCode>
                <c:ptCount val="5"/>
                <c:pt idx="0">
                  <c:v>85.294117647058826</c:v>
                </c:pt>
                <c:pt idx="1">
                  <c:v>71.764705882352942</c:v>
                </c:pt>
                <c:pt idx="2">
                  <c:v>84.117647058823536</c:v>
                </c:pt>
                <c:pt idx="3">
                  <c:v>85.294117647058826</c:v>
                </c:pt>
                <c:pt idx="4">
                  <c:v>81.617647058823536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72384"/>
        <c:axId val="69162048"/>
      </c:barChart>
      <c:catAx>
        <c:axId val="102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62048"/>
        <c:crosses val="autoZero"/>
        <c:auto val="1"/>
        <c:lblAlgn val="ctr"/>
        <c:lblOffset val="100"/>
        <c:noMultiLvlLbl val="0"/>
      </c:catAx>
      <c:valAx>
        <c:axId val="69162048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72384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Small Group - Mean Accuracy of Gesture Recognition (+/- StDev)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Data'!$B$54:$F$54</c:f>
                <c:numCache>
                  <c:formatCode>General</c:formatCode>
                  <c:ptCount val="5"/>
                  <c:pt idx="0">
                    <c:v>13.038404810405298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4.4721359549995796</c:v>
                  </c:pt>
                  <c:pt idx="4">
                    <c:v>3.2596012026013246</c:v>
                  </c:pt>
                </c:numCache>
              </c:numRef>
            </c:plus>
            <c:minus>
              <c:numRef>
                <c:f>'Raw Data'!$B$54:$F$54</c:f>
                <c:numCache>
                  <c:formatCode>General</c:formatCode>
                  <c:ptCount val="5"/>
                  <c:pt idx="0">
                    <c:v>13.038404810405298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4.4721359549995796</c:v>
                  </c:pt>
                  <c:pt idx="4">
                    <c:v>3.2596012026013246</c:v>
                  </c:pt>
                </c:numCache>
              </c:numRef>
            </c:minus>
          </c:errBars>
          <c:cat>
            <c:strRef>
              <c:f>'Raw Data'!$B$47:$F$47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Average</c:v>
                </c:pt>
              </c:strCache>
            </c:strRef>
          </c:cat>
          <c:val>
            <c:numRef>
              <c:f>'Raw Data'!$B$53:$F$53</c:f>
              <c:numCache>
                <c:formatCode>General</c:formatCode>
                <c:ptCount val="5"/>
                <c:pt idx="0">
                  <c:v>92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72896"/>
        <c:axId val="103596608"/>
      </c:barChart>
      <c:catAx>
        <c:axId val="1026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596608"/>
        <c:crosses val="autoZero"/>
        <c:auto val="1"/>
        <c:lblAlgn val="ctr"/>
        <c:lblOffset val="100"/>
        <c:noMultiLvlLbl val="0"/>
      </c:catAx>
      <c:valAx>
        <c:axId val="103596608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72896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Accuracy of Gesture Recognition (+/- StDev)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plus>
            <c:min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minus>
          </c:errBars>
          <c:cat>
            <c:strRef>
              <c:f>'Raw Data'!$B$1:$F$1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'Raw Data'!$B$19:$F$19</c:f>
              <c:numCache>
                <c:formatCode>General</c:formatCode>
                <c:ptCount val="5"/>
                <c:pt idx="0">
                  <c:v>85.294117647058826</c:v>
                </c:pt>
                <c:pt idx="1">
                  <c:v>71.764705882352942</c:v>
                </c:pt>
                <c:pt idx="2">
                  <c:v>84.117647058823536</c:v>
                </c:pt>
                <c:pt idx="3">
                  <c:v>85.294117647058826</c:v>
                </c:pt>
                <c:pt idx="4">
                  <c:v>81.617647058823536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44160"/>
        <c:axId val="103598912"/>
      </c:barChart>
      <c:catAx>
        <c:axId val="1036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598912"/>
        <c:crosses val="autoZero"/>
        <c:auto val="1"/>
        <c:lblAlgn val="ctr"/>
        <c:lblOffset val="100"/>
        <c:noMultiLvlLbl val="0"/>
      </c:catAx>
      <c:valAx>
        <c:axId val="103598912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44160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Medium Group - Mean Accuracy of Gesture Recognition (+/- StDev)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Data'!$B$44:$F$44</c:f>
                <c:numCache>
                  <c:formatCode>General</c:formatCode>
                  <c:ptCount val="5"/>
                  <c:pt idx="0">
                    <c:v>13.228756555322953</c:v>
                  </c:pt>
                  <c:pt idx="1">
                    <c:v>35.629263877386585</c:v>
                  </c:pt>
                  <c:pt idx="2">
                    <c:v>32.446537223219636</c:v>
                  </c:pt>
                  <c:pt idx="3">
                    <c:v>27.888667551135843</c:v>
                  </c:pt>
                  <c:pt idx="4">
                    <c:v>16.822191031821966</c:v>
                  </c:pt>
                </c:numCache>
              </c:numRef>
            </c:plus>
            <c:minus>
              <c:numRef>
                <c:f>'Raw Data'!$B$44:$F$44</c:f>
                <c:numCache>
                  <c:formatCode>General</c:formatCode>
                  <c:ptCount val="5"/>
                  <c:pt idx="0">
                    <c:v>13.228756555322953</c:v>
                  </c:pt>
                  <c:pt idx="1">
                    <c:v>35.629263877386585</c:v>
                  </c:pt>
                  <c:pt idx="2">
                    <c:v>32.446537223219636</c:v>
                  </c:pt>
                  <c:pt idx="3">
                    <c:v>27.888667551135843</c:v>
                  </c:pt>
                  <c:pt idx="4">
                    <c:v>16.822191031821966</c:v>
                  </c:pt>
                </c:numCache>
              </c:numRef>
            </c:minus>
          </c:errBars>
          <c:cat>
            <c:strRef>
              <c:f>'Raw Data'!$B$33:$E$33</c:f>
              <c:strCache>
                <c:ptCount val="4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</c:strCache>
            </c:strRef>
          </c:cat>
          <c:val>
            <c:numRef>
              <c:f>'Raw Data'!$B$43:$F$43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72.222222222222229</c:v>
                </c:pt>
                <c:pt idx="2">
                  <c:v>84.444444444444443</c:v>
                </c:pt>
                <c:pt idx="3">
                  <c:v>84.444444444444443</c:v>
                </c:pt>
                <c:pt idx="4">
                  <c:v>83.611111111111114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44672"/>
        <c:axId val="103601216"/>
      </c:barChart>
      <c:catAx>
        <c:axId val="1036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601216"/>
        <c:crosses val="autoZero"/>
        <c:auto val="1"/>
        <c:lblAlgn val="ctr"/>
        <c:lblOffset val="100"/>
        <c:noMultiLvlLbl val="0"/>
      </c:catAx>
      <c:valAx>
        <c:axId val="103601216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644672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>
                <a:effectLst/>
              </a:rPr>
              <a:t>Large Group - Mean Accuracy of Gesture Recognition (+/- StDev)</a:t>
            </a:r>
            <a:endParaRPr lang="en-US" sz="18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Data'!$A$29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Data'!$B$30:$F$30</c:f>
                <c:numCache>
                  <c:formatCode>General</c:formatCode>
                  <c:ptCount val="5"/>
                  <c:pt idx="0">
                    <c:v>27.129319932501073</c:v>
                  </c:pt>
                  <c:pt idx="1">
                    <c:v>36.110940170535578</c:v>
                  </c:pt>
                  <c:pt idx="2">
                    <c:v>46.303347611160902</c:v>
                  </c:pt>
                  <c:pt idx="3">
                    <c:v>29.257477676655586</c:v>
                  </c:pt>
                  <c:pt idx="4">
                    <c:v>22.394195676558692</c:v>
                  </c:pt>
                </c:numCache>
              </c:numRef>
            </c:plus>
            <c:minus>
              <c:numRef>
                <c:f>'Raw Data'!$B$30:$F$30</c:f>
                <c:numCache>
                  <c:formatCode>General</c:formatCode>
                  <c:ptCount val="5"/>
                  <c:pt idx="0">
                    <c:v>27.129319932501073</c:v>
                  </c:pt>
                  <c:pt idx="1">
                    <c:v>36.110940170535578</c:v>
                  </c:pt>
                  <c:pt idx="2">
                    <c:v>46.303347611160902</c:v>
                  </c:pt>
                  <c:pt idx="3">
                    <c:v>29.257477676655586</c:v>
                  </c:pt>
                  <c:pt idx="4">
                    <c:v>22.394195676558692</c:v>
                  </c:pt>
                </c:numCache>
              </c:numRef>
            </c:minus>
          </c:errBars>
          <c:cat>
            <c:strRef>
              <c:f>'Raw Data'!$B$23:$F$23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Average</c:v>
                </c:pt>
              </c:strCache>
            </c:strRef>
          </c:cat>
          <c:val>
            <c:numRef>
              <c:f>'Raw Data'!$B$29:$F$29</c:f>
              <c:numCache>
                <c:formatCode>General</c:formatCode>
                <c:ptCount val="5"/>
                <c:pt idx="0">
                  <c:v>82</c:v>
                </c:pt>
                <c:pt idx="1">
                  <c:v>44</c:v>
                </c:pt>
                <c:pt idx="2">
                  <c:v>56</c:v>
                </c:pt>
                <c:pt idx="3">
                  <c:v>72</c:v>
                </c:pt>
                <c:pt idx="4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39968"/>
        <c:axId val="103603520"/>
      </c:barChart>
      <c:catAx>
        <c:axId val="1059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603520"/>
        <c:crosses val="autoZero"/>
        <c:auto val="1"/>
        <c:lblAlgn val="ctr"/>
        <c:lblOffset val="100"/>
        <c:noMultiLvlLbl val="0"/>
      </c:catAx>
      <c:valAx>
        <c:axId val="103603520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39968"/>
        <c:crosses val="autoZero"/>
        <c:crossBetween val="between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Mean Accuracy of Gesture Recognition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Normalized Against Mean of All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Data'!$A$16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cat>
            <c:strRef>
              <c:f>'Mean Data'!$B$15:$F$15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Data'!$B$16:$F$16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'Mean Data'!$A$17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dLbls>
            <c:numFmt formatCode="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'Mean Data'!$B$15:$F$15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Data'!$B$17:$F$17</c:f>
              <c:numCache>
                <c:formatCode>0.00</c:formatCode>
                <c:ptCount val="5"/>
                <c:pt idx="0">
                  <c:v>96.137931034482762</c:v>
                </c:pt>
                <c:pt idx="1">
                  <c:v>61.311475409836071</c:v>
                </c:pt>
                <c:pt idx="2">
                  <c:v>66.573426573426559</c:v>
                </c:pt>
                <c:pt idx="3">
                  <c:v>84.41379310344827</c:v>
                </c:pt>
                <c:pt idx="4">
                  <c:v>77.801801801801801</c:v>
                </c:pt>
              </c:numCache>
            </c:numRef>
          </c:val>
        </c:ser>
        <c:ser>
          <c:idx val="2"/>
          <c:order val="2"/>
          <c:tx>
            <c:strRef>
              <c:f>'Mean Data'!$A$18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numFmt formatCode="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'Mean Data'!$B$15:$F$15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Data'!$B$18:$F$18</c:f>
              <c:numCache>
                <c:formatCode>0.00</c:formatCode>
                <c:ptCount val="5"/>
                <c:pt idx="0">
                  <c:v>109.42528735632182</c:v>
                </c:pt>
                <c:pt idx="1">
                  <c:v>100.63752276867031</c:v>
                </c:pt>
                <c:pt idx="2">
                  <c:v>100.38850038850038</c:v>
                </c:pt>
                <c:pt idx="3">
                  <c:v>99.003831417624525</c:v>
                </c:pt>
                <c:pt idx="4">
                  <c:v>102.44244244244243</c:v>
                </c:pt>
              </c:numCache>
            </c:numRef>
          </c:val>
        </c:ser>
        <c:ser>
          <c:idx val="3"/>
          <c:order val="3"/>
          <c:tx>
            <c:strRef>
              <c:f>'Mean Data'!$A$19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numFmt formatCode="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'Mean Data'!$B$15:$F$15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Data'!$B$19:$F$19</c:f>
              <c:numCache>
                <c:formatCode>0.00</c:formatCode>
                <c:ptCount val="5"/>
                <c:pt idx="0">
                  <c:v>107.86206896551724</c:v>
                </c:pt>
                <c:pt idx="1">
                  <c:v>139.34426229508196</c:v>
                </c:pt>
                <c:pt idx="2">
                  <c:v>116.50349650349649</c:v>
                </c:pt>
                <c:pt idx="3">
                  <c:v>114.89655172413794</c:v>
                </c:pt>
                <c:pt idx="4">
                  <c:v>118.84684684684683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81504"/>
        <c:axId val="103602944"/>
      </c:barChart>
      <c:catAx>
        <c:axId val="953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Gesture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3602944"/>
        <c:crosses val="autoZero"/>
        <c:auto val="1"/>
        <c:lblAlgn val="ctr"/>
        <c:lblOffset val="100"/>
        <c:noMultiLvlLbl val="0"/>
      </c:catAx>
      <c:valAx>
        <c:axId val="103602944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 Accuracy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5381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Mean Accuracy of Gesture Recognition (+/- StDev)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Grouped According to Arm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Data'!$A$3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'Mean Data'!$B$9:$F$9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plus>
            <c:minus>
              <c:numRef>
                <c:f>'Mean Data'!$B$9:$F$9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minus>
          </c:errBars>
          <c:cat>
            <c:strRef>
              <c:f>'Mean Data'!$B$2:$F$2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Data'!$B$3:$F$3</c:f>
              <c:numCache>
                <c:formatCode>0.00</c:formatCode>
                <c:ptCount val="5"/>
                <c:pt idx="0">
                  <c:v>85.294117647058826</c:v>
                </c:pt>
                <c:pt idx="1">
                  <c:v>71.764705882352942</c:v>
                </c:pt>
                <c:pt idx="2">
                  <c:v>84.117647058823536</c:v>
                </c:pt>
                <c:pt idx="3">
                  <c:v>85.294117647058826</c:v>
                </c:pt>
                <c:pt idx="4">
                  <c:v>81.617647058823536</c:v>
                </c:pt>
              </c:numCache>
            </c:numRef>
          </c:val>
        </c:ser>
        <c:ser>
          <c:idx val="1"/>
          <c:order val="1"/>
          <c:tx>
            <c:strRef>
              <c:f>'Mean Data'!$A$4</c:f>
              <c:strCache>
                <c:ptCount val="1"/>
                <c:pt idx="0">
                  <c:v>Large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'Mean Data'!$B$10:$F$10</c:f>
                <c:numCache>
                  <c:formatCode>General</c:formatCode>
                  <c:ptCount val="5"/>
                  <c:pt idx="0">
                    <c:v>27.129319932501073</c:v>
                  </c:pt>
                  <c:pt idx="1">
                    <c:v>36.110940170535578</c:v>
                  </c:pt>
                  <c:pt idx="2">
                    <c:v>46.303347611160902</c:v>
                  </c:pt>
                  <c:pt idx="3">
                    <c:v>29.257477676655586</c:v>
                  </c:pt>
                  <c:pt idx="4">
                    <c:v>22.394195676558692</c:v>
                  </c:pt>
                </c:numCache>
              </c:numRef>
            </c:plus>
            <c:minus>
              <c:numRef>
                <c:f>'Mean Data'!$B$10:$F$10</c:f>
                <c:numCache>
                  <c:formatCode>General</c:formatCode>
                  <c:ptCount val="5"/>
                  <c:pt idx="0">
                    <c:v>27.129319932501073</c:v>
                  </c:pt>
                  <c:pt idx="1">
                    <c:v>36.110940170535578</c:v>
                  </c:pt>
                  <c:pt idx="2">
                    <c:v>46.303347611160902</c:v>
                  </c:pt>
                  <c:pt idx="3">
                    <c:v>29.257477676655586</c:v>
                  </c:pt>
                  <c:pt idx="4">
                    <c:v>22.394195676558692</c:v>
                  </c:pt>
                </c:numCache>
              </c:numRef>
            </c:minus>
          </c:errBars>
          <c:cat>
            <c:strRef>
              <c:f>'Mean Data'!$B$2:$F$2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Data'!$B$4:$F$4</c:f>
              <c:numCache>
                <c:formatCode>0.00</c:formatCode>
                <c:ptCount val="5"/>
                <c:pt idx="0">
                  <c:v>82</c:v>
                </c:pt>
                <c:pt idx="1">
                  <c:v>44</c:v>
                </c:pt>
                <c:pt idx="2">
                  <c:v>56</c:v>
                </c:pt>
                <c:pt idx="3">
                  <c:v>72</c:v>
                </c:pt>
                <c:pt idx="4">
                  <c:v>63.5</c:v>
                </c:pt>
              </c:numCache>
            </c:numRef>
          </c:val>
        </c:ser>
        <c:ser>
          <c:idx val="2"/>
          <c:order val="2"/>
          <c:tx>
            <c:strRef>
              <c:f>'Mean Data'!$A$5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'Mean Data'!$B$11:$F$11</c:f>
                <c:numCache>
                  <c:formatCode>General</c:formatCode>
                  <c:ptCount val="5"/>
                  <c:pt idx="0">
                    <c:v>13.228756555322953</c:v>
                  </c:pt>
                  <c:pt idx="1">
                    <c:v>35.629263877386585</c:v>
                  </c:pt>
                  <c:pt idx="2">
                    <c:v>32.446537223219636</c:v>
                  </c:pt>
                  <c:pt idx="3">
                    <c:v>27.888667551135843</c:v>
                  </c:pt>
                  <c:pt idx="4">
                    <c:v>16.822191031821966</c:v>
                  </c:pt>
                </c:numCache>
              </c:numRef>
            </c:plus>
            <c:minus>
              <c:numRef>
                <c:f>'Mean Data'!$B$11:$F$11</c:f>
                <c:numCache>
                  <c:formatCode>General</c:formatCode>
                  <c:ptCount val="5"/>
                  <c:pt idx="0">
                    <c:v>13.228756555322953</c:v>
                  </c:pt>
                  <c:pt idx="1">
                    <c:v>35.629263877386585</c:v>
                  </c:pt>
                  <c:pt idx="2">
                    <c:v>32.446537223219636</c:v>
                  </c:pt>
                  <c:pt idx="3">
                    <c:v>27.888667551135843</c:v>
                  </c:pt>
                  <c:pt idx="4">
                    <c:v>16.822191031821966</c:v>
                  </c:pt>
                </c:numCache>
              </c:numRef>
            </c:minus>
          </c:errBars>
          <c:cat>
            <c:strRef>
              <c:f>'Mean Data'!$B$2:$F$2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Data'!$B$5:$F$5</c:f>
              <c:numCache>
                <c:formatCode>0.00</c:formatCode>
                <c:ptCount val="5"/>
                <c:pt idx="0">
                  <c:v>93.333333333333329</c:v>
                </c:pt>
                <c:pt idx="1">
                  <c:v>72.222222222222229</c:v>
                </c:pt>
                <c:pt idx="2">
                  <c:v>84.444444444444443</c:v>
                </c:pt>
                <c:pt idx="3">
                  <c:v>84.444444444444443</c:v>
                </c:pt>
                <c:pt idx="4">
                  <c:v>83.611111111111114</c:v>
                </c:pt>
              </c:numCache>
            </c:numRef>
          </c:val>
        </c:ser>
        <c:ser>
          <c:idx val="3"/>
          <c:order val="3"/>
          <c:tx>
            <c:strRef>
              <c:f>'Mean Data'!$A$6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'Mean Data'!$B$12:$F$12</c:f>
                <c:numCache>
                  <c:formatCode>General</c:formatCode>
                  <c:ptCount val="5"/>
                  <c:pt idx="0">
                    <c:v>13.038404810405298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4.4721359549995796</c:v>
                  </c:pt>
                  <c:pt idx="4">
                    <c:v>3.2596012026013246</c:v>
                  </c:pt>
                </c:numCache>
              </c:numRef>
            </c:plus>
            <c:minus>
              <c:numRef>
                <c:f>'Mean Data'!$B$12:$F$12</c:f>
                <c:numCache>
                  <c:formatCode>General</c:formatCode>
                  <c:ptCount val="5"/>
                  <c:pt idx="0">
                    <c:v>13.038404810405298</c:v>
                  </c:pt>
                  <c:pt idx="1">
                    <c:v>0</c:v>
                  </c:pt>
                  <c:pt idx="2">
                    <c:v>4.4721359549995796</c:v>
                  </c:pt>
                  <c:pt idx="3">
                    <c:v>4.4721359549995796</c:v>
                  </c:pt>
                  <c:pt idx="4">
                    <c:v>3.2596012026013246</c:v>
                  </c:pt>
                </c:numCache>
              </c:numRef>
            </c:minus>
          </c:errBars>
          <c:cat>
            <c:strRef>
              <c:f>'Mean Data'!$B$2:$F$2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'Mean Data'!$B$6:$F$6</c:f>
              <c:numCache>
                <c:formatCode>0.00</c:formatCode>
                <c:ptCount val="5"/>
                <c:pt idx="0">
                  <c:v>92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33280"/>
        <c:axId val="106230272"/>
      </c:barChart>
      <c:catAx>
        <c:axId val="1056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230272"/>
        <c:crosses val="autoZero"/>
        <c:auto val="1"/>
        <c:lblAlgn val="ctr"/>
        <c:lblOffset val="100"/>
        <c:noMultiLvlLbl val="0"/>
      </c:catAx>
      <c:valAx>
        <c:axId val="106230272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Accuracy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633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Mean Accuracy of Gesture Recognition (+/- StDev)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B5A6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plus>
            <c:minus>
              <c:numRef>
                <c:f>'Raw Data'!$B$20:$F$20</c:f>
                <c:numCache>
                  <c:formatCode>General</c:formatCode>
                  <c:ptCount val="5"/>
                  <c:pt idx="0">
                    <c:v>28.964989008029914</c:v>
                  </c:pt>
                  <c:pt idx="1">
                    <c:v>38.117465504288035</c:v>
                  </c:pt>
                  <c:pt idx="2">
                    <c:v>32.415047340974944</c:v>
                  </c:pt>
                  <c:pt idx="3">
                    <c:v>26.720228072291853</c:v>
                  </c:pt>
                  <c:pt idx="4">
                    <c:v>20.328189641914669</c:v>
                  </c:pt>
                </c:numCache>
              </c:numRef>
            </c:minus>
          </c:errBars>
          <c:cat>
            <c:strRef>
              <c:f>'Raw Data'!$B$1:$F$1</c:f>
              <c:strCache>
                <c:ptCount val="5"/>
                <c:pt idx="0">
                  <c:v>Fist</c:v>
                </c:pt>
                <c:pt idx="1">
                  <c:v>Spread</c:v>
                </c:pt>
                <c:pt idx="2">
                  <c:v>Wave - Right</c:v>
                </c:pt>
                <c:pt idx="3">
                  <c:v>Wave - Left</c:v>
                </c:pt>
                <c:pt idx="4">
                  <c:v> Average</c:v>
                </c:pt>
              </c:strCache>
            </c:strRef>
          </c:cat>
          <c:val>
            <c:numRef>
              <c:f>'Raw Data'!$B$19:$F$19</c:f>
              <c:numCache>
                <c:formatCode>General</c:formatCode>
                <c:ptCount val="5"/>
                <c:pt idx="0">
                  <c:v>85.294117647058826</c:v>
                </c:pt>
                <c:pt idx="1">
                  <c:v>71.764705882352942</c:v>
                </c:pt>
                <c:pt idx="2">
                  <c:v>84.117647058823536</c:v>
                </c:pt>
                <c:pt idx="3">
                  <c:v>85.294117647058826</c:v>
                </c:pt>
                <c:pt idx="4">
                  <c:v>81.617647058823536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35328"/>
        <c:axId val="106232000"/>
      </c:barChart>
      <c:catAx>
        <c:axId val="1056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Gesture</a:t>
                </a:r>
              </a:p>
            </c:rich>
          </c:tx>
          <c:overlay val="0"/>
        </c:title>
        <c:majorTickMark val="out"/>
        <c:minorTickMark val="none"/>
        <c:tickLblPos val="nextTo"/>
        <c:crossAx val="106232000"/>
        <c:crosses val="autoZero"/>
        <c:auto val="1"/>
        <c:lblAlgn val="ctr"/>
        <c:lblOffset val="100"/>
        <c:noMultiLvlLbl val="0"/>
      </c:catAx>
      <c:valAx>
        <c:axId val="106232000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353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0</xdr:row>
      <xdr:rowOff>157161</xdr:rowOff>
    </xdr:from>
    <xdr:to>
      <xdr:col>33</xdr:col>
      <xdr:colOff>66675</xdr:colOff>
      <xdr:row>35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100011</xdr:rowOff>
    </xdr:from>
    <xdr:to>
      <xdr:col>21</xdr:col>
      <xdr:colOff>542925</xdr:colOff>
      <xdr:row>24</xdr:row>
      <xdr:rowOff>85724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25</xdr:row>
      <xdr:rowOff>71436</xdr:rowOff>
    </xdr:from>
    <xdr:to>
      <xdr:col>14</xdr:col>
      <xdr:colOff>200024</xdr:colOff>
      <xdr:row>49</xdr:row>
      <xdr:rowOff>71436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0</xdr:row>
      <xdr:rowOff>0</xdr:rowOff>
    </xdr:from>
    <xdr:to>
      <xdr:col>21</xdr:col>
      <xdr:colOff>66675</xdr:colOff>
      <xdr:row>24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169067</xdr:colOff>
      <xdr:row>0</xdr:row>
      <xdr:rowOff>0</xdr:rowOff>
    </xdr:from>
    <xdr:to>
      <xdr:col>31</xdr:col>
      <xdr:colOff>473868</xdr:colOff>
      <xdr:row>24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100012</xdr:rowOff>
    </xdr:from>
    <xdr:to>
      <xdr:col>19</xdr:col>
      <xdr:colOff>171449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114300</xdr:rowOff>
    </xdr:from>
    <xdr:to>
      <xdr:col>13</xdr:col>
      <xdr:colOff>581025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0</xdr:row>
      <xdr:rowOff>66674</xdr:rowOff>
    </xdr:from>
    <xdr:to>
      <xdr:col>27</xdr:col>
      <xdr:colOff>409575</xdr:colOff>
      <xdr:row>29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F20" sqref="B20:F20"/>
    </sheetView>
  </sheetViews>
  <sheetFormatPr defaultRowHeight="15" x14ac:dyDescent="0.25"/>
  <cols>
    <col min="9" max="9" width="9.140625" style="3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35</v>
      </c>
      <c r="G1" s="1" t="s">
        <v>22</v>
      </c>
      <c r="H1" s="1" t="s">
        <v>26</v>
      </c>
      <c r="I1" s="2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22</v>
      </c>
      <c r="O1" s="1" t="s">
        <v>26</v>
      </c>
    </row>
    <row r="2" spans="1:15" x14ac:dyDescent="0.25">
      <c r="A2" t="s">
        <v>14</v>
      </c>
      <c r="B2">
        <f>J2*10</f>
        <v>80</v>
      </c>
      <c r="C2">
        <f t="shared" ref="C2:E17" si="0">K2*10</f>
        <v>60</v>
      </c>
      <c r="D2">
        <f t="shared" si="0"/>
        <v>100</v>
      </c>
      <c r="E2">
        <f t="shared" si="0"/>
        <v>90</v>
      </c>
      <c r="F2">
        <f>AVERAGE(B2:E2)</f>
        <v>82.5</v>
      </c>
      <c r="G2" t="s">
        <v>23</v>
      </c>
      <c r="H2" t="s">
        <v>24</v>
      </c>
      <c r="I2" s="3" t="s">
        <v>14</v>
      </c>
      <c r="J2">
        <v>8</v>
      </c>
      <c r="K2">
        <v>6</v>
      </c>
      <c r="L2">
        <v>10</v>
      </c>
      <c r="M2">
        <v>9</v>
      </c>
      <c r="N2" t="s">
        <v>23</v>
      </c>
      <c r="O2" t="s">
        <v>24</v>
      </c>
    </row>
    <row r="3" spans="1:15" x14ac:dyDescent="0.25">
      <c r="A3" t="s">
        <v>12</v>
      </c>
      <c r="B3">
        <f t="shared" ref="B3:B18" si="1">J3*10</f>
        <v>100</v>
      </c>
      <c r="C3">
        <f t="shared" si="0"/>
        <v>0</v>
      </c>
      <c r="D3">
        <f t="shared" si="0"/>
        <v>100</v>
      </c>
      <c r="E3">
        <f t="shared" si="0"/>
        <v>20</v>
      </c>
      <c r="F3">
        <f t="shared" ref="F3:F18" si="2">AVERAGE(B3:E3)</f>
        <v>55</v>
      </c>
      <c r="G3" t="s">
        <v>23</v>
      </c>
      <c r="H3" t="s">
        <v>24</v>
      </c>
      <c r="I3" s="3" t="s">
        <v>12</v>
      </c>
      <c r="J3">
        <v>10</v>
      </c>
      <c r="K3">
        <v>0</v>
      </c>
      <c r="L3">
        <v>10</v>
      </c>
      <c r="M3">
        <v>2</v>
      </c>
      <c r="N3" t="s">
        <v>23</v>
      </c>
      <c r="O3" t="s">
        <v>24</v>
      </c>
    </row>
    <row r="4" spans="1:15" x14ac:dyDescent="0.25">
      <c r="A4" t="s">
        <v>10</v>
      </c>
      <c r="B4">
        <f t="shared" si="1"/>
        <v>100</v>
      </c>
      <c r="C4">
        <f t="shared" si="0"/>
        <v>100</v>
      </c>
      <c r="D4">
        <f t="shared" si="0"/>
        <v>80</v>
      </c>
      <c r="E4">
        <f t="shared" si="0"/>
        <v>100</v>
      </c>
      <c r="F4">
        <f t="shared" si="2"/>
        <v>95</v>
      </c>
      <c r="G4" t="s">
        <v>23</v>
      </c>
      <c r="H4" t="s">
        <v>24</v>
      </c>
      <c r="I4" s="3" t="s">
        <v>10</v>
      </c>
      <c r="J4">
        <v>10</v>
      </c>
      <c r="K4">
        <v>10</v>
      </c>
      <c r="L4">
        <v>8</v>
      </c>
      <c r="M4">
        <v>10</v>
      </c>
      <c r="N4" t="s">
        <v>23</v>
      </c>
      <c r="O4" t="s">
        <v>24</v>
      </c>
    </row>
    <row r="5" spans="1:15" x14ac:dyDescent="0.25">
      <c r="A5" t="s">
        <v>18</v>
      </c>
      <c r="B5">
        <f t="shared" si="1"/>
        <v>30</v>
      </c>
      <c r="C5">
        <f t="shared" si="0"/>
        <v>10</v>
      </c>
      <c r="D5">
        <f t="shared" si="0"/>
        <v>0</v>
      </c>
      <c r="E5">
        <f t="shared" si="0"/>
        <v>90</v>
      </c>
      <c r="F5">
        <f t="shared" si="2"/>
        <v>32.5</v>
      </c>
      <c r="G5" t="s">
        <v>23</v>
      </c>
      <c r="H5" t="s">
        <v>24</v>
      </c>
      <c r="I5" s="3" t="s">
        <v>18</v>
      </c>
      <c r="J5">
        <v>3</v>
      </c>
      <c r="K5">
        <v>1</v>
      </c>
      <c r="L5">
        <v>0</v>
      </c>
      <c r="M5">
        <v>9</v>
      </c>
      <c r="N5" t="s">
        <v>23</v>
      </c>
      <c r="O5" t="s">
        <v>24</v>
      </c>
    </row>
    <row r="6" spans="1:15" x14ac:dyDescent="0.25">
      <c r="A6" t="s">
        <v>16</v>
      </c>
      <c r="B6">
        <f t="shared" si="1"/>
        <v>100</v>
      </c>
      <c r="C6">
        <f t="shared" si="0"/>
        <v>100</v>
      </c>
      <c r="D6">
        <f t="shared" si="0"/>
        <v>100</v>
      </c>
      <c r="E6">
        <f t="shared" si="0"/>
        <v>100</v>
      </c>
      <c r="F6">
        <f t="shared" si="2"/>
        <v>100</v>
      </c>
      <c r="G6" t="s">
        <v>24</v>
      </c>
      <c r="H6" t="s">
        <v>27</v>
      </c>
      <c r="I6" s="3" t="s">
        <v>16</v>
      </c>
      <c r="J6">
        <v>10</v>
      </c>
      <c r="K6">
        <v>10</v>
      </c>
      <c r="L6">
        <v>10</v>
      </c>
      <c r="M6">
        <v>10</v>
      </c>
      <c r="N6" t="s">
        <v>24</v>
      </c>
      <c r="O6" t="s">
        <v>27</v>
      </c>
    </row>
    <row r="7" spans="1:15" x14ac:dyDescent="0.25">
      <c r="A7" t="s">
        <v>19</v>
      </c>
      <c r="B7">
        <f t="shared" si="1"/>
        <v>70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2"/>
        <v>92.5</v>
      </c>
      <c r="G7" t="s">
        <v>24</v>
      </c>
      <c r="H7" t="s">
        <v>27</v>
      </c>
      <c r="I7" s="3" t="s">
        <v>19</v>
      </c>
      <c r="J7">
        <v>7</v>
      </c>
      <c r="K7">
        <v>10</v>
      </c>
      <c r="L7">
        <v>10</v>
      </c>
      <c r="M7">
        <v>10</v>
      </c>
      <c r="N7" t="s">
        <v>24</v>
      </c>
      <c r="O7" t="s">
        <v>27</v>
      </c>
    </row>
    <row r="8" spans="1:15" x14ac:dyDescent="0.25">
      <c r="A8" t="s">
        <v>15</v>
      </c>
      <c r="B8">
        <f t="shared" si="1"/>
        <v>100</v>
      </c>
      <c r="C8">
        <f t="shared" si="0"/>
        <v>90</v>
      </c>
      <c r="D8">
        <f t="shared" si="0"/>
        <v>80</v>
      </c>
      <c r="E8">
        <f t="shared" si="0"/>
        <v>80</v>
      </c>
      <c r="F8">
        <f t="shared" si="2"/>
        <v>87.5</v>
      </c>
      <c r="G8" t="s">
        <v>24</v>
      </c>
      <c r="H8" t="s">
        <v>27</v>
      </c>
      <c r="I8" s="3" t="s">
        <v>15</v>
      </c>
      <c r="J8">
        <v>10</v>
      </c>
      <c r="K8">
        <v>9</v>
      </c>
      <c r="L8">
        <v>8</v>
      </c>
      <c r="M8">
        <v>8</v>
      </c>
      <c r="N8" t="s">
        <v>24</v>
      </c>
      <c r="O8" t="s">
        <v>27</v>
      </c>
    </row>
    <row r="9" spans="1:15" x14ac:dyDescent="0.25">
      <c r="A9" t="s">
        <v>21</v>
      </c>
      <c r="B9">
        <f t="shared" si="1"/>
        <v>100</v>
      </c>
      <c r="C9">
        <f t="shared" si="0"/>
        <v>100</v>
      </c>
      <c r="D9">
        <f t="shared" si="0"/>
        <v>90</v>
      </c>
      <c r="E9">
        <f t="shared" si="0"/>
        <v>100</v>
      </c>
      <c r="F9">
        <f t="shared" si="2"/>
        <v>97.5</v>
      </c>
      <c r="G9" t="s">
        <v>24</v>
      </c>
      <c r="H9" t="s">
        <v>24</v>
      </c>
      <c r="I9" s="3" t="s">
        <v>21</v>
      </c>
      <c r="J9">
        <v>10</v>
      </c>
      <c r="K9">
        <v>10</v>
      </c>
      <c r="L9">
        <v>9</v>
      </c>
      <c r="M9">
        <v>10</v>
      </c>
      <c r="N9" t="s">
        <v>24</v>
      </c>
      <c r="O9" t="s">
        <v>24</v>
      </c>
    </row>
    <row r="10" spans="1:15" x14ac:dyDescent="0.25">
      <c r="A10" t="s">
        <v>20</v>
      </c>
      <c r="B10">
        <f t="shared" si="1"/>
        <v>100</v>
      </c>
      <c r="C10">
        <f t="shared" si="0"/>
        <v>40</v>
      </c>
      <c r="D10">
        <f t="shared" si="0"/>
        <v>100</v>
      </c>
      <c r="E10">
        <f t="shared" si="0"/>
        <v>20</v>
      </c>
      <c r="F10">
        <f t="shared" si="2"/>
        <v>65</v>
      </c>
      <c r="G10" t="s">
        <v>24</v>
      </c>
      <c r="H10" t="s">
        <v>24</v>
      </c>
      <c r="I10" s="3" t="s">
        <v>20</v>
      </c>
      <c r="J10">
        <v>10</v>
      </c>
      <c r="K10">
        <v>4</v>
      </c>
      <c r="L10">
        <v>10</v>
      </c>
      <c r="M10">
        <v>2</v>
      </c>
      <c r="N10" t="s">
        <v>24</v>
      </c>
      <c r="O10" t="s">
        <v>24</v>
      </c>
    </row>
    <row r="11" spans="1:15" x14ac:dyDescent="0.25">
      <c r="A11" t="s">
        <v>8</v>
      </c>
      <c r="B11">
        <f t="shared" si="1"/>
        <v>100</v>
      </c>
      <c r="C11">
        <f t="shared" si="0"/>
        <v>100</v>
      </c>
      <c r="D11">
        <f t="shared" si="0"/>
        <v>100</v>
      </c>
      <c r="E11">
        <f t="shared" si="0"/>
        <v>100</v>
      </c>
      <c r="F11">
        <f t="shared" si="2"/>
        <v>100</v>
      </c>
      <c r="G11" t="s">
        <v>24</v>
      </c>
      <c r="H11" t="s">
        <v>24</v>
      </c>
      <c r="I11" s="3" t="s">
        <v>8</v>
      </c>
      <c r="J11">
        <v>10</v>
      </c>
      <c r="K11">
        <v>10</v>
      </c>
      <c r="L11">
        <v>10</v>
      </c>
      <c r="M11">
        <v>10</v>
      </c>
      <c r="N11" t="s">
        <v>24</v>
      </c>
      <c r="O11" t="s">
        <v>24</v>
      </c>
    </row>
    <row r="12" spans="1:15" x14ac:dyDescent="0.25">
      <c r="A12" t="s">
        <v>7</v>
      </c>
      <c r="B12">
        <f t="shared" si="1"/>
        <v>100</v>
      </c>
      <c r="C12">
        <f t="shared" si="0"/>
        <v>0</v>
      </c>
      <c r="D12">
        <f t="shared" si="0"/>
        <v>90</v>
      </c>
      <c r="E12">
        <f t="shared" si="0"/>
        <v>100</v>
      </c>
      <c r="F12">
        <f t="shared" si="2"/>
        <v>72.5</v>
      </c>
      <c r="G12" t="s">
        <v>24</v>
      </c>
      <c r="H12" t="s">
        <v>24</v>
      </c>
      <c r="I12" s="3" t="s">
        <v>7</v>
      </c>
      <c r="J12">
        <v>10</v>
      </c>
      <c r="K12">
        <v>0</v>
      </c>
      <c r="L12">
        <v>9</v>
      </c>
      <c r="M12">
        <v>10</v>
      </c>
      <c r="N12" t="s">
        <v>24</v>
      </c>
      <c r="O12" t="s">
        <v>24</v>
      </c>
    </row>
    <row r="13" spans="1:15" x14ac:dyDescent="0.25">
      <c r="A13" t="s">
        <v>11</v>
      </c>
      <c r="B13">
        <f t="shared" si="1"/>
        <v>70</v>
      </c>
      <c r="C13">
        <f t="shared" si="0"/>
        <v>70</v>
      </c>
      <c r="D13">
        <f t="shared" si="0"/>
        <v>100</v>
      </c>
      <c r="E13">
        <f t="shared" si="0"/>
        <v>100</v>
      </c>
      <c r="F13">
        <f t="shared" si="2"/>
        <v>85</v>
      </c>
      <c r="G13" t="s">
        <v>24</v>
      </c>
      <c r="H13" t="s">
        <v>24</v>
      </c>
      <c r="I13" s="3" t="s">
        <v>11</v>
      </c>
      <c r="J13">
        <v>7</v>
      </c>
      <c r="K13">
        <v>7</v>
      </c>
      <c r="L13">
        <v>10</v>
      </c>
      <c r="M13">
        <v>10</v>
      </c>
      <c r="N13" t="s">
        <v>24</v>
      </c>
      <c r="O13" t="s">
        <v>24</v>
      </c>
    </row>
    <row r="14" spans="1:15" x14ac:dyDescent="0.25">
      <c r="A14" t="s">
        <v>6</v>
      </c>
      <c r="B14">
        <f t="shared" si="1"/>
        <v>100</v>
      </c>
      <c r="C14">
        <f t="shared" si="0"/>
        <v>50</v>
      </c>
      <c r="D14">
        <f t="shared" si="0"/>
        <v>0</v>
      </c>
      <c r="E14">
        <f t="shared" si="0"/>
        <v>60</v>
      </c>
      <c r="F14">
        <f t="shared" si="2"/>
        <v>52.5</v>
      </c>
      <c r="G14" t="s">
        <v>23</v>
      </c>
      <c r="H14" t="s">
        <v>24</v>
      </c>
      <c r="I14" s="3" t="s">
        <v>6</v>
      </c>
      <c r="J14">
        <v>10</v>
      </c>
      <c r="K14">
        <v>5</v>
      </c>
      <c r="L14">
        <v>0</v>
      </c>
      <c r="M14">
        <v>6</v>
      </c>
      <c r="N14" t="s">
        <v>24</v>
      </c>
      <c r="O14" t="s">
        <v>24</v>
      </c>
    </row>
    <row r="15" spans="1:15" x14ac:dyDescent="0.25">
      <c r="A15" t="s">
        <v>17</v>
      </c>
      <c r="B15">
        <f t="shared" si="1"/>
        <v>100</v>
      </c>
      <c r="C15">
        <f t="shared" si="0"/>
        <v>100</v>
      </c>
      <c r="D15">
        <f t="shared" si="0"/>
        <v>100</v>
      </c>
      <c r="E15">
        <f t="shared" si="0"/>
        <v>100</v>
      </c>
      <c r="F15">
        <f t="shared" si="2"/>
        <v>100</v>
      </c>
      <c r="G15" t="s">
        <v>25</v>
      </c>
      <c r="H15" t="s">
        <v>27</v>
      </c>
      <c r="I15" s="3" t="s">
        <v>17</v>
      </c>
      <c r="J15">
        <v>10</v>
      </c>
      <c r="K15">
        <v>10</v>
      </c>
      <c r="L15">
        <v>10</v>
      </c>
      <c r="M15">
        <v>10</v>
      </c>
      <c r="N15" t="s">
        <v>25</v>
      </c>
      <c r="O15" t="s">
        <v>27</v>
      </c>
    </row>
    <row r="16" spans="1:15" x14ac:dyDescent="0.25">
      <c r="A16" t="s">
        <v>9</v>
      </c>
      <c r="B16">
        <f t="shared" si="1"/>
        <v>100</v>
      </c>
      <c r="C16">
        <f t="shared" si="0"/>
        <v>100</v>
      </c>
      <c r="D16">
        <f t="shared" si="0"/>
        <v>100</v>
      </c>
      <c r="E16">
        <f t="shared" si="0"/>
        <v>100</v>
      </c>
      <c r="F16">
        <f t="shared" si="2"/>
        <v>100</v>
      </c>
      <c r="G16" t="s">
        <v>25</v>
      </c>
      <c r="H16" t="s">
        <v>24</v>
      </c>
      <c r="I16" s="3" t="s">
        <v>9</v>
      </c>
      <c r="J16">
        <v>10</v>
      </c>
      <c r="K16">
        <v>10</v>
      </c>
      <c r="L16">
        <v>10</v>
      </c>
      <c r="M16">
        <v>10</v>
      </c>
      <c r="N16" t="s">
        <v>25</v>
      </c>
      <c r="O16" t="s">
        <v>24</v>
      </c>
    </row>
    <row r="17" spans="1:15" x14ac:dyDescent="0.25">
      <c r="A17" t="s">
        <v>13</v>
      </c>
      <c r="B17">
        <f t="shared" si="1"/>
        <v>100</v>
      </c>
      <c r="C17">
        <f t="shared" si="0"/>
        <v>100</v>
      </c>
      <c r="D17">
        <f t="shared" si="0"/>
        <v>100</v>
      </c>
      <c r="E17">
        <f t="shared" si="0"/>
        <v>90</v>
      </c>
      <c r="F17">
        <f t="shared" si="2"/>
        <v>97.5</v>
      </c>
      <c r="G17" t="s">
        <v>25</v>
      </c>
      <c r="H17" t="s">
        <v>24</v>
      </c>
      <c r="I17" s="3" t="s">
        <v>13</v>
      </c>
      <c r="J17">
        <v>10</v>
      </c>
      <c r="K17">
        <v>10</v>
      </c>
      <c r="L17">
        <v>10</v>
      </c>
      <c r="M17">
        <v>9</v>
      </c>
      <c r="N17" t="s">
        <v>25</v>
      </c>
      <c r="O17" t="s">
        <v>24</v>
      </c>
    </row>
    <row r="18" spans="1:15" x14ac:dyDescent="0.25">
      <c r="A18" t="s">
        <v>5</v>
      </c>
      <c r="B18">
        <f t="shared" si="1"/>
        <v>0</v>
      </c>
      <c r="C18">
        <f>K18*10</f>
        <v>100</v>
      </c>
      <c r="D18">
        <f>L18*10</f>
        <v>90</v>
      </c>
      <c r="E18">
        <f>M18*10</f>
        <v>100</v>
      </c>
      <c r="F18">
        <f t="shared" si="2"/>
        <v>72.5</v>
      </c>
      <c r="G18" t="s">
        <v>25</v>
      </c>
      <c r="H18" t="s">
        <v>24</v>
      </c>
      <c r="I18" s="3" t="s">
        <v>5</v>
      </c>
      <c r="J18">
        <v>0</v>
      </c>
      <c r="K18">
        <v>10</v>
      </c>
      <c r="L18">
        <v>9</v>
      </c>
      <c r="M18">
        <v>10</v>
      </c>
      <c r="N18" t="s">
        <v>25</v>
      </c>
      <c r="O18" t="s">
        <v>24</v>
      </c>
    </row>
    <row r="19" spans="1:15" x14ac:dyDescent="0.25">
      <c r="A19" s="1" t="s">
        <v>29</v>
      </c>
      <c r="B19">
        <f>AVERAGE(B2:B18)</f>
        <v>85.294117647058826</v>
      </c>
      <c r="C19">
        <f>AVERAGE(C2:C18)</f>
        <v>71.764705882352942</v>
      </c>
      <c r="D19">
        <f>AVERAGE(D2:D18)</f>
        <v>84.117647058823536</v>
      </c>
      <c r="E19">
        <f>AVERAGE(E2:E18)</f>
        <v>85.294117647058826</v>
      </c>
      <c r="F19">
        <f>AVERAGE(F2:F18)</f>
        <v>81.617647058823536</v>
      </c>
      <c r="I19" s="2" t="s">
        <v>29</v>
      </c>
      <c r="J19">
        <f>AVERAGE(J2:J18)</f>
        <v>8.5294117647058822</v>
      </c>
      <c r="K19">
        <f>AVERAGE(K2:K18)</f>
        <v>7.1764705882352944</v>
      </c>
      <c r="L19">
        <f>AVERAGE(L2:L18)</f>
        <v>8.4117647058823533</v>
      </c>
      <c r="M19">
        <f>AVERAGE(M2:M18)</f>
        <v>8.5294117647058822</v>
      </c>
    </row>
    <row r="20" spans="1:15" x14ac:dyDescent="0.25">
      <c r="A20" s="1" t="s">
        <v>28</v>
      </c>
      <c r="B20">
        <f>_xlfn.STDEV.S(B2:B18)</f>
        <v>28.964989008029914</v>
      </c>
      <c r="C20">
        <f>_xlfn.STDEV.S(C2:C18)</f>
        <v>38.117465504288035</v>
      </c>
      <c r="D20">
        <f>_xlfn.STDEV.S(D2:D18)</f>
        <v>32.415047340974944</v>
      </c>
      <c r="E20">
        <f>_xlfn.STDEV.S(E2:E18)</f>
        <v>26.720228072291853</v>
      </c>
      <c r="F20">
        <f>_xlfn.STDEV.S(F2:F18)</f>
        <v>20.328189641914669</v>
      </c>
      <c r="I20" s="2" t="s">
        <v>28</v>
      </c>
      <c r="J20">
        <f>_xlfn.STDEV.S(J2:J18)</f>
        <v>2.896498900802992</v>
      </c>
      <c r="K20">
        <f>_xlfn.STDEV.S(K2:K18)</f>
        <v>3.8117465504288037</v>
      </c>
      <c r="L20">
        <f>_xlfn.STDEV.S(L2:L18)</f>
        <v>3.2415047340974938</v>
      </c>
      <c r="M20">
        <f>_xlfn.STDEV.S(M2:M18)</f>
        <v>2.6720228072291863</v>
      </c>
    </row>
    <row r="22" spans="1:15" x14ac:dyDescent="0.25">
      <c r="A22" s="1" t="s">
        <v>32</v>
      </c>
      <c r="I22" s="1" t="s">
        <v>32</v>
      </c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30</v>
      </c>
      <c r="E23" s="1" t="s">
        <v>31</v>
      </c>
      <c r="F23" s="1" t="s">
        <v>36</v>
      </c>
      <c r="I23" s="1" t="s">
        <v>0</v>
      </c>
      <c r="J23" s="1" t="s">
        <v>1</v>
      </c>
      <c r="K23" s="1" t="s">
        <v>2</v>
      </c>
      <c r="L23" s="1" t="s">
        <v>30</v>
      </c>
      <c r="M23" s="1" t="s">
        <v>31</v>
      </c>
    </row>
    <row r="24" spans="1:15" x14ac:dyDescent="0.25">
      <c r="A24" t="s">
        <v>14</v>
      </c>
      <c r="B24">
        <f t="shared" ref="B24:E28" si="3">J24*10</f>
        <v>80</v>
      </c>
      <c r="C24">
        <f t="shared" si="3"/>
        <v>60</v>
      </c>
      <c r="D24">
        <f t="shared" si="3"/>
        <v>100</v>
      </c>
      <c r="E24">
        <f t="shared" si="3"/>
        <v>90</v>
      </c>
      <c r="F24">
        <f>AVERAGE(B24:E24)</f>
        <v>82.5</v>
      </c>
      <c r="G24" t="s">
        <v>23</v>
      </c>
      <c r="H24" t="s">
        <v>24</v>
      </c>
      <c r="I24" t="s">
        <v>14</v>
      </c>
      <c r="J24">
        <v>8</v>
      </c>
      <c r="K24">
        <v>6</v>
      </c>
      <c r="L24">
        <v>10</v>
      </c>
      <c r="M24">
        <v>9</v>
      </c>
    </row>
    <row r="25" spans="1:15" x14ac:dyDescent="0.25">
      <c r="A25" t="s">
        <v>12</v>
      </c>
      <c r="B25">
        <f t="shared" si="3"/>
        <v>100</v>
      </c>
      <c r="C25">
        <f t="shared" si="3"/>
        <v>0</v>
      </c>
      <c r="D25">
        <f t="shared" si="3"/>
        <v>100</v>
      </c>
      <c r="E25">
        <f t="shared" si="3"/>
        <v>20</v>
      </c>
      <c r="F25">
        <f>AVERAGE(B25:E25)</f>
        <v>55</v>
      </c>
      <c r="G25" t="s">
        <v>23</v>
      </c>
      <c r="H25" t="s">
        <v>24</v>
      </c>
      <c r="I25" t="s">
        <v>12</v>
      </c>
      <c r="J25">
        <v>10</v>
      </c>
      <c r="K25">
        <v>0</v>
      </c>
      <c r="L25">
        <v>10</v>
      </c>
      <c r="M25">
        <v>2</v>
      </c>
      <c r="N25" t="s">
        <v>23</v>
      </c>
      <c r="O25" t="s">
        <v>24</v>
      </c>
    </row>
    <row r="26" spans="1:15" x14ac:dyDescent="0.25">
      <c r="A26" t="s">
        <v>10</v>
      </c>
      <c r="B26">
        <f t="shared" si="3"/>
        <v>100</v>
      </c>
      <c r="C26">
        <f t="shared" si="3"/>
        <v>100</v>
      </c>
      <c r="D26">
        <f t="shared" si="3"/>
        <v>80</v>
      </c>
      <c r="E26">
        <f t="shared" si="3"/>
        <v>100</v>
      </c>
      <c r="F26">
        <f>AVERAGE(B26:E26)</f>
        <v>95</v>
      </c>
      <c r="G26" t="s">
        <v>23</v>
      </c>
      <c r="H26" t="s">
        <v>24</v>
      </c>
      <c r="I26" t="s">
        <v>10</v>
      </c>
      <c r="J26">
        <v>10</v>
      </c>
      <c r="K26">
        <v>10</v>
      </c>
      <c r="L26">
        <v>8</v>
      </c>
      <c r="M26">
        <v>10</v>
      </c>
      <c r="N26" t="s">
        <v>23</v>
      </c>
      <c r="O26" t="s">
        <v>24</v>
      </c>
    </row>
    <row r="27" spans="1:15" x14ac:dyDescent="0.25">
      <c r="A27" t="s">
        <v>18</v>
      </c>
      <c r="B27">
        <f t="shared" si="3"/>
        <v>30</v>
      </c>
      <c r="C27">
        <f t="shared" si="3"/>
        <v>10</v>
      </c>
      <c r="D27">
        <f t="shared" si="3"/>
        <v>0</v>
      </c>
      <c r="E27">
        <f t="shared" si="3"/>
        <v>90</v>
      </c>
      <c r="F27">
        <f>AVERAGE(B27:E27)</f>
        <v>32.5</v>
      </c>
      <c r="G27" t="s">
        <v>23</v>
      </c>
      <c r="H27" t="s">
        <v>24</v>
      </c>
      <c r="I27" t="s">
        <v>18</v>
      </c>
      <c r="J27">
        <v>3</v>
      </c>
      <c r="K27">
        <v>1</v>
      </c>
      <c r="L27">
        <v>0</v>
      </c>
      <c r="M27">
        <v>9</v>
      </c>
      <c r="N27" t="s">
        <v>23</v>
      </c>
      <c r="O27" t="s">
        <v>24</v>
      </c>
    </row>
    <row r="28" spans="1:15" x14ac:dyDescent="0.25">
      <c r="A28" t="s">
        <v>6</v>
      </c>
      <c r="B28">
        <f t="shared" si="3"/>
        <v>100</v>
      </c>
      <c r="C28">
        <f t="shared" si="3"/>
        <v>50</v>
      </c>
      <c r="D28">
        <f t="shared" si="3"/>
        <v>0</v>
      </c>
      <c r="E28">
        <f t="shared" si="3"/>
        <v>60</v>
      </c>
      <c r="F28">
        <f>AVERAGE(B28:E28)</f>
        <v>52.5</v>
      </c>
      <c r="G28" t="s">
        <v>23</v>
      </c>
      <c r="H28" t="s">
        <v>24</v>
      </c>
      <c r="I28" t="s">
        <v>6</v>
      </c>
      <c r="J28">
        <v>10</v>
      </c>
      <c r="K28">
        <v>5</v>
      </c>
      <c r="L28">
        <v>0</v>
      </c>
      <c r="M28">
        <v>6</v>
      </c>
      <c r="N28" t="s">
        <v>23</v>
      </c>
      <c r="O28" t="s">
        <v>24</v>
      </c>
    </row>
    <row r="29" spans="1:15" x14ac:dyDescent="0.25">
      <c r="A29" s="1" t="s">
        <v>29</v>
      </c>
      <c r="B29">
        <f>AVERAGE(B24:B28)</f>
        <v>82</v>
      </c>
      <c r="C29">
        <f>AVERAGE(C24:C28)</f>
        <v>44</v>
      </c>
      <c r="D29">
        <f>AVERAGE(D24:D28)</f>
        <v>56</v>
      </c>
      <c r="E29">
        <f>AVERAGE(E24:E28)</f>
        <v>72</v>
      </c>
      <c r="F29">
        <f>AVERAGE(F24:F28)</f>
        <v>63.5</v>
      </c>
      <c r="I29" s="1" t="s">
        <v>29</v>
      </c>
      <c r="J29">
        <f>AVERAGE(J24:J28)</f>
        <v>8.1999999999999993</v>
      </c>
      <c r="K29">
        <f>AVERAGE(K24:K28)</f>
        <v>4.4000000000000004</v>
      </c>
      <c r="L29">
        <f>AVERAGE(L24:L28)</f>
        <v>5.6</v>
      </c>
      <c r="M29">
        <f>AVERAGE(M24:M28)</f>
        <v>7.2</v>
      </c>
      <c r="N29" t="s">
        <v>23</v>
      </c>
      <c r="O29" t="s">
        <v>24</v>
      </c>
    </row>
    <row r="30" spans="1:15" x14ac:dyDescent="0.25">
      <c r="A30" s="1" t="s">
        <v>28</v>
      </c>
      <c r="B30">
        <f>_xlfn.STDEV.S(B24:B29)</f>
        <v>27.129319932501073</v>
      </c>
      <c r="C30">
        <f>_xlfn.STDEV.S(C24:C29)</f>
        <v>36.110940170535578</v>
      </c>
      <c r="D30">
        <f>_xlfn.STDEV.S(D24:D29)</f>
        <v>46.303347611160902</v>
      </c>
      <c r="E30">
        <f>_xlfn.STDEV.S(E24:E29)</f>
        <v>29.257477676655586</v>
      </c>
      <c r="F30">
        <f>_xlfn.STDEV.S(F24:F29)</f>
        <v>22.394195676558692</v>
      </c>
      <c r="I30" s="1" t="s">
        <v>28</v>
      </c>
      <c r="J30">
        <f>_xlfn.STDEV.S(J24:J29)</f>
        <v>2.7129319932501055</v>
      </c>
      <c r="K30">
        <f>_xlfn.STDEV.S(K24:K29)</f>
        <v>3.6110940170535586</v>
      </c>
      <c r="L30">
        <f>_xlfn.STDEV.S(L24:L29)</f>
        <v>4.6303347611160905</v>
      </c>
      <c r="M30">
        <f>_xlfn.STDEV.S(M24:M29)</f>
        <v>2.925747767665559</v>
      </c>
    </row>
    <row r="31" spans="1:15" x14ac:dyDescent="0.25">
      <c r="A31" s="1"/>
      <c r="I31" s="1"/>
    </row>
    <row r="32" spans="1:15" x14ac:dyDescent="0.25">
      <c r="A32" s="1" t="s">
        <v>33</v>
      </c>
      <c r="I32" s="1" t="s">
        <v>33</v>
      </c>
    </row>
    <row r="33" spans="1:15" x14ac:dyDescent="0.25">
      <c r="A33" s="1" t="s">
        <v>0</v>
      </c>
      <c r="B33" s="1" t="s">
        <v>1</v>
      </c>
      <c r="C33" s="1" t="s">
        <v>2</v>
      </c>
      <c r="D33" s="1" t="s">
        <v>30</v>
      </c>
      <c r="E33" s="1" t="s">
        <v>31</v>
      </c>
      <c r="F33" s="1" t="s">
        <v>36</v>
      </c>
      <c r="I33" s="1" t="s">
        <v>0</v>
      </c>
      <c r="J33" s="1" t="s">
        <v>1</v>
      </c>
      <c r="K33" s="1" t="s">
        <v>2</v>
      </c>
      <c r="L33" s="1" t="s">
        <v>30</v>
      </c>
      <c r="M33" s="1" t="s">
        <v>31</v>
      </c>
    </row>
    <row r="34" spans="1:15" x14ac:dyDescent="0.25">
      <c r="A34" t="s">
        <v>16</v>
      </c>
      <c r="B34">
        <f>J34*10</f>
        <v>100</v>
      </c>
      <c r="C34">
        <f t="shared" ref="C34:E42" si="4">K34*10</f>
        <v>100</v>
      </c>
      <c r="D34">
        <f t="shared" si="4"/>
        <v>100</v>
      </c>
      <c r="E34">
        <f t="shared" si="4"/>
        <v>100</v>
      </c>
      <c r="F34">
        <f>AVERAGE(B34:E34)</f>
        <v>100</v>
      </c>
      <c r="G34" t="s">
        <v>24</v>
      </c>
      <c r="H34" t="s">
        <v>27</v>
      </c>
      <c r="I34" t="s">
        <v>16</v>
      </c>
      <c r="J34">
        <v>10</v>
      </c>
      <c r="K34">
        <v>10</v>
      </c>
      <c r="L34">
        <v>10</v>
      </c>
      <c r="M34">
        <v>10</v>
      </c>
      <c r="N34" t="s">
        <v>24</v>
      </c>
      <c r="O34" t="s">
        <v>27</v>
      </c>
    </row>
    <row r="35" spans="1:15" x14ac:dyDescent="0.25">
      <c r="A35" t="s">
        <v>19</v>
      </c>
      <c r="B35">
        <f t="shared" ref="B35:B42" si="5">J35*10</f>
        <v>70</v>
      </c>
      <c r="C35">
        <f t="shared" si="4"/>
        <v>100</v>
      </c>
      <c r="D35">
        <f t="shared" si="4"/>
        <v>100</v>
      </c>
      <c r="E35">
        <f t="shared" si="4"/>
        <v>100</v>
      </c>
      <c r="F35">
        <f t="shared" ref="F35:F42" si="6">AVERAGE(B35:E35)</f>
        <v>92.5</v>
      </c>
      <c r="G35" t="s">
        <v>24</v>
      </c>
      <c r="H35" t="s">
        <v>27</v>
      </c>
      <c r="I35" t="s">
        <v>19</v>
      </c>
      <c r="J35">
        <v>7</v>
      </c>
      <c r="K35">
        <v>10</v>
      </c>
      <c r="L35">
        <v>10</v>
      </c>
      <c r="M35">
        <v>10</v>
      </c>
      <c r="N35" t="s">
        <v>24</v>
      </c>
      <c r="O35" t="s">
        <v>27</v>
      </c>
    </row>
    <row r="36" spans="1:15" x14ac:dyDescent="0.25">
      <c r="A36" t="s">
        <v>15</v>
      </c>
      <c r="B36">
        <f t="shared" si="5"/>
        <v>100</v>
      </c>
      <c r="C36">
        <f t="shared" si="4"/>
        <v>90</v>
      </c>
      <c r="D36">
        <f t="shared" si="4"/>
        <v>80</v>
      </c>
      <c r="E36">
        <f t="shared" si="4"/>
        <v>80</v>
      </c>
      <c r="F36">
        <f t="shared" si="6"/>
        <v>87.5</v>
      </c>
      <c r="G36" t="s">
        <v>24</v>
      </c>
      <c r="H36" t="s">
        <v>27</v>
      </c>
      <c r="I36" t="s">
        <v>15</v>
      </c>
      <c r="J36">
        <v>10</v>
      </c>
      <c r="K36">
        <v>9</v>
      </c>
      <c r="L36">
        <v>8</v>
      </c>
      <c r="M36">
        <v>8</v>
      </c>
      <c r="N36" t="s">
        <v>24</v>
      </c>
      <c r="O36" t="s">
        <v>27</v>
      </c>
    </row>
    <row r="37" spans="1:15" x14ac:dyDescent="0.25">
      <c r="A37" t="s">
        <v>21</v>
      </c>
      <c r="B37">
        <f t="shared" si="5"/>
        <v>100</v>
      </c>
      <c r="C37">
        <f t="shared" si="4"/>
        <v>100</v>
      </c>
      <c r="D37">
        <f t="shared" si="4"/>
        <v>90</v>
      </c>
      <c r="E37">
        <f t="shared" si="4"/>
        <v>100</v>
      </c>
      <c r="F37">
        <f t="shared" si="6"/>
        <v>97.5</v>
      </c>
      <c r="G37" t="s">
        <v>24</v>
      </c>
      <c r="H37" t="s">
        <v>24</v>
      </c>
      <c r="I37" t="s">
        <v>21</v>
      </c>
      <c r="J37">
        <v>10</v>
      </c>
      <c r="K37">
        <v>10</v>
      </c>
      <c r="L37">
        <v>9</v>
      </c>
      <c r="M37">
        <v>10</v>
      </c>
      <c r="N37" t="s">
        <v>24</v>
      </c>
      <c r="O37" t="s">
        <v>24</v>
      </c>
    </row>
    <row r="38" spans="1:15" x14ac:dyDescent="0.25">
      <c r="A38" t="s">
        <v>20</v>
      </c>
      <c r="B38">
        <f t="shared" si="5"/>
        <v>100</v>
      </c>
      <c r="C38">
        <f t="shared" si="4"/>
        <v>40</v>
      </c>
      <c r="D38">
        <f t="shared" si="4"/>
        <v>100</v>
      </c>
      <c r="E38">
        <f t="shared" si="4"/>
        <v>20</v>
      </c>
      <c r="F38">
        <f t="shared" si="6"/>
        <v>65</v>
      </c>
      <c r="G38" t="s">
        <v>24</v>
      </c>
      <c r="H38" t="s">
        <v>24</v>
      </c>
      <c r="I38" t="s">
        <v>20</v>
      </c>
      <c r="J38">
        <v>10</v>
      </c>
      <c r="K38">
        <v>4</v>
      </c>
      <c r="L38">
        <v>10</v>
      </c>
      <c r="M38">
        <v>2</v>
      </c>
      <c r="N38" t="s">
        <v>24</v>
      </c>
      <c r="O38" t="s">
        <v>24</v>
      </c>
    </row>
    <row r="39" spans="1:15" x14ac:dyDescent="0.25">
      <c r="A39" t="s">
        <v>8</v>
      </c>
      <c r="B39">
        <f t="shared" si="5"/>
        <v>100</v>
      </c>
      <c r="C39">
        <f t="shared" si="4"/>
        <v>100</v>
      </c>
      <c r="D39">
        <f t="shared" si="4"/>
        <v>100</v>
      </c>
      <c r="E39">
        <f t="shared" si="4"/>
        <v>100</v>
      </c>
      <c r="F39">
        <f t="shared" si="6"/>
        <v>100</v>
      </c>
      <c r="G39" t="s">
        <v>24</v>
      </c>
      <c r="H39" t="s">
        <v>24</v>
      </c>
      <c r="I39" t="s">
        <v>8</v>
      </c>
      <c r="J39">
        <v>10</v>
      </c>
      <c r="K39">
        <v>10</v>
      </c>
      <c r="L39">
        <v>10</v>
      </c>
      <c r="M39">
        <v>10</v>
      </c>
      <c r="N39" t="s">
        <v>24</v>
      </c>
      <c r="O39" t="s">
        <v>24</v>
      </c>
    </row>
    <row r="40" spans="1:15" x14ac:dyDescent="0.25">
      <c r="A40" t="s">
        <v>7</v>
      </c>
      <c r="B40">
        <f t="shared" si="5"/>
        <v>100</v>
      </c>
      <c r="C40">
        <f t="shared" si="4"/>
        <v>0</v>
      </c>
      <c r="D40">
        <f t="shared" si="4"/>
        <v>90</v>
      </c>
      <c r="E40">
        <f t="shared" si="4"/>
        <v>100</v>
      </c>
      <c r="F40">
        <f t="shared" si="6"/>
        <v>72.5</v>
      </c>
      <c r="G40" t="s">
        <v>24</v>
      </c>
      <c r="H40" t="s">
        <v>24</v>
      </c>
      <c r="I40" t="s">
        <v>7</v>
      </c>
      <c r="J40">
        <v>10</v>
      </c>
      <c r="K40">
        <v>0</v>
      </c>
      <c r="L40">
        <v>9</v>
      </c>
      <c r="M40">
        <v>10</v>
      </c>
      <c r="N40" t="s">
        <v>24</v>
      </c>
      <c r="O40" t="s">
        <v>24</v>
      </c>
    </row>
    <row r="41" spans="1:15" x14ac:dyDescent="0.25">
      <c r="A41" t="s">
        <v>11</v>
      </c>
      <c r="B41">
        <f t="shared" si="5"/>
        <v>70</v>
      </c>
      <c r="C41">
        <f t="shared" si="4"/>
        <v>70</v>
      </c>
      <c r="D41">
        <f t="shared" si="4"/>
        <v>100</v>
      </c>
      <c r="E41">
        <f t="shared" si="4"/>
        <v>100</v>
      </c>
      <c r="F41">
        <f t="shared" si="6"/>
        <v>85</v>
      </c>
      <c r="G41" t="s">
        <v>24</v>
      </c>
      <c r="H41" t="s">
        <v>24</v>
      </c>
      <c r="I41" t="s">
        <v>11</v>
      </c>
      <c r="J41">
        <v>7</v>
      </c>
      <c r="K41">
        <v>7</v>
      </c>
      <c r="L41">
        <v>10</v>
      </c>
      <c r="M41">
        <v>10</v>
      </c>
      <c r="N41" t="s">
        <v>24</v>
      </c>
      <c r="O41" t="s">
        <v>24</v>
      </c>
    </row>
    <row r="42" spans="1:15" x14ac:dyDescent="0.25">
      <c r="A42" t="s">
        <v>6</v>
      </c>
      <c r="B42">
        <f t="shared" si="5"/>
        <v>100</v>
      </c>
      <c r="C42">
        <f t="shared" si="4"/>
        <v>50</v>
      </c>
      <c r="D42">
        <f t="shared" si="4"/>
        <v>0</v>
      </c>
      <c r="E42">
        <f t="shared" si="4"/>
        <v>60</v>
      </c>
      <c r="F42">
        <f t="shared" si="6"/>
        <v>52.5</v>
      </c>
      <c r="G42" t="s">
        <v>24</v>
      </c>
      <c r="H42" t="s">
        <v>24</v>
      </c>
      <c r="I42" t="s">
        <v>6</v>
      </c>
      <c r="J42">
        <v>10</v>
      </c>
      <c r="K42">
        <v>5</v>
      </c>
      <c r="L42">
        <v>0</v>
      </c>
      <c r="M42">
        <v>6</v>
      </c>
      <c r="N42" t="s">
        <v>24</v>
      </c>
      <c r="O42" t="s">
        <v>24</v>
      </c>
    </row>
    <row r="43" spans="1:15" x14ac:dyDescent="0.25">
      <c r="A43" s="1" t="s">
        <v>29</v>
      </c>
      <c r="B43">
        <f>AVERAGE(B34:B42)</f>
        <v>93.333333333333329</v>
      </c>
      <c r="C43">
        <f>AVERAGE(C34:C42)</f>
        <v>72.222222222222229</v>
      </c>
      <c r="D43">
        <f>AVERAGE(D34:D42)</f>
        <v>84.444444444444443</v>
      </c>
      <c r="E43">
        <f>AVERAGE(E34:E42)</f>
        <v>84.444444444444443</v>
      </c>
      <c r="F43">
        <f>AVERAGE(F34:F42)</f>
        <v>83.611111111111114</v>
      </c>
      <c r="I43" s="1" t="s">
        <v>29</v>
      </c>
      <c r="J43">
        <f>AVERAGE(J34:J42)</f>
        <v>9.3333333333333339</v>
      </c>
      <c r="K43">
        <f>AVERAGE(K34:K42)</f>
        <v>7.2222222222222223</v>
      </c>
      <c r="L43">
        <f>AVERAGE(L34:L42)</f>
        <v>8.4444444444444446</v>
      </c>
      <c r="M43">
        <f>AVERAGE(M34:M42)</f>
        <v>8.4444444444444446</v>
      </c>
    </row>
    <row r="44" spans="1:15" x14ac:dyDescent="0.25">
      <c r="A44" s="1" t="s">
        <v>28</v>
      </c>
      <c r="B44">
        <f>_xlfn.STDEV.S(B34:B42)</f>
        <v>13.228756555322953</v>
      </c>
      <c r="C44">
        <f>_xlfn.STDEV.S(C34:C42)</f>
        <v>35.629263877386585</v>
      </c>
      <c r="D44">
        <f>_xlfn.STDEV.S(D34:D42)</f>
        <v>32.446537223219636</v>
      </c>
      <c r="E44">
        <f>_xlfn.STDEV.S(E34:E42)</f>
        <v>27.888667551135843</v>
      </c>
      <c r="F44">
        <f>_xlfn.STDEV.S(F34:F42)</f>
        <v>16.822191031821966</v>
      </c>
      <c r="I44" s="1" t="s">
        <v>28</v>
      </c>
      <c r="J44">
        <f>_xlfn.STDEV.S(J34:J42)</f>
        <v>1.3228756555322954</v>
      </c>
      <c r="K44">
        <f>_xlfn.STDEV.S(K34:K42)</f>
        <v>3.5629263877386581</v>
      </c>
      <c r="L44">
        <f>_xlfn.STDEV.S(L34:L42)</f>
        <v>3.2446537223219631</v>
      </c>
      <c r="M44">
        <f>_xlfn.STDEV.S(M34:M42)</f>
        <v>2.7888667551135842</v>
      </c>
    </row>
    <row r="45" spans="1:15" x14ac:dyDescent="0.25">
      <c r="I45"/>
    </row>
    <row r="46" spans="1:15" x14ac:dyDescent="0.25">
      <c r="A46" s="1" t="s">
        <v>34</v>
      </c>
      <c r="I46" s="1" t="s">
        <v>34</v>
      </c>
    </row>
    <row r="47" spans="1:15" x14ac:dyDescent="0.25">
      <c r="A47" s="1" t="s">
        <v>0</v>
      </c>
      <c r="B47" s="1" t="s">
        <v>1</v>
      </c>
      <c r="C47" s="1" t="s">
        <v>2</v>
      </c>
      <c r="D47" s="1" t="s">
        <v>30</v>
      </c>
      <c r="E47" s="1" t="s">
        <v>31</v>
      </c>
      <c r="F47" s="1" t="s">
        <v>36</v>
      </c>
      <c r="I47" s="1" t="s">
        <v>0</v>
      </c>
      <c r="J47" s="1" t="s">
        <v>1</v>
      </c>
      <c r="K47" s="1" t="s">
        <v>2</v>
      </c>
      <c r="L47" s="1" t="s">
        <v>30</v>
      </c>
      <c r="M47" s="1" t="s">
        <v>31</v>
      </c>
    </row>
    <row r="48" spans="1:15" x14ac:dyDescent="0.25">
      <c r="A48" t="s">
        <v>17</v>
      </c>
      <c r="B48">
        <f t="shared" ref="B48:E53" si="7">J48*10</f>
        <v>100</v>
      </c>
      <c r="C48">
        <f t="shared" si="7"/>
        <v>100</v>
      </c>
      <c r="D48">
        <f t="shared" si="7"/>
        <v>100</v>
      </c>
      <c r="E48">
        <f t="shared" si="7"/>
        <v>100</v>
      </c>
      <c r="F48">
        <f>AVERAGE(B48:E48)</f>
        <v>100</v>
      </c>
      <c r="G48" t="s">
        <v>25</v>
      </c>
      <c r="H48" t="s">
        <v>27</v>
      </c>
      <c r="I48" t="s">
        <v>17</v>
      </c>
      <c r="J48">
        <v>10</v>
      </c>
      <c r="K48">
        <v>10</v>
      </c>
      <c r="L48">
        <v>10</v>
      </c>
      <c r="M48">
        <v>10</v>
      </c>
      <c r="N48" t="s">
        <v>25</v>
      </c>
      <c r="O48" t="s">
        <v>27</v>
      </c>
    </row>
    <row r="49" spans="1:15" x14ac:dyDescent="0.25">
      <c r="A49" t="s">
        <v>9</v>
      </c>
      <c r="B49">
        <f t="shared" si="7"/>
        <v>100</v>
      </c>
      <c r="C49">
        <f t="shared" si="7"/>
        <v>100</v>
      </c>
      <c r="D49">
        <f t="shared" si="7"/>
        <v>100</v>
      </c>
      <c r="E49">
        <f t="shared" si="7"/>
        <v>100</v>
      </c>
      <c r="F49">
        <f>AVERAGE(B49:E49)</f>
        <v>100</v>
      </c>
      <c r="G49" t="s">
        <v>25</v>
      </c>
      <c r="H49" t="s">
        <v>24</v>
      </c>
      <c r="I49" t="s">
        <v>9</v>
      </c>
      <c r="J49">
        <v>10</v>
      </c>
      <c r="K49">
        <v>10</v>
      </c>
      <c r="L49">
        <v>10</v>
      </c>
      <c r="M49">
        <v>10</v>
      </c>
      <c r="N49" t="s">
        <v>25</v>
      </c>
      <c r="O49" t="s">
        <v>24</v>
      </c>
    </row>
    <row r="50" spans="1:15" x14ac:dyDescent="0.25">
      <c r="A50" t="s">
        <v>13</v>
      </c>
      <c r="B50">
        <f t="shared" si="7"/>
        <v>100</v>
      </c>
      <c r="C50">
        <f t="shared" si="7"/>
        <v>100</v>
      </c>
      <c r="D50">
        <f t="shared" si="7"/>
        <v>100</v>
      </c>
      <c r="E50">
        <f t="shared" si="7"/>
        <v>90</v>
      </c>
      <c r="F50">
        <f>AVERAGE(B50:E50)</f>
        <v>97.5</v>
      </c>
      <c r="G50" t="s">
        <v>25</v>
      </c>
      <c r="H50" t="s">
        <v>24</v>
      </c>
      <c r="I50" t="s">
        <v>13</v>
      </c>
      <c r="J50">
        <v>10</v>
      </c>
      <c r="K50">
        <v>10</v>
      </c>
      <c r="L50">
        <v>10</v>
      </c>
      <c r="M50">
        <v>9</v>
      </c>
      <c r="N50" t="s">
        <v>25</v>
      </c>
      <c r="O50" t="s">
        <v>24</v>
      </c>
    </row>
    <row r="51" spans="1:15" x14ac:dyDescent="0.25">
      <c r="A51" t="s">
        <v>5</v>
      </c>
      <c r="B51">
        <f t="shared" si="7"/>
        <v>90</v>
      </c>
      <c r="C51">
        <f t="shared" si="7"/>
        <v>100</v>
      </c>
      <c r="D51">
        <f t="shared" si="7"/>
        <v>90</v>
      </c>
      <c r="E51">
        <f t="shared" si="7"/>
        <v>100</v>
      </c>
      <c r="F51">
        <f>AVERAGE(B51:E51)</f>
        <v>95</v>
      </c>
      <c r="G51" t="s">
        <v>25</v>
      </c>
      <c r="H51" t="s">
        <v>24</v>
      </c>
      <c r="I51" t="s">
        <v>5</v>
      </c>
      <c r="J51">
        <v>9</v>
      </c>
      <c r="K51">
        <v>10</v>
      </c>
      <c r="L51">
        <v>9</v>
      </c>
      <c r="M51">
        <v>10</v>
      </c>
      <c r="N51" t="s">
        <v>25</v>
      </c>
      <c r="O51" t="s">
        <v>24</v>
      </c>
    </row>
    <row r="52" spans="1:15" x14ac:dyDescent="0.25">
      <c r="A52" t="s">
        <v>19</v>
      </c>
      <c r="B52">
        <f t="shared" si="7"/>
        <v>70</v>
      </c>
      <c r="C52">
        <f t="shared" si="7"/>
        <v>100</v>
      </c>
      <c r="D52">
        <f t="shared" si="7"/>
        <v>100</v>
      </c>
      <c r="E52">
        <f t="shared" si="7"/>
        <v>100</v>
      </c>
      <c r="F52">
        <f>AVERAGE(B52:E52)</f>
        <v>92.5</v>
      </c>
      <c r="G52" t="s">
        <v>25</v>
      </c>
      <c r="H52" t="s">
        <v>27</v>
      </c>
      <c r="I52" t="s">
        <v>19</v>
      </c>
      <c r="J52">
        <v>7</v>
      </c>
      <c r="K52">
        <v>10</v>
      </c>
      <c r="L52">
        <v>10</v>
      </c>
      <c r="M52">
        <v>10</v>
      </c>
      <c r="N52" t="s">
        <v>25</v>
      </c>
      <c r="O52" t="s">
        <v>27</v>
      </c>
    </row>
    <row r="53" spans="1:15" x14ac:dyDescent="0.25">
      <c r="A53" s="1" t="s">
        <v>29</v>
      </c>
      <c r="B53">
        <f t="shared" si="7"/>
        <v>92</v>
      </c>
      <c r="C53">
        <f t="shared" si="7"/>
        <v>100</v>
      </c>
      <c r="D53">
        <f t="shared" si="7"/>
        <v>98</v>
      </c>
      <c r="E53">
        <f t="shared" si="7"/>
        <v>98</v>
      </c>
      <c r="F53">
        <f>AVERAGE(F48:F52)</f>
        <v>97</v>
      </c>
      <c r="I53" s="1" t="s">
        <v>29</v>
      </c>
      <c r="J53">
        <f>AVERAGE(J48:J52)</f>
        <v>9.1999999999999993</v>
      </c>
      <c r="K53">
        <f>AVERAGE(K48:K52)</f>
        <v>10</v>
      </c>
      <c r="L53">
        <f>AVERAGE(L48:L52)</f>
        <v>9.8000000000000007</v>
      </c>
      <c r="M53">
        <f>AVERAGE(M48:M52)</f>
        <v>9.8000000000000007</v>
      </c>
    </row>
    <row r="54" spans="1:15" x14ac:dyDescent="0.25">
      <c r="A54" s="1" t="s">
        <v>28</v>
      </c>
      <c r="B54">
        <f>_xlfn.STDEV.S(B48:B52)</f>
        <v>13.038404810405298</v>
      </c>
      <c r="C54">
        <f>_xlfn.STDEV.S(C48:C52)</f>
        <v>0</v>
      </c>
      <c r="D54">
        <f>_xlfn.STDEV.S(D48:D52)</f>
        <v>4.4721359549995796</v>
      </c>
      <c r="E54">
        <f>_xlfn.STDEV.S(E48:E52)</f>
        <v>4.4721359549995796</v>
      </c>
      <c r="F54">
        <f>_xlfn.STDEV.S(F48:F52)</f>
        <v>3.2596012026013246</v>
      </c>
      <c r="I54" s="1" t="s">
        <v>28</v>
      </c>
      <c r="J54">
        <f>_xlfn.STDEV.S(J48:J52)</f>
        <v>1.3038404810405309</v>
      </c>
      <c r="K54">
        <f>_xlfn.STDEV.S(K48:K52)</f>
        <v>0</v>
      </c>
      <c r="L54">
        <f>_xlfn.STDEV.S(L48:L52)</f>
        <v>0.44721359549995793</v>
      </c>
      <c r="M54">
        <f>_xlfn.STDEV.S(M48:M52)</f>
        <v>0.44721359549995793</v>
      </c>
    </row>
  </sheetData>
  <sortState ref="A2:H18">
    <sortCondition ref="G2:G18"/>
    <sortCondition ref="H2:H18"/>
    <sortCondition ref="A2:A18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80" zoomScaleNormal="80" workbookViewId="0">
      <selection activeCell="E29" sqref="E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F6" sqref="A2:F6"/>
    </sheetView>
  </sheetViews>
  <sheetFormatPr defaultRowHeight="15" x14ac:dyDescent="0.25"/>
  <cols>
    <col min="2" max="6" width="9.5703125" bestFit="1" customWidth="1"/>
  </cols>
  <sheetData>
    <row r="1" spans="1:6" x14ac:dyDescent="0.25">
      <c r="A1" s="1" t="s">
        <v>39</v>
      </c>
    </row>
    <row r="2" spans="1:6" x14ac:dyDescent="0.25">
      <c r="A2" s="5" t="s">
        <v>0</v>
      </c>
      <c r="B2" s="5" t="s">
        <v>1</v>
      </c>
      <c r="C2" s="5" t="s">
        <v>2</v>
      </c>
      <c r="D2" s="5" t="s">
        <v>30</v>
      </c>
      <c r="E2" s="5" t="s">
        <v>31</v>
      </c>
      <c r="F2" s="5" t="s">
        <v>35</v>
      </c>
    </row>
    <row r="3" spans="1:6" x14ac:dyDescent="0.25">
      <c r="A3" s="5" t="s">
        <v>37</v>
      </c>
      <c r="B3" s="4">
        <v>85.294117647058826</v>
      </c>
      <c r="C3" s="4">
        <v>71.764705882352942</v>
      </c>
      <c r="D3" s="4">
        <v>84.117647058823536</v>
      </c>
      <c r="E3" s="4">
        <v>85.294117647058826</v>
      </c>
      <c r="F3" s="4">
        <v>81.617647058823536</v>
      </c>
    </row>
    <row r="4" spans="1:6" x14ac:dyDescent="0.25">
      <c r="A4" s="5" t="s">
        <v>38</v>
      </c>
      <c r="B4" s="4">
        <v>82</v>
      </c>
      <c r="C4" s="4">
        <v>44</v>
      </c>
      <c r="D4" s="4">
        <v>56</v>
      </c>
      <c r="E4" s="4">
        <v>72</v>
      </c>
      <c r="F4" s="4">
        <v>63.5</v>
      </c>
    </row>
    <row r="5" spans="1:6" x14ac:dyDescent="0.25">
      <c r="A5" s="5" t="s">
        <v>41</v>
      </c>
      <c r="B5" s="4">
        <v>93.333333333333329</v>
      </c>
      <c r="C5" s="4">
        <v>72.222222222222229</v>
      </c>
      <c r="D5" s="4">
        <v>84.444444444444443</v>
      </c>
      <c r="E5" s="4">
        <v>84.444444444444443</v>
      </c>
      <c r="F5" s="4">
        <v>83.611111111111114</v>
      </c>
    </row>
    <row r="6" spans="1:6" x14ac:dyDescent="0.25">
      <c r="A6" s="5" t="s">
        <v>42</v>
      </c>
      <c r="B6" s="4">
        <v>92</v>
      </c>
      <c r="C6" s="4">
        <v>100</v>
      </c>
      <c r="D6" s="4">
        <v>98</v>
      </c>
      <c r="E6" s="4">
        <v>98</v>
      </c>
      <c r="F6" s="4">
        <v>97</v>
      </c>
    </row>
    <row r="8" spans="1:6" x14ac:dyDescent="0.25">
      <c r="A8" s="1" t="s">
        <v>40</v>
      </c>
      <c r="B8" s="1" t="s">
        <v>1</v>
      </c>
      <c r="C8" s="1" t="s">
        <v>2</v>
      </c>
      <c r="D8" s="1" t="s">
        <v>30</v>
      </c>
      <c r="E8" s="1" t="s">
        <v>31</v>
      </c>
      <c r="F8" s="1" t="s">
        <v>35</v>
      </c>
    </row>
    <row r="9" spans="1:6" x14ac:dyDescent="0.25">
      <c r="A9" s="1" t="s">
        <v>37</v>
      </c>
      <c r="B9">
        <v>28.964989008029914</v>
      </c>
      <c r="C9">
        <v>38.117465504288035</v>
      </c>
      <c r="D9">
        <v>32.415047340974944</v>
      </c>
      <c r="E9">
        <v>26.720228072291853</v>
      </c>
      <c r="F9">
        <v>20.328189641914669</v>
      </c>
    </row>
    <row r="10" spans="1:6" x14ac:dyDescent="0.25">
      <c r="A10" s="1" t="s">
        <v>38</v>
      </c>
      <c r="B10">
        <v>27.129319932501073</v>
      </c>
      <c r="C10">
        <v>36.110940170535578</v>
      </c>
      <c r="D10">
        <v>46.303347611160902</v>
      </c>
      <c r="E10">
        <v>29.257477676655586</v>
      </c>
      <c r="F10">
        <v>22.394195676558692</v>
      </c>
    </row>
    <row r="11" spans="1:6" x14ac:dyDescent="0.25">
      <c r="A11" s="1" t="s">
        <v>41</v>
      </c>
      <c r="B11">
        <v>13.228756555322953</v>
      </c>
      <c r="C11">
        <v>35.629263877386585</v>
      </c>
      <c r="D11">
        <v>32.446537223219636</v>
      </c>
      <c r="E11">
        <v>27.888667551135843</v>
      </c>
      <c r="F11">
        <v>16.822191031821966</v>
      </c>
    </row>
    <row r="12" spans="1:6" x14ac:dyDescent="0.25">
      <c r="A12" s="1" t="s">
        <v>42</v>
      </c>
      <c r="B12">
        <v>13.038404810405298</v>
      </c>
      <c r="C12">
        <v>0</v>
      </c>
      <c r="D12">
        <v>4.4721359549995796</v>
      </c>
      <c r="E12">
        <v>4.4721359549995796</v>
      </c>
      <c r="F12">
        <v>3.2596012026013246</v>
      </c>
    </row>
    <row r="14" spans="1:6" x14ac:dyDescent="0.25">
      <c r="A14" s="1" t="s">
        <v>43</v>
      </c>
    </row>
    <row r="15" spans="1:6" x14ac:dyDescent="0.25">
      <c r="A15" s="1" t="s">
        <v>0</v>
      </c>
      <c r="B15" s="1" t="s">
        <v>1</v>
      </c>
      <c r="C15" s="1" t="s">
        <v>2</v>
      </c>
      <c r="D15" s="1" t="s">
        <v>30</v>
      </c>
      <c r="E15" s="1" t="s">
        <v>31</v>
      </c>
      <c r="F15" s="1" t="s">
        <v>35</v>
      </c>
    </row>
    <row r="16" spans="1:6" x14ac:dyDescent="0.25">
      <c r="A16" s="1" t="s">
        <v>37</v>
      </c>
      <c r="B16" s="4">
        <f>B3/B$3*100</f>
        <v>100</v>
      </c>
      <c r="C16" s="4">
        <f t="shared" ref="C16:F16" si="0">C3/C$3*100</f>
        <v>100</v>
      </c>
      <c r="D16" s="4">
        <f t="shared" si="0"/>
        <v>100</v>
      </c>
      <c r="E16" s="4">
        <f t="shared" si="0"/>
        <v>100</v>
      </c>
      <c r="F16" s="4">
        <f t="shared" si="0"/>
        <v>100</v>
      </c>
    </row>
    <row r="17" spans="1:6" x14ac:dyDescent="0.25">
      <c r="A17" s="1" t="s">
        <v>38</v>
      </c>
      <c r="B17" s="4">
        <f t="shared" ref="B17:F17" si="1">B4/B$3*100</f>
        <v>96.137931034482762</v>
      </c>
      <c r="C17" s="4">
        <f t="shared" si="1"/>
        <v>61.311475409836071</v>
      </c>
      <c r="D17" s="4">
        <f t="shared" si="1"/>
        <v>66.573426573426559</v>
      </c>
      <c r="E17" s="4">
        <f t="shared" si="1"/>
        <v>84.41379310344827</v>
      </c>
      <c r="F17" s="4">
        <f t="shared" si="1"/>
        <v>77.801801801801801</v>
      </c>
    </row>
    <row r="18" spans="1:6" x14ac:dyDescent="0.25">
      <c r="A18" s="1" t="s">
        <v>41</v>
      </c>
      <c r="B18" s="4">
        <f t="shared" ref="B18:F18" si="2">B5/B$3*100</f>
        <v>109.42528735632182</v>
      </c>
      <c r="C18" s="4">
        <f t="shared" si="2"/>
        <v>100.63752276867031</v>
      </c>
      <c r="D18" s="4">
        <f t="shared" si="2"/>
        <v>100.38850038850038</v>
      </c>
      <c r="E18" s="4">
        <f t="shared" si="2"/>
        <v>99.003831417624525</v>
      </c>
      <c r="F18" s="4">
        <f t="shared" si="2"/>
        <v>102.44244244244243</v>
      </c>
    </row>
    <row r="19" spans="1:6" x14ac:dyDescent="0.25">
      <c r="A19" s="1" t="s">
        <v>42</v>
      </c>
      <c r="B19" s="4">
        <f t="shared" ref="B19:F19" si="3">B6/B$3*100</f>
        <v>107.86206896551724</v>
      </c>
      <c r="C19" s="4">
        <f t="shared" si="3"/>
        <v>139.34426229508196</v>
      </c>
      <c r="D19" s="4">
        <f t="shared" si="3"/>
        <v>116.50349650349649</v>
      </c>
      <c r="E19" s="4">
        <f t="shared" si="3"/>
        <v>114.89655172413794</v>
      </c>
      <c r="F19" s="4">
        <f t="shared" si="3"/>
        <v>118.84684684684683</v>
      </c>
    </row>
    <row r="21" spans="1:6" x14ac:dyDescent="0.25">
      <c r="A21" s="1" t="s">
        <v>44</v>
      </c>
    </row>
    <row r="22" spans="1:6" x14ac:dyDescent="0.25">
      <c r="A22" s="1" t="s">
        <v>0</v>
      </c>
      <c r="B22" s="1" t="s">
        <v>1</v>
      </c>
      <c r="C22" s="1" t="s">
        <v>2</v>
      </c>
      <c r="D22" s="1" t="s">
        <v>30</v>
      </c>
      <c r="E22" s="1" t="s">
        <v>31</v>
      </c>
      <c r="F22" s="1" t="s">
        <v>35</v>
      </c>
    </row>
    <row r="23" spans="1:6" x14ac:dyDescent="0.25">
      <c r="A23" s="1" t="s">
        <v>37</v>
      </c>
      <c r="B23">
        <f>B3/B$6*100</f>
        <v>92.710997442455252</v>
      </c>
      <c r="C23">
        <f t="shared" ref="C23:F23" si="4">C3/C$6*100</f>
        <v>71.764705882352942</v>
      </c>
      <c r="D23">
        <f t="shared" si="4"/>
        <v>85.834333733493409</v>
      </c>
      <c r="E23">
        <f t="shared" si="4"/>
        <v>87.034813925570234</v>
      </c>
      <c r="F23">
        <f t="shared" si="4"/>
        <v>84.141904184354161</v>
      </c>
    </row>
    <row r="24" spans="1:6" x14ac:dyDescent="0.25">
      <c r="A24" s="1" t="s">
        <v>38</v>
      </c>
      <c r="B24">
        <f t="shared" ref="B24:F24" si="5">B4/B$6*100</f>
        <v>89.130434782608688</v>
      </c>
      <c r="C24">
        <f t="shared" si="5"/>
        <v>44</v>
      </c>
      <c r="D24">
        <f t="shared" si="5"/>
        <v>57.142857142857139</v>
      </c>
      <c r="E24">
        <f t="shared" si="5"/>
        <v>73.469387755102048</v>
      </c>
      <c r="F24">
        <f t="shared" si="5"/>
        <v>65.463917525773198</v>
      </c>
    </row>
    <row r="25" spans="1:6" x14ac:dyDescent="0.25">
      <c r="A25" s="1" t="s">
        <v>41</v>
      </c>
      <c r="B25">
        <f t="shared" ref="B25:F25" si="6">B5/B$6*100</f>
        <v>101.44927536231883</v>
      </c>
      <c r="C25">
        <f t="shared" si="6"/>
        <v>72.222222222222229</v>
      </c>
      <c r="D25">
        <f t="shared" si="6"/>
        <v>86.167800453514744</v>
      </c>
      <c r="E25">
        <f t="shared" si="6"/>
        <v>86.167800453514744</v>
      </c>
      <c r="F25">
        <f t="shared" si="6"/>
        <v>86.197021764032073</v>
      </c>
    </row>
    <row r="26" spans="1:6" x14ac:dyDescent="0.25">
      <c r="A26" s="1" t="s">
        <v>42</v>
      </c>
      <c r="B26">
        <f t="shared" ref="B26:F26" si="7">B6/B$6*100</f>
        <v>100</v>
      </c>
      <c r="C26">
        <f t="shared" si="7"/>
        <v>100</v>
      </c>
      <c r="D26">
        <f t="shared" si="7"/>
        <v>100</v>
      </c>
      <c r="E26">
        <f t="shared" si="7"/>
        <v>100</v>
      </c>
      <c r="F26">
        <f t="shared" si="7"/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32" sqref="M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Raw Data Graphs</vt:lpstr>
      <vt:lpstr>Mean Data</vt:lpstr>
      <vt:lpstr>Mean Data Graphs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2015-04-30T08:09:29Z</dcterms:created>
  <dcterms:modified xsi:type="dcterms:W3CDTF">2015-04-30T14:03:42Z</dcterms:modified>
</cp:coreProperties>
</file>