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20730" windowHeight="11760" tabRatio="782"/>
  </bookViews>
  <sheets>
    <sheet name="変更履歴" sheetId="1" r:id="rId1"/>
    <sheet name="EVM値定義" sheetId="2" r:id="rId2"/>
    <sheet name="EVM計算結果格納テーブル" sheetId="6" r:id="rId3"/>
    <sheet name="シミュレーション方式" sheetId="9" r:id="rId4"/>
    <sheet name="ESと導出値およびPV表" sheetId="5" r:id="rId5"/>
    <sheet name="計画用単価の取得" sheetId="7" r:id="rId6"/>
    <sheet name="カレンダー参照方法" sheetId="8" r:id="rId7"/>
    <sheet name="特殊ケースまとめ" sheetId="10" r:id="rId8"/>
  </sheets>
  <definedNames>
    <definedName name="_xlnm._FilterDatabase" localSheetId="0" hidden="1">変更履歴!$B$1:$G$1</definedName>
    <definedName name="_xlnm.Print_Area" localSheetId="1">EVM値定義!$A$1:$P$65</definedName>
    <definedName name="_xlnm.Print_Area" localSheetId="3">シミュレーション方式!$A$1:$E$42</definedName>
    <definedName name="_xlnm.Print_Titles" localSheetId="1">EVM値定義!$1:$11</definedName>
    <definedName name="_xlnm.Print_Titles" localSheetId="3">シミュレーション方式!$1:$7</definedName>
    <definedName name="Z_988BCC76_171B_4A64_AF6D_D80183A9D726_.wvu.FilterData" localSheetId="0" hidden="1">変更履歴!$B$1:$G$1</definedName>
    <definedName name="Z_988BCC76_171B_4A64_AF6D_D80183A9D726_.wvu.PrintTitles" localSheetId="1" hidden="1">EVM値定義!$1:$11</definedName>
    <definedName name="Z_988BCC76_171B_4A64_AF6D_D80183A9D726_.wvu.PrintTitles" localSheetId="3" hidden="1">シミュレーション方式!$1:$7</definedName>
  </definedNames>
  <calcPr calcId="152511"/>
  <customWorkbookViews>
    <customWorkbookView name="大鹿　裕彦 - 個人用ビュー" guid="{988BCC76-171B-4A64-AF6D-D80183A9D726}" mergeInterval="0" personalView="1" maximized="1" xWindow="-8" yWindow="-8" windowWidth="1382" windowHeight="754" activeSheetId="4"/>
  </customWorkbookViews>
</workbook>
</file>

<file path=xl/calcChain.xml><?xml version="1.0" encoding="utf-8"?>
<calcChain xmlns="http://schemas.openxmlformats.org/spreadsheetml/2006/main">
  <c r="L96" i="5" l="1"/>
  <c r="L97" i="5" s="1"/>
  <c r="K96" i="5"/>
  <c r="K97" i="5" s="1"/>
  <c r="J96" i="5"/>
  <c r="J97" i="5" s="1"/>
  <c r="I96" i="5"/>
  <c r="I97" i="5" s="1"/>
  <c r="H96" i="5"/>
  <c r="H97" i="5" s="1"/>
  <c r="G96" i="5"/>
  <c r="G97" i="5" s="1"/>
  <c r="F96" i="5"/>
  <c r="F97" i="5" s="1"/>
  <c r="F105" i="5" s="1"/>
  <c r="E96" i="5"/>
  <c r="E97" i="5" s="1"/>
  <c r="E105" i="5" s="1"/>
  <c r="D96" i="5"/>
  <c r="D97" i="5" s="1"/>
  <c r="D105" i="5" s="1"/>
  <c r="C96" i="5"/>
  <c r="C97" i="5" s="1"/>
  <c r="C105" i="5" s="1"/>
  <c r="Q101" i="5"/>
  <c r="Q102" i="5" s="1"/>
  <c r="P101" i="5"/>
  <c r="P102" i="5" s="1"/>
  <c r="O101" i="5"/>
  <c r="O102" i="5" s="1"/>
  <c r="N101" i="5"/>
  <c r="N102" i="5" s="1"/>
  <c r="M101" i="5"/>
  <c r="M102" i="5" s="1"/>
  <c r="L101" i="5"/>
  <c r="L102" i="5" s="1"/>
  <c r="K101" i="5"/>
  <c r="K102" i="5" s="1"/>
  <c r="J101" i="5"/>
  <c r="J102" i="5" s="1"/>
  <c r="I101" i="5"/>
  <c r="I102" i="5" s="1"/>
  <c r="H101" i="5"/>
  <c r="H102" i="5" s="1"/>
  <c r="K84" i="5"/>
  <c r="K85" i="5" s="1"/>
  <c r="L84" i="5"/>
  <c r="L85" i="5" s="1"/>
  <c r="M84" i="5"/>
  <c r="M85" i="5" s="1"/>
  <c r="N84" i="5"/>
  <c r="N85" i="5" s="1"/>
  <c r="O85" i="5" s="1"/>
  <c r="P85" i="5" s="1"/>
  <c r="Q84" i="5"/>
  <c r="Q85" i="5" s="1"/>
  <c r="J84" i="5"/>
  <c r="J85" i="5" s="1"/>
  <c r="L79" i="5"/>
  <c r="L80" i="5" s="1"/>
  <c r="K79" i="5"/>
  <c r="K80" i="5" s="1"/>
  <c r="J79" i="5"/>
  <c r="J80" i="5" s="1"/>
  <c r="G79" i="5"/>
  <c r="G80" i="5" s="1"/>
  <c r="F79" i="5"/>
  <c r="F80" i="5" s="1"/>
  <c r="F88" i="5" s="1"/>
  <c r="E79" i="5"/>
  <c r="E80" i="5" s="1"/>
  <c r="E88" i="5" s="1"/>
  <c r="D79" i="5"/>
  <c r="D80" i="5" s="1"/>
  <c r="D88" i="5" s="1"/>
  <c r="C79" i="5"/>
  <c r="C80" i="5" s="1"/>
  <c r="C88" i="5" s="1"/>
  <c r="Q67" i="5"/>
  <c r="Q68" i="5" s="1"/>
  <c r="P67" i="5"/>
  <c r="P68" i="5" s="1"/>
  <c r="O67" i="5"/>
  <c r="O68" i="5" s="1"/>
  <c r="N67" i="5"/>
  <c r="N68" i="5" s="1"/>
  <c r="M67" i="5"/>
  <c r="M68" i="5" s="1"/>
  <c r="L67" i="5"/>
  <c r="L68" i="5" s="1"/>
  <c r="K67" i="5"/>
  <c r="K68" i="5" s="1"/>
  <c r="J67" i="5"/>
  <c r="J68" i="5" s="1"/>
  <c r="I67" i="5"/>
  <c r="I68" i="5" s="1"/>
  <c r="H67" i="5"/>
  <c r="H68" i="5" s="1"/>
  <c r="L62" i="5"/>
  <c r="L63" i="5" s="1"/>
  <c r="K62" i="5"/>
  <c r="K63" i="5" s="1"/>
  <c r="J62" i="5"/>
  <c r="J63" i="5" s="1"/>
  <c r="G62" i="5"/>
  <c r="G63" i="5" s="1"/>
  <c r="F62" i="5"/>
  <c r="F63" i="5" s="1"/>
  <c r="F71" i="5" s="1"/>
  <c r="E62" i="5"/>
  <c r="E63" i="5" s="1"/>
  <c r="E71" i="5" s="1"/>
  <c r="D62" i="5"/>
  <c r="D63" i="5" s="1"/>
  <c r="D71" i="5" s="1"/>
  <c r="C62" i="5"/>
  <c r="C63" i="5" s="1"/>
  <c r="C71" i="5" s="1"/>
  <c r="D42" i="5"/>
  <c r="D43" i="5" s="1"/>
  <c r="E42" i="5"/>
  <c r="E43" i="5" s="1"/>
  <c r="F42" i="5"/>
  <c r="F43" i="5" s="1"/>
  <c r="G42" i="5"/>
  <c r="G43" i="5" s="1"/>
  <c r="H42" i="5"/>
  <c r="H43" i="5" s="1"/>
  <c r="I42" i="5"/>
  <c r="I43" i="5" s="1"/>
  <c r="J42" i="5"/>
  <c r="J43" i="5" s="1"/>
  <c r="K42" i="5"/>
  <c r="K43" i="5" s="1"/>
  <c r="L42" i="5"/>
  <c r="L43" i="5" s="1"/>
  <c r="C42" i="5"/>
  <c r="C43" i="5" s="1"/>
  <c r="D33" i="5"/>
  <c r="D34" i="5" s="1"/>
  <c r="E33" i="5"/>
  <c r="E34" i="5" s="1"/>
  <c r="F33" i="5"/>
  <c r="F34" i="5" s="1"/>
  <c r="G33" i="5"/>
  <c r="G34" i="5" s="1"/>
  <c r="J33" i="5"/>
  <c r="J34" i="5" s="1"/>
  <c r="K33" i="5"/>
  <c r="K34" i="5" s="1"/>
  <c r="L33" i="5"/>
  <c r="L34" i="5" s="1"/>
  <c r="C33" i="5"/>
  <c r="C34" i="5" s="1"/>
  <c r="J105" i="5" l="1"/>
  <c r="K105" i="5"/>
  <c r="L105" i="5"/>
  <c r="M97" i="5"/>
  <c r="G105" i="5"/>
  <c r="K88" i="5"/>
  <c r="J88" i="5"/>
  <c r="M80" i="5"/>
  <c r="L88" i="5"/>
  <c r="H80" i="5"/>
  <c r="G88" i="5"/>
  <c r="J71" i="5"/>
  <c r="H63" i="5"/>
  <c r="G71" i="5"/>
  <c r="K71" i="5"/>
  <c r="L71" i="5"/>
  <c r="M63" i="5"/>
  <c r="H105" i="5" l="1"/>
  <c r="I105" i="5"/>
  <c r="M105" i="5"/>
  <c r="N97" i="5"/>
  <c r="I80" i="5"/>
  <c r="M88" i="5"/>
  <c r="N80" i="5"/>
  <c r="M71" i="5"/>
  <c r="N63" i="5"/>
  <c r="H71" i="5"/>
  <c r="I63" i="5"/>
  <c r="I71" i="5" s="1"/>
  <c r="O97" i="5" l="1"/>
  <c r="N105" i="5"/>
  <c r="N88" i="5"/>
  <c r="O80" i="5"/>
  <c r="O63" i="5"/>
  <c r="N71" i="5"/>
  <c r="P97" i="5" l="1"/>
  <c r="O105" i="5"/>
  <c r="P80" i="5"/>
  <c r="P63" i="5"/>
  <c r="O71" i="5"/>
  <c r="P105" i="5" l="1"/>
  <c r="Q97" i="5"/>
  <c r="Q105" i="5" s="1"/>
  <c r="Q80" i="5"/>
  <c r="Q88" i="5" s="1"/>
  <c r="P71" i="5"/>
  <c r="Q63" i="5"/>
  <c r="Q71" i="5" s="1"/>
</calcChain>
</file>

<file path=xl/sharedStrings.xml><?xml version="1.0" encoding="utf-8"?>
<sst xmlns="http://schemas.openxmlformats.org/spreadsheetml/2006/main" count="1366" uniqueCount="654">
  <si>
    <t>入力締日</t>
    <rPh sb="0" eb="2">
      <t>ニュウリョク</t>
    </rPh>
    <rPh sb="2" eb="3">
      <t>シメ</t>
    </rPh>
    <rPh sb="3" eb="4">
      <t>ビ</t>
    </rPh>
    <phoneticPr fontId="13"/>
  </si>
  <si>
    <t>SAC</t>
    <phoneticPr fontId="12"/>
  </si>
  <si>
    <t>AT</t>
    <phoneticPr fontId="12"/>
  </si>
  <si>
    <t>EV</t>
  </si>
  <si>
    <t>SPI</t>
  </si>
  <si>
    <t>CPI</t>
  </si>
  <si>
    <t>EAC</t>
  </si>
  <si>
    <t>ETC</t>
  </si>
  <si>
    <t>VAC</t>
  </si>
  <si>
    <t>SV</t>
  </si>
  <si>
    <t>CV</t>
  </si>
  <si>
    <t>BAC額</t>
  </si>
  <si>
    <t>PV額</t>
  </si>
  <si>
    <t>EV額</t>
  </si>
  <si>
    <t>AC額</t>
  </si>
  <si>
    <t>SPI額</t>
  </si>
  <si>
    <t>CPI額</t>
  </si>
  <si>
    <t>EAC額</t>
  </si>
  <si>
    <t>ETC額</t>
  </si>
  <si>
    <t>VAC額</t>
  </si>
  <si>
    <t>SV額</t>
  </si>
  <si>
    <t>CV額</t>
  </si>
  <si>
    <t>CPI2額</t>
    <phoneticPr fontId="12"/>
  </si>
  <si>
    <t>EAC2額</t>
    <phoneticPr fontId="12"/>
  </si>
  <si>
    <t>ETC2額</t>
    <phoneticPr fontId="12"/>
  </si>
  <si>
    <t>VAC2額</t>
    <phoneticPr fontId="12"/>
  </si>
  <si>
    <t>CV2額</t>
    <phoneticPr fontId="12"/>
  </si>
  <si>
    <t>ES</t>
    <phoneticPr fontId="12"/>
  </si>
  <si>
    <t>SPI(t)</t>
    <phoneticPr fontId="12"/>
  </si>
  <si>
    <t>TEAC</t>
    <phoneticPr fontId="12"/>
  </si>
  <si>
    <t>単価</t>
    <rPh sb="0" eb="2">
      <t>タンカ</t>
    </rPh>
    <phoneticPr fontId="12"/>
  </si>
  <si>
    <t>計画達成率</t>
    <rPh sb="0" eb="2">
      <t>ケイカク</t>
    </rPh>
    <rPh sb="2" eb="5">
      <t>タッセイリツ</t>
    </rPh>
    <phoneticPr fontId="12"/>
  </si>
  <si>
    <t>達成率</t>
    <rPh sb="0" eb="3">
      <t>タッセイリツ</t>
    </rPh>
    <phoneticPr fontId="12"/>
  </si>
  <si>
    <t>遅延日数</t>
    <rPh sb="0" eb="2">
      <t>チエン</t>
    </rPh>
    <rPh sb="2" eb="4">
      <t>ニッスウ</t>
    </rPh>
    <phoneticPr fontId="12"/>
  </si>
  <si>
    <t>予測完了日</t>
    <rPh sb="0" eb="2">
      <t>ヨソク</t>
    </rPh>
    <rPh sb="2" eb="5">
      <t>カンリョウビ</t>
    </rPh>
    <phoneticPr fontId="12"/>
  </si>
  <si>
    <t>生産性FIXシミュレーション</t>
    <rPh sb="0" eb="3">
      <t>セイサンセイ</t>
    </rPh>
    <phoneticPr fontId="12"/>
  </si>
  <si>
    <t>納期FIXシミュレーション</t>
    <rPh sb="0" eb="2">
      <t>ノウキ</t>
    </rPh>
    <phoneticPr fontId="12"/>
  </si>
  <si>
    <t>交換可能範囲</t>
    <rPh sb="0" eb="2">
      <t>コウカン</t>
    </rPh>
    <rPh sb="2" eb="4">
      <t>カノウ</t>
    </rPh>
    <rPh sb="4" eb="6">
      <t>ハンイ</t>
    </rPh>
    <phoneticPr fontId="11"/>
  </si>
  <si>
    <t>交換可能範囲外</t>
    <rPh sb="0" eb="2">
      <t>コウカン</t>
    </rPh>
    <rPh sb="2" eb="4">
      <t>カノウ</t>
    </rPh>
    <rPh sb="4" eb="6">
      <t>ハンイ</t>
    </rPh>
    <rPh sb="6" eb="7">
      <t>ガイ</t>
    </rPh>
    <phoneticPr fontId="11"/>
  </si>
  <si>
    <t>リソース別</t>
    <rPh sb="4" eb="5">
      <t>ベツ</t>
    </rPh>
    <phoneticPr fontId="11"/>
  </si>
  <si>
    <t>プロジェクトのEVM計算を行った際の報告基準日</t>
    <rPh sb="10" eb="12">
      <t>ケイサン</t>
    </rPh>
    <rPh sb="13" eb="14">
      <t>オコナ</t>
    </rPh>
    <rPh sb="16" eb="17">
      <t>サイ</t>
    </rPh>
    <rPh sb="18" eb="20">
      <t>ホウコク</t>
    </rPh>
    <rPh sb="20" eb="23">
      <t>キジュンビ</t>
    </rPh>
    <phoneticPr fontId="11"/>
  </si>
  <si>
    <t>EAC額 - AC額</t>
    <rPh sb="3" eb="4">
      <t>ガク</t>
    </rPh>
    <rPh sb="9" eb="10">
      <t>ガク</t>
    </rPh>
    <phoneticPr fontId="11"/>
  </si>
  <si>
    <t>BAC額 - EAC額</t>
    <rPh sb="3" eb="4">
      <t>ガク</t>
    </rPh>
    <rPh sb="10" eb="11">
      <t>ガク</t>
    </rPh>
    <phoneticPr fontId="11"/>
  </si>
  <si>
    <t>EV額 - PV額</t>
    <rPh sb="2" eb="3">
      <t>ガク</t>
    </rPh>
    <rPh sb="8" eb="9">
      <t>ガク</t>
    </rPh>
    <phoneticPr fontId="11"/>
  </si>
  <si>
    <t>EV額 - AC額</t>
    <rPh sb="2" eb="3">
      <t>ガク</t>
    </rPh>
    <rPh sb="8" eb="9">
      <t>ガク</t>
    </rPh>
    <phoneticPr fontId="11"/>
  </si>
  <si>
    <t>EAC2額 - AC2額</t>
    <rPh sb="4" eb="5">
      <t>ガク</t>
    </rPh>
    <rPh sb="11" eb="12">
      <t>ガク</t>
    </rPh>
    <phoneticPr fontId="11"/>
  </si>
  <si>
    <t>BAC額 - EAC2額</t>
    <rPh sb="3" eb="4">
      <t>ガク</t>
    </rPh>
    <rPh sb="11" eb="12">
      <t>ガク</t>
    </rPh>
    <phoneticPr fontId="11"/>
  </si>
  <si>
    <t>&lt;最小値&gt;</t>
    <phoneticPr fontId="11"/>
  </si>
  <si>
    <t>&lt;最大値&gt;</t>
    <rPh sb="2" eb="3">
      <t>ダイ</t>
    </rPh>
    <phoneticPr fontId="11"/>
  </si>
  <si>
    <t>いずれかが &lt;EMPTY&gt; ⇒ &lt;EMPTY&gt;
それ以外の場合 ⇒ &lt;最大値&gt;</t>
    <rPh sb="26" eb="28">
      <t>イガイ</t>
    </rPh>
    <rPh sb="29" eb="31">
      <t>バアイ</t>
    </rPh>
    <rPh sb="35" eb="38">
      <t>サイダイチ</t>
    </rPh>
    <phoneticPr fontId="11"/>
  </si>
  <si>
    <t>&lt;合計値&gt;</t>
    <rPh sb="1" eb="4">
      <t>ゴウケイチ</t>
    </rPh>
    <phoneticPr fontId="11"/>
  </si>
  <si>
    <t>BAC / CPI</t>
    <phoneticPr fontId="11"/>
  </si>
  <si>
    <t>EAC - AC</t>
    <phoneticPr fontId="11"/>
  </si>
  <si>
    <t>BAC - EAC</t>
    <phoneticPr fontId="11"/>
  </si>
  <si>
    <t>EV - PV</t>
    <phoneticPr fontId="11"/>
  </si>
  <si>
    <t>EV - AC</t>
    <phoneticPr fontId="11"/>
  </si>
  <si>
    <t>BAC額 / CPI額</t>
    <rPh sb="3" eb="4">
      <t>ガク</t>
    </rPh>
    <rPh sb="10" eb="11">
      <t>ガク</t>
    </rPh>
    <phoneticPr fontId="11"/>
  </si>
  <si>
    <t>BAC額 / CPI2額</t>
    <rPh sb="3" eb="4">
      <t>ガク</t>
    </rPh>
    <rPh sb="11" eb="12">
      <t>ガク</t>
    </rPh>
    <phoneticPr fontId="11"/>
  </si>
  <si>
    <t>EV額 - AC2額</t>
    <rPh sb="2" eb="3">
      <t>ガク</t>
    </rPh>
    <rPh sb="9" eb="10">
      <t>ガク</t>
    </rPh>
    <phoneticPr fontId="11"/>
  </si>
  <si>
    <t>-</t>
    <phoneticPr fontId="11"/>
  </si>
  <si>
    <t>&lt;最大値&gt;</t>
    <rPh sb="1" eb="4">
      <t>サイダイチ</t>
    </rPh>
    <phoneticPr fontId="11"/>
  </si>
  <si>
    <t>開始予定日 + TEAC</t>
    <rPh sb="0" eb="2">
      <t>カイシ</t>
    </rPh>
    <rPh sb="2" eb="5">
      <t>ヨテイビ</t>
    </rPh>
    <phoneticPr fontId="11"/>
  </si>
  <si>
    <t>予測BAC</t>
  </si>
  <si>
    <t>予測PV</t>
  </si>
  <si>
    <t>予測AC</t>
  </si>
  <si>
    <t>予測BAC額</t>
  </si>
  <si>
    <t>予測PV額</t>
  </si>
  <si>
    <t>予測EV額</t>
  </si>
  <si>
    <t>予測AC額</t>
  </si>
  <si>
    <t>予測AC2額</t>
  </si>
  <si>
    <t>納期FIX - 回復に必要な要員数
(DB属性名： 納期FIXリカバリ要員数)</t>
    <rPh sb="8" eb="10">
      <t>カイフク</t>
    </rPh>
    <rPh sb="11" eb="13">
      <t>ヒツヨウ</t>
    </rPh>
    <rPh sb="14" eb="17">
      <t>ヨウインスウ</t>
    </rPh>
    <rPh sb="35" eb="37">
      <t>ヨウイン</t>
    </rPh>
    <phoneticPr fontId="12"/>
  </si>
  <si>
    <r>
      <t>納期FIX</t>
    </r>
    <r>
      <rPr>
        <sz val="11"/>
        <color theme="1"/>
        <rFont val="ＭＳ Ｐゴシック"/>
        <family val="2"/>
        <charset val="128"/>
        <scheme val="minor"/>
      </rPr>
      <t xml:space="preserve"> - </t>
    </r>
    <r>
      <rPr>
        <sz val="11"/>
        <color theme="1"/>
        <rFont val="ＭＳ Ｐゴシック"/>
        <family val="2"/>
        <charset val="128"/>
        <scheme val="minor"/>
      </rPr>
      <t>回復に必要な工数
(DB</t>
    </r>
    <r>
      <rPr>
        <sz val="11"/>
        <color theme="1"/>
        <rFont val="ＭＳ Ｐゴシック"/>
        <family val="3"/>
        <charset val="128"/>
        <scheme val="minor"/>
      </rPr>
      <t>属性名： 納期FIXリカバリ工数)</t>
    </r>
    <rPh sb="0" eb="2">
      <t>ノウキ</t>
    </rPh>
    <rPh sb="8" eb="10">
      <t>カイフク</t>
    </rPh>
    <rPh sb="11" eb="13">
      <t>ヒツヨウ</t>
    </rPh>
    <rPh sb="14" eb="16">
      <t>コウスウ</t>
    </rPh>
    <rPh sb="20" eb="22">
      <t>ゾクセイ</t>
    </rPh>
    <rPh sb="22" eb="23">
      <t>メイ</t>
    </rPh>
    <phoneticPr fontId="12"/>
  </si>
  <si>
    <t>プロジェクトのEVM計算を行った際の業務日付</t>
    <phoneticPr fontId="11"/>
  </si>
  <si>
    <t>タスク登録時に設定された休日稼働有無</t>
    <rPh sb="3" eb="5">
      <t>トウロク</t>
    </rPh>
    <rPh sb="5" eb="6">
      <t>ジ</t>
    </rPh>
    <rPh sb="7" eb="9">
      <t>セッテイ</t>
    </rPh>
    <rPh sb="12" eb="14">
      <t>キュウジツ</t>
    </rPh>
    <rPh sb="14" eb="16">
      <t>カドウ</t>
    </rPh>
    <rPh sb="16" eb="18">
      <t>ウム</t>
    </rPh>
    <phoneticPr fontId="11"/>
  </si>
  <si>
    <t>いずれも休日稼働なし ⇒ 休日稼働なし
それ以外の場合 ⇒ 休日稼働あり</t>
    <rPh sb="4" eb="6">
      <t>キュウジツ</t>
    </rPh>
    <rPh sb="6" eb="8">
      <t>カドウ</t>
    </rPh>
    <rPh sb="22" eb="24">
      <t>イガイ</t>
    </rPh>
    <rPh sb="25" eb="27">
      <t>バアイ</t>
    </rPh>
    <rPh sb="30" eb="32">
      <t>キュウジツ</t>
    </rPh>
    <rPh sb="32" eb="34">
      <t>カドウ</t>
    </rPh>
    <phoneticPr fontId="11"/>
  </si>
  <si>
    <t>タスク登録時に設定された開始予定日</t>
    <rPh sb="7" eb="9">
      <t>セッテイ</t>
    </rPh>
    <phoneticPr fontId="11"/>
  </si>
  <si>
    <t>タスク登録時に設定された終了予定日</t>
    <rPh sb="12" eb="14">
      <t>シュウリョウ</t>
    </rPh>
    <phoneticPr fontId="11"/>
  </si>
  <si>
    <t>タスク登録時に設定された予定工数</t>
    <rPh sb="7" eb="9">
      <t>セッテイ</t>
    </rPh>
    <phoneticPr fontId="11"/>
  </si>
  <si>
    <t>タスク登録時に設定された達成計測種別</t>
    <rPh sb="12" eb="14">
      <t>タッセイ</t>
    </rPh>
    <rPh sb="14" eb="16">
      <t>ケイソク</t>
    </rPh>
    <rPh sb="16" eb="18">
      <t>シュベツ</t>
    </rPh>
    <phoneticPr fontId="11"/>
  </si>
  <si>
    <t>BAC * 達成率</t>
    <rPh sb="6" eb="9">
      <t>タッセイリツ</t>
    </rPh>
    <phoneticPr fontId="11"/>
  </si>
  <si>
    <t>BAC額 * 計画達成率</t>
    <rPh sb="3" eb="4">
      <t>ガク</t>
    </rPh>
    <phoneticPr fontId="11"/>
  </si>
  <si>
    <t>BAC * 計画達成率</t>
    <phoneticPr fontId="11"/>
  </si>
  <si>
    <t>達成計測種別BAC * 計画達成率</t>
    <phoneticPr fontId="11"/>
  </si>
  <si>
    <t>&lt;親値&gt;</t>
  </si>
  <si>
    <t>BAC額 * 達成率</t>
    <rPh sb="3" eb="4">
      <t>ガク</t>
    </rPh>
    <phoneticPr fontId="11"/>
  </si>
  <si>
    <t>&lt;親値&gt;</t>
    <phoneticPr fontId="11"/>
  </si>
  <si>
    <t>リソース種別が外注 ⇒ EV額
上記以外の場合 (リソース種別が内作)
　⇒ タスクリソースの仮コスト計算済み稼働仮コスト
※アサインされていないリソースを含む</t>
    <rPh sb="14" eb="15">
      <t>ガク</t>
    </rPh>
    <phoneticPr fontId="11"/>
  </si>
  <si>
    <t>全体</t>
    <rPh sb="0" eb="2">
      <t>ゼンタイ</t>
    </rPh>
    <phoneticPr fontId="11"/>
  </si>
  <si>
    <t>内部開発</t>
    <rPh sb="0" eb="2">
      <t>ナイブ</t>
    </rPh>
    <rPh sb="2" eb="4">
      <t>カイハツ</t>
    </rPh>
    <phoneticPr fontId="11"/>
  </si>
  <si>
    <t>外部発注</t>
    <rPh sb="0" eb="2">
      <t>ガイブ</t>
    </rPh>
    <rPh sb="2" eb="4">
      <t>ハッチュウ</t>
    </rPh>
    <phoneticPr fontId="11"/>
  </si>
  <si>
    <t>外部発注リソース別の値を交換可能範囲外の和方式で集計</t>
    <rPh sb="0" eb="2">
      <t>ガイブ</t>
    </rPh>
    <rPh sb="2" eb="4">
      <t>ハッチュウ</t>
    </rPh>
    <rPh sb="8" eb="9">
      <t>ベツ</t>
    </rPh>
    <rPh sb="10" eb="11">
      <t>アタイ</t>
    </rPh>
    <rPh sb="12" eb="14">
      <t>コウカン</t>
    </rPh>
    <rPh sb="14" eb="16">
      <t>カノウ</t>
    </rPh>
    <rPh sb="16" eb="18">
      <t>ハンイ</t>
    </rPh>
    <rPh sb="18" eb="19">
      <t>ガイ</t>
    </rPh>
    <rPh sb="20" eb="21">
      <t>ワ</t>
    </rPh>
    <rPh sb="21" eb="23">
      <t>ホウシキ</t>
    </rPh>
    <rPh sb="24" eb="26">
      <t>シュウケイ</t>
    </rPh>
    <phoneticPr fontId="11"/>
  </si>
  <si>
    <t>内部開発リソース別の値を交換可能範囲の和方式で集計</t>
    <rPh sb="0" eb="2">
      <t>ナイブ</t>
    </rPh>
    <rPh sb="2" eb="4">
      <t>カイハツ</t>
    </rPh>
    <rPh sb="8" eb="9">
      <t>ベツ</t>
    </rPh>
    <rPh sb="14" eb="16">
      <t>カノウ</t>
    </rPh>
    <phoneticPr fontId="11"/>
  </si>
  <si>
    <t>配下タスクの内部開発タスクリソースの値をリソース別に交換可能範囲の和方式で集計</t>
    <rPh sb="6" eb="8">
      <t>ナイブ</t>
    </rPh>
    <rPh sb="8" eb="10">
      <t>カイハツ</t>
    </rPh>
    <rPh sb="24" eb="25">
      <t>ベツ</t>
    </rPh>
    <rPh sb="28" eb="30">
      <t>カノウ</t>
    </rPh>
    <phoneticPr fontId="11"/>
  </si>
  <si>
    <t>内部開発の値と外部発注の値を交換可能範囲外の和方式で集計</t>
    <rPh sb="0" eb="2">
      <t>ナイブ</t>
    </rPh>
    <rPh sb="2" eb="4">
      <t>カイハツ</t>
    </rPh>
    <rPh sb="5" eb="6">
      <t>アタイ</t>
    </rPh>
    <rPh sb="7" eb="9">
      <t>ガイブ</t>
    </rPh>
    <rPh sb="9" eb="11">
      <t>ハッチュウ</t>
    </rPh>
    <rPh sb="12" eb="13">
      <t>アタイ</t>
    </rPh>
    <rPh sb="14" eb="16">
      <t>コウカン</t>
    </rPh>
    <rPh sb="16" eb="18">
      <t>カノウ</t>
    </rPh>
    <rPh sb="18" eb="20">
      <t>ハンイ</t>
    </rPh>
    <rPh sb="20" eb="21">
      <t>ガイ</t>
    </rPh>
    <rPh sb="22" eb="23">
      <t>ワ</t>
    </rPh>
    <rPh sb="23" eb="25">
      <t>ホウシキ</t>
    </rPh>
    <rPh sb="26" eb="28">
      <t>シュウケイ</t>
    </rPh>
    <phoneticPr fontId="11"/>
  </si>
  <si>
    <t>サマリタスク</t>
  </si>
  <si>
    <t>和方式</t>
    <rPh sb="0" eb="1">
      <t>ワ</t>
    </rPh>
    <rPh sb="1" eb="3">
      <t>ホウシキ</t>
    </rPh>
    <phoneticPr fontId="11"/>
  </si>
  <si>
    <t>備考</t>
    <rPh sb="0" eb="2">
      <t>ビコウ</t>
    </rPh>
    <phoneticPr fontId="11"/>
  </si>
  <si>
    <t>成約</t>
  </si>
  <si>
    <t>関連成約</t>
  </si>
  <si>
    <t>進行単位</t>
  </si>
  <si>
    <t>WBS</t>
    <phoneticPr fontId="11"/>
  </si>
  <si>
    <t>プロジェクト</t>
    <phoneticPr fontId="11"/>
  </si>
  <si>
    <t>タスクリソース</t>
    <phoneticPr fontId="11"/>
  </si>
  <si>
    <t>SI案件</t>
    <rPh sb="2" eb="4">
      <t>アンケン</t>
    </rPh>
    <phoneticPr fontId="11"/>
  </si>
  <si>
    <t>必要になった際に計算</t>
    <rPh sb="0" eb="2">
      <t>ヒツヨウ</t>
    </rPh>
    <rPh sb="6" eb="7">
      <t>サイ</t>
    </rPh>
    <rPh sb="8" eb="10">
      <t>ケイサン</t>
    </rPh>
    <phoneticPr fontId="11"/>
  </si>
  <si>
    <t>配下プロジェクトの外部発注の値を交換可能範囲外の和方式で集計</t>
    <rPh sb="0" eb="2">
      <t>ハイカ</t>
    </rPh>
    <rPh sb="9" eb="11">
      <t>ガイブ</t>
    </rPh>
    <rPh sb="11" eb="13">
      <t>ハッチュウ</t>
    </rPh>
    <rPh sb="14" eb="15">
      <t>アタイ</t>
    </rPh>
    <rPh sb="16" eb="18">
      <t>コウカン</t>
    </rPh>
    <rPh sb="18" eb="20">
      <t>カノウ</t>
    </rPh>
    <rPh sb="20" eb="22">
      <t>ハンイ</t>
    </rPh>
    <rPh sb="22" eb="23">
      <t>ガイ</t>
    </rPh>
    <rPh sb="24" eb="25">
      <t>ワ</t>
    </rPh>
    <rPh sb="25" eb="27">
      <t>ホウシキ</t>
    </rPh>
    <rPh sb="28" eb="30">
      <t>シュウケイ</t>
    </rPh>
    <phoneticPr fontId="11"/>
  </si>
  <si>
    <t>配下プロジェクトの内部開発タスクリソースの値をリソース別に交換可能範囲外の和方式で集計</t>
    <rPh sb="9" eb="11">
      <t>ナイブ</t>
    </rPh>
    <rPh sb="11" eb="13">
      <t>カイハツ</t>
    </rPh>
    <rPh sb="27" eb="28">
      <t>ベツ</t>
    </rPh>
    <rPh sb="31" eb="33">
      <t>カノウ</t>
    </rPh>
    <rPh sb="35" eb="36">
      <t>ガイ</t>
    </rPh>
    <phoneticPr fontId="11"/>
  </si>
  <si>
    <t>配下プロジェクトの内部開発の値を交換可能範囲外の和方式で集計</t>
    <rPh sb="0" eb="2">
      <t>ハイカ</t>
    </rPh>
    <rPh sb="9" eb="11">
      <t>ナイブ</t>
    </rPh>
    <rPh sb="11" eb="13">
      <t>カイハツ</t>
    </rPh>
    <rPh sb="18" eb="20">
      <t>カノウ</t>
    </rPh>
    <rPh sb="22" eb="23">
      <t>ソト</t>
    </rPh>
    <phoneticPr fontId="11"/>
  </si>
  <si>
    <t>配下プロジェクトの全体の値を交換可能範囲外の和方式で集計</t>
    <rPh sb="0" eb="2">
      <t>ハイカ</t>
    </rPh>
    <rPh sb="9" eb="11">
      <t>ゼンタイ</t>
    </rPh>
    <rPh sb="12" eb="13">
      <t>アタイ</t>
    </rPh>
    <rPh sb="14" eb="16">
      <t>コウカン</t>
    </rPh>
    <rPh sb="16" eb="18">
      <t>カノウ</t>
    </rPh>
    <rPh sb="18" eb="20">
      <t>ハンイ</t>
    </rPh>
    <rPh sb="20" eb="21">
      <t>ガイ</t>
    </rPh>
    <rPh sb="22" eb="23">
      <t>ワ</t>
    </rPh>
    <rPh sb="23" eb="25">
      <t>ホウシキ</t>
    </rPh>
    <rPh sb="26" eb="28">
      <t>シュウケイ</t>
    </rPh>
    <phoneticPr fontId="11"/>
  </si>
  <si>
    <t>報告基準日 ◆</t>
    <phoneticPr fontId="12"/>
  </si>
  <si>
    <t>開始予定日 ◆</t>
    <phoneticPr fontId="11"/>
  </si>
  <si>
    <t>終了予定日 ◆</t>
    <phoneticPr fontId="11"/>
  </si>
  <si>
    <t>終了実績日 ◆</t>
    <phoneticPr fontId="11"/>
  </si>
  <si>
    <t>休日稼働有無 ◆</t>
    <rPh sb="0" eb="2">
      <t>キュウジツ</t>
    </rPh>
    <rPh sb="2" eb="4">
      <t>カドウ</t>
    </rPh>
    <rPh sb="4" eb="6">
      <t>ウム</t>
    </rPh>
    <phoneticPr fontId="11"/>
  </si>
  <si>
    <t>BAC ◆</t>
    <phoneticPr fontId="11"/>
  </si>
  <si>
    <t>AC ◆</t>
    <phoneticPr fontId="11"/>
  </si>
  <si>
    <t>AC2額 ◆</t>
    <rPh sb="3" eb="4">
      <t>ガク</t>
    </rPh>
    <phoneticPr fontId="12"/>
  </si>
  <si>
    <t>達成計測種別 ◆</t>
    <rPh sb="0" eb="2">
      <t>タッセイ</t>
    </rPh>
    <rPh sb="2" eb="4">
      <t>ケイソク</t>
    </rPh>
    <rPh sb="4" eb="6">
      <t>シュベツ</t>
    </rPh>
    <phoneticPr fontId="12"/>
  </si>
  <si>
    <t>達成計測種別BAC ◆</t>
    <rPh sb="0" eb="2">
      <t>タッセイ</t>
    </rPh>
    <rPh sb="2" eb="4">
      <t>ケイソク</t>
    </rPh>
    <rPh sb="4" eb="6">
      <t>シュベツ</t>
    </rPh>
    <phoneticPr fontId="12"/>
  </si>
  <si>
    <r>
      <t xml:space="preserve">EVM計算項目
</t>
    </r>
    <r>
      <rPr>
        <sz val="9"/>
        <color theme="0"/>
        <rFont val="ＭＳ Ｐゴシック"/>
        <family val="3"/>
        <charset val="128"/>
        <scheme val="minor"/>
      </rPr>
      <t>※ ◆の項目は他項目の導出元となる値
(他項目値が変わる可能性あり)</t>
    </r>
    <rPh sb="3" eb="5">
      <t>ケイサン</t>
    </rPh>
    <rPh sb="5" eb="7">
      <t>コウモク</t>
    </rPh>
    <rPh sb="13" eb="15">
      <t>コウモク</t>
    </rPh>
    <rPh sb="16" eb="17">
      <t>ホカ</t>
    </rPh>
    <rPh sb="17" eb="19">
      <t>コウモク</t>
    </rPh>
    <rPh sb="20" eb="22">
      <t>ドウシュツ</t>
    </rPh>
    <rPh sb="22" eb="23">
      <t>モト</t>
    </rPh>
    <rPh sb="26" eb="27">
      <t>アタイ</t>
    </rPh>
    <rPh sb="29" eb="30">
      <t>ホカ</t>
    </rPh>
    <rPh sb="30" eb="33">
      <t>コウモクチ</t>
    </rPh>
    <rPh sb="34" eb="35">
      <t>カ</t>
    </rPh>
    <rPh sb="37" eb="40">
      <t>カノウセイ</t>
    </rPh>
    <phoneticPr fontId="11"/>
  </si>
  <si>
    <t>今回実績残 ◆</t>
    <rPh sb="0" eb="2">
      <t>コンカイ</t>
    </rPh>
    <rPh sb="2" eb="4">
      <t>ジッセキ</t>
    </rPh>
    <rPh sb="4" eb="5">
      <t>ザン</t>
    </rPh>
    <phoneticPr fontId="12"/>
  </si>
  <si>
    <t>今回実績 ◆</t>
    <rPh sb="0" eb="2">
      <t>コンカイ</t>
    </rPh>
    <rPh sb="2" eb="4">
      <t>ジッセキ</t>
    </rPh>
    <phoneticPr fontId="12"/>
  </si>
  <si>
    <r>
      <t xml:space="preserve">タスク
</t>
    </r>
    <r>
      <rPr>
        <sz val="9"/>
        <color theme="1"/>
        <rFont val="ＭＳ Ｐゴシック"/>
        <family val="3"/>
        <charset val="128"/>
        <scheme val="minor"/>
      </rPr>
      <t>※ ★の項目はタスクリソース値計算後に計算</t>
    </r>
    <rPh sb="8" eb="10">
      <t>コウモク</t>
    </rPh>
    <rPh sb="18" eb="19">
      <t>アタイ</t>
    </rPh>
    <rPh sb="19" eb="21">
      <t>ケイサン</t>
    </rPh>
    <rPh sb="21" eb="22">
      <t>ゴ</t>
    </rPh>
    <rPh sb="23" eb="25">
      <t>ケイサン</t>
    </rPh>
    <phoneticPr fontId="11"/>
  </si>
  <si>
    <t>&lt;合計値(タスクリソースのAC)&gt; ★</t>
    <phoneticPr fontId="11"/>
  </si>
  <si>
    <t>BAC / CPI ★</t>
    <phoneticPr fontId="11"/>
  </si>
  <si>
    <t>EAC - AC ★</t>
    <phoneticPr fontId="11"/>
  </si>
  <si>
    <t>BAC - EAC ★</t>
    <phoneticPr fontId="11"/>
  </si>
  <si>
    <t>EV - AC ★</t>
    <phoneticPr fontId="11"/>
  </si>
  <si>
    <t>&lt;合計値(タスクリソースのBAC額)&gt; ★</t>
    <rPh sb="16" eb="17">
      <t>ガク</t>
    </rPh>
    <phoneticPr fontId="11"/>
  </si>
  <si>
    <t>&lt;合計値(タスクリソースのAC額)&gt; ★</t>
    <rPh sb="15" eb="16">
      <t>ガク</t>
    </rPh>
    <phoneticPr fontId="11"/>
  </si>
  <si>
    <t>BAC額 / CPI額 ★</t>
    <rPh sb="3" eb="4">
      <t>ガク</t>
    </rPh>
    <rPh sb="10" eb="11">
      <t>ガク</t>
    </rPh>
    <phoneticPr fontId="11"/>
  </si>
  <si>
    <t>EAC額 - AC額 ★</t>
    <rPh sb="3" eb="4">
      <t>ガク</t>
    </rPh>
    <rPh sb="9" eb="10">
      <t>ガク</t>
    </rPh>
    <phoneticPr fontId="11"/>
  </si>
  <si>
    <t>BAC額 - EAC額 ★</t>
    <rPh sb="3" eb="4">
      <t>ガク</t>
    </rPh>
    <rPh sb="10" eb="11">
      <t>ガク</t>
    </rPh>
    <phoneticPr fontId="11"/>
  </si>
  <si>
    <t>EV額 - PV額 ★</t>
    <rPh sb="2" eb="3">
      <t>ガク</t>
    </rPh>
    <rPh sb="8" eb="9">
      <t>ガク</t>
    </rPh>
    <phoneticPr fontId="11"/>
  </si>
  <si>
    <t>EV額 - AC額 ★</t>
    <rPh sb="2" eb="3">
      <t>ガク</t>
    </rPh>
    <rPh sb="8" eb="9">
      <t>ガク</t>
    </rPh>
    <phoneticPr fontId="11"/>
  </si>
  <si>
    <t>シミュレーション単位のBAC額</t>
    <rPh sb="8" eb="10">
      <t>タンイ</t>
    </rPh>
    <rPh sb="14" eb="15">
      <t>ガク</t>
    </rPh>
    <phoneticPr fontId="11"/>
  </si>
  <si>
    <t>シミュレーション単位のAC2額</t>
    <rPh sb="8" eb="10">
      <t>タンイ</t>
    </rPh>
    <rPh sb="14" eb="15">
      <t>ガク</t>
    </rPh>
    <phoneticPr fontId="11"/>
  </si>
  <si>
    <t>プロジェクトより上のレベルの仕入先リソース別を除く集計単位のみ
プロジェクト単位の集計において、NextMIの人件費を内部開発のAC2として、NextMIの外注仕掛実績を外部発注のAC2として集計</t>
    <rPh sb="8" eb="9">
      <t>ウエ</t>
    </rPh>
    <rPh sb="21" eb="22">
      <t>ベツ</t>
    </rPh>
    <rPh sb="23" eb="24">
      <t>ノゾ</t>
    </rPh>
    <rPh sb="25" eb="27">
      <t>シュウケイ</t>
    </rPh>
    <rPh sb="27" eb="29">
      <t>タンイ</t>
    </rPh>
    <rPh sb="38" eb="40">
      <t>タンイ</t>
    </rPh>
    <rPh sb="41" eb="43">
      <t>シュウケイ</t>
    </rPh>
    <rPh sb="55" eb="58">
      <t>ジンケンヒ</t>
    </rPh>
    <rPh sb="59" eb="61">
      <t>ナイブ</t>
    </rPh>
    <rPh sb="61" eb="63">
      <t>カイハツ</t>
    </rPh>
    <rPh sb="78" eb="80">
      <t>ガイチュウ</t>
    </rPh>
    <rPh sb="80" eb="82">
      <t>シカカリ</t>
    </rPh>
    <rPh sb="82" eb="84">
      <t>ジッセキ</t>
    </rPh>
    <rPh sb="85" eb="87">
      <t>ガイブ</t>
    </rPh>
    <rPh sb="87" eb="89">
      <t>ハッチュウ</t>
    </rPh>
    <rPh sb="96" eb="98">
      <t>シュウケイ</t>
    </rPh>
    <phoneticPr fontId="11"/>
  </si>
  <si>
    <t>予測EV額 / CPI額</t>
    <rPh sb="0" eb="2">
      <t>ヨソク</t>
    </rPh>
    <rPh sb="4" eb="5">
      <t>ガク</t>
    </rPh>
    <rPh sb="11" eb="12">
      <t>ガク</t>
    </rPh>
    <phoneticPr fontId="11"/>
  </si>
  <si>
    <t>予測EV / CPI</t>
    <rPh sb="0" eb="2">
      <t>ヨソク</t>
    </rPh>
    <phoneticPr fontId="11"/>
  </si>
  <si>
    <t>SI案件単位</t>
    <rPh sb="2" eb="4">
      <t>アンケン</t>
    </rPh>
    <rPh sb="4" eb="6">
      <t>タンイ</t>
    </rPh>
    <phoneticPr fontId="11"/>
  </si>
  <si>
    <t>&lt;最大値(配下プロジェクトの同週内FT)
※同週内の最大日ごとにシミュレーション</t>
    <rPh sb="1" eb="4">
      <t>サイダイチ</t>
    </rPh>
    <rPh sb="5" eb="7">
      <t>ハイカ</t>
    </rPh>
    <rPh sb="14" eb="15">
      <t>オナ</t>
    </rPh>
    <rPh sb="15" eb="16">
      <t>シュウ</t>
    </rPh>
    <rPh sb="16" eb="17">
      <t>ウチ</t>
    </rPh>
    <rPh sb="22" eb="23">
      <t>オナ</t>
    </rPh>
    <rPh sb="23" eb="24">
      <t>シュウ</t>
    </rPh>
    <rPh sb="24" eb="25">
      <t>ナイ</t>
    </rPh>
    <rPh sb="26" eb="28">
      <t>サイダイ</t>
    </rPh>
    <rPh sb="28" eb="29">
      <t>ビ</t>
    </rPh>
    <phoneticPr fontId="11"/>
  </si>
  <si>
    <t>&lt;合計値(配下プロジェクトの同週内予測BAC)</t>
    <rPh sb="1" eb="3">
      <t>ゴウケイ</t>
    </rPh>
    <rPh sb="3" eb="4">
      <t>チ</t>
    </rPh>
    <rPh sb="5" eb="7">
      <t>ハイカ</t>
    </rPh>
    <rPh sb="14" eb="15">
      <t>ドウ</t>
    </rPh>
    <rPh sb="15" eb="16">
      <t>シュウ</t>
    </rPh>
    <rPh sb="16" eb="17">
      <t>ナイ</t>
    </rPh>
    <rPh sb="17" eb="19">
      <t>ヨソク</t>
    </rPh>
    <phoneticPr fontId="11"/>
  </si>
  <si>
    <t>&lt;合計値(配下プロジェクトの同週内予測PV)</t>
    <rPh sb="1" eb="3">
      <t>ゴウケイ</t>
    </rPh>
    <rPh sb="3" eb="4">
      <t>チ</t>
    </rPh>
    <rPh sb="5" eb="7">
      <t>ハイカ</t>
    </rPh>
    <rPh sb="14" eb="15">
      <t>ドウ</t>
    </rPh>
    <rPh sb="15" eb="16">
      <t>シュウ</t>
    </rPh>
    <rPh sb="16" eb="17">
      <t>ナイ</t>
    </rPh>
    <rPh sb="17" eb="19">
      <t>ヨソク</t>
    </rPh>
    <phoneticPr fontId="11"/>
  </si>
  <si>
    <t>&lt;合計値(配下プロジェクトの同週内予測EV)</t>
    <rPh sb="1" eb="3">
      <t>ゴウケイ</t>
    </rPh>
    <rPh sb="3" eb="4">
      <t>チ</t>
    </rPh>
    <rPh sb="5" eb="7">
      <t>ハイカ</t>
    </rPh>
    <rPh sb="14" eb="15">
      <t>ドウ</t>
    </rPh>
    <rPh sb="15" eb="16">
      <t>シュウ</t>
    </rPh>
    <rPh sb="16" eb="17">
      <t>ナイ</t>
    </rPh>
    <rPh sb="17" eb="19">
      <t>ヨソク</t>
    </rPh>
    <phoneticPr fontId="11"/>
  </si>
  <si>
    <t>&lt;合計値(配下プロジェクトの同週内予測AC)</t>
    <rPh sb="1" eb="3">
      <t>ゴウケイ</t>
    </rPh>
    <rPh sb="3" eb="4">
      <t>チ</t>
    </rPh>
    <rPh sb="5" eb="7">
      <t>ハイカ</t>
    </rPh>
    <rPh sb="14" eb="15">
      <t>ドウ</t>
    </rPh>
    <rPh sb="15" eb="16">
      <t>シュウ</t>
    </rPh>
    <rPh sb="16" eb="17">
      <t>ナイ</t>
    </rPh>
    <rPh sb="17" eb="19">
      <t>ヨソク</t>
    </rPh>
    <phoneticPr fontId="11"/>
  </si>
  <si>
    <t>&lt;合計値(配下プロジェクトの同週内予測BAC額)</t>
    <rPh sb="1" eb="3">
      <t>ゴウケイ</t>
    </rPh>
    <rPh sb="3" eb="4">
      <t>チ</t>
    </rPh>
    <rPh sb="5" eb="7">
      <t>ハイカ</t>
    </rPh>
    <rPh sb="14" eb="15">
      <t>ドウ</t>
    </rPh>
    <rPh sb="15" eb="16">
      <t>シュウ</t>
    </rPh>
    <rPh sb="16" eb="17">
      <t>ナイ</t>
    </rPh>
    <rPh sb="17" eb="19">
      <t>ヨソク</t>
    </rPh>
    <rPh sb="22" eb="23">
      <t>ガク</t>
    </rPh>
    <phoneticPr fontId="11"/>
  </si>
  <si>
    <t>&lt;合計値(配下プロジェクトの同週内予測PV額)</t>
    <rPh sb="1" eb="3">
      <t>ゴウケイ</t>
    </rPh>
    <rPh sb="3" eb="4">
      <t>チ</t>
    </rPh>
    <rPh sb="5" eb="7">
      <t>ハイカ</t>
    </rPh>
    <rPh sb="14" eb="15">
      <t>ドウ</t>
    </rPh>
    <rPh sb="15" eb="16">
      <t>シュウ</t>
    </rPh>
    <rPh sb="16" eb="17">
      <t>ナイ</t>
    </rPh>
    <rPh sb="17" eb="19">
      <t>ヨソク</t>
    </rPh>
    <rPh sb="21" eb="22">
      <t>ガク</t>
    </rPh>
    <phoneticPr fontId="11"/>
  </si>
  <si>
    <t>&lt;合計値(配下プロジェクトの同週内予測EV額)</t>
    <rPh sb="1" eb="3">
      <t>ゴウケイ</t>
    </rPh>
    <rPh sb="3" eb="4">
      <t>チ</t>
    </rPh>
    <rPh sb="5" eb="7">
      <t>ハイカ</t>
    </rPh>
    <rPh sb="14" eb="15">
      <t>ドウ</t>
    </rPh>
    <rPh sb="15" eb="16">
      <t>シュウ</t>
    </rPh>
    <rPh sb="16" eb="17">
      <t>ナイ</t>
    </rPh>
    <rPh sb="17" eb="19">
      <t>ヨソク</t>
    </rPh>
    <rPh sb="21" eb="22">
      <t>ガク</t>
    </rPh>
    <phoneticPr fontId="11"/>
  </si>
  <si>
    <t>&lt;合計値(配下プロジェクトの同週内予測AC額)</t>
    <rPh sb="1" eb="3">
      <t>ゴウケイ</t>
    </rPh>
    <rPh sb="3" eb="4">
      <t>チ</t>
    </rPh>
    <rPh sb="5" eb="7">
      <t>ハイカ</t>
    </rPh>
    <rPh sb="14" eb="15">
      <t>ドウ</t>
    </rPh>
    <rPh sb="15" eb="16">
      <t>シュウ</t>
    </rPh>
    <rPh sb="16" eb="17">
      <t>ナイ</t>
    </rPh>
    <rPh sb="17" eb="19">
      <t>ヨソク</t>
    </rPh>
    <rPh sb="21" eb="22">
      <t>ガク</t>
    </rPh>
    <phoneticPr fontId="11"/>
  </si>
  <si>
    <t>&lt;合計値(配下プロジェクトの同週内予測AC2額)</t>
    <rPh sb="1" eb="3">
      <t>ゴウケイ</t>
    </rPh>
    <rPh sb="3" eb="4">
      <t>チ</t>
    </rPh>
    <rPh sb="5" eb="7">
      <t>ハイカ</t>
    </rPh>
    <rPh sb="14" eb="15">
      <t>ドウ</t>
    </rPh>
    <rPh sb="15" eb="16">
      <t>シュウ</t>
    </rPh>
    <rPh sb="16" eb="17">
      <t>ナイ</t>
    </rPh>
    <rPh sb="17" eb="19">
      <t>ヨソク</t>
    </rPh>
    <rPh sb="22" eb="23">
      <t>ガク</t>
    </rPh>
    <phoneticPr fontId="11"/>
  </si>
  <si>
    <t>プロジェクトより上のレベルの仕入先リソース別を除く集計単位のみ</t>
    <phoneticPr fontId="11"/>
  </si>
  <si>
    <t>シミュレーション項目</t>
    <rPh sb="8" eb="10">
      <t>コウモク</t>
    </rPh>
    <phoneticPr fontId="11"/>
  </si>
  <si>
    <t>&lt;合計値(配下プロジェクトの納期FIXリカバリ工数)</t>
    <phoneticPr fontId="11"/>
  </si>
  <si>
    <t>&lt;合計値(配下プロジェクトの納期FIXリカバリ要員数)</t>
    <rPh sb="23" eb="25">
      <t>ヨウイン</t>
    </rPh>
    <phoneticPr fontId="11"/>
  </si>
  <si>
    <t>シミュレーション方式シートを参照
※WBS全体、プロジェクト全体のみ計算</t>
    <rPh sb="8" eb="10">
      <t>ホウシキ</t>
    </rPh>
    <rPh sb="14" eb="16">
      <t>サンショウ</t>
    </rPh>
    <rPh sb="21" eb="23">
      <t>ゼンタイ</t>
    </rPh>
    <rPh sb="30" eb="32">
      <t>ゼンタイ</t>
    </rPh>
    <rPh sb="34" eb="36">
      <t>ケイサン</t>
    </rPh>
    <phoneticPr fontId="11"/>
  </si>
  <si>
    <t>シミュレーション方式シートを参照
※SI案件全体のみ計算</t>
    <rPh sb="20" eb="22">
      <t>アンケン</t>
    </rPh>
    <phoneticPr fontId="11"/>
  </si>
  <si>
    <t>シミュレーション方式シートを参照
※WBS全体、プロジェクト全体、SI案件全体のみ計算</t>
    <rPh sb="35" eb="37">
      <t>アンケン</t>
    </rPh>
    <rPh sb="37" eb="39">
      <t>ゼンタイ</t>
    </rPh>
    <phoneticPr fontId="11"/>
  </si>
  <si>
    <t>リソース種別が外部発注 ⇒ EV
上記以外の場合 (リソース種別が内部開発)
　⇒ タスクリソースの仮コスト計算済み稼働時間
※アサインされていないリソースを含む</t>
    <rPh sb="7" eb="9">
      <t>ガイブ</t>
    </rPh>
    <rPh sb="9" eb="11">
      <t>ハッチュウ</t>
    </rPh>
    <rPh sb="17" eb="19">
      <t>ジョウキ</t>
    </rPh>
    <rPh sb="19" eb="21">
      <t>イガイ</t>
    </rPh>
    <rPh sb="22" eb="24">
      <t>バアイ</t>
    </rPh>
    <rPh sb="30" eb="32">
      <t>シュベツ</t>
    </rPh>
    <rPh sb="33" eb="35">
      <t>ナイブ</t>
    </rPh>
    <rPh sb="35" eb="37">
      <t>カイハツ</t>
    </rPh>
    <rPh sb="50" eb="51">
      <t>カリ</t>
    </rPh>
    <rPh sb="54" eb="56">
      <t>ケイサン</t>
    </rPh>
    <rPh sb="56" eb="57">
      <t>ズ</t>
    </rPh>
    <rPh sb="58" eb="60">
      <t>カドウ</t>
    </rPh>
    <rPh sb="60" eb="62">
      <t>ジカン</t>
    </rPh>
    <phoneticPr fontId="11"/>
  </si>
  <si>
    <t>達成計測種別PV</t>
    <rPh sb="0" eb="2">
      <t>タッセイ</t>
    </rPh>
    <rPh sb="2" eb="4">
      <t>ケイソク</t>
    </rPh>
    <rPh sb="4" eb="6">
      <t>シュベツ</t>
    </rPh>
    <phoneticPr fontId="12"/>
  </si>
  <si>
    <t>配下タスクの外部発注タスクリソースの値をリソース別(発注管理番号別)に交換可能範囲の和方式で集計</t>
    <rPh sb="0" eb="2">
      <t>ハイカ</t>
    </rPh>
    <rPh sb="6" eb="8">
      <t>ガイブ</t>
    </rPh>
    <rPh sb="8" eb="10">
      <t>ハッチュウ</t>
    </rPh>
    <rPh sb="18" eb="19">
      <t>アタイ</t>
    </rPh>
    <rPh sb="26" eb="28">
      <t>ハッチュウ</t>
    </rPh>
    <rPh sb="28" eb="30">
      <t>カンリ</t>
    </rPh>
    <rPh sb="30" eb="32">
      <t>バンゴウ</t>
    </rPh>
    <rPh sb="32" eb="33">
      <t>ベツ</t>
    </rPh>
    <rPh sb="35" eb="37">
      <t>コウカン</t>
    </rPh>
    <rPh sb="37" eb="39">
      <t>カノウ</t>
    </rPh>
    <rPh sb="39" eb="41">
      <t>ハンイ</t>
    </rPh>
    <rPh sb="42" eb="43">
      <t>ワ</t>
    </rPh>
    <rPh sb="43" eb="45">
      <t>ホウシキ</t>
    </rPh>
    <rPh sb="46" eb="48">
      <t>シュウケイ</t>
    </rPh>
    <phoneticPr fontId="11"/>
  </si>
  <si>
    <t>配下プロジェクトの外部発注タスクリソースの値をリソース別(プロジェクト・発注管理番号別)に交換可能範囲外の和方式で集計</t>
    <rPh sb="0" eb="2">
      <t>ハイカ</t>
    </rPh>
    <rPh sb="9" eb="11">
      <t>ガイブ</t>
    </rPh>
    <rPh sb="11" eb="13">
      <t>ハッチュウ</t>
    </rPh>
    <rPh sb="21" eb="22">
      <t>アタイ</t>
    </rPh>
    <rPh sb="45" eb="47">
      <t>コウカン</t>
    </rPh>
    <rPh sb="47" eb="49">
      <t>カノウ</t>
    </rPh>
    <rPh sb="49" eb="51">
      <t>ハンイ</t>
    </rPh>
    <rPh sb="51" eb="52">
      <t>ソト</t>
    </rPh>
    <rPh sb="53" eb="54">
      <t>ワ</t>
    </rPh>
    <rPh sb="54" eb="56">
      <t>ホウシキ</t>
    </rPh>
    <rPh sb="57" eb="59">
      <t>シュウケイ</t>
    </rPh>
    <phoneticPr fontId="11"/>
  </si>
  <si>
    <t>達成計測種別が達成率型 ⇒ 1
達成計測種別が期間型 ⇒ SAC
達成計測種別が工数型 ⇒ BAC
達成計測種別が数量型 ⇒ タスク登録時に設定された数量</t>
    <rPh sb="0" eb="2">
      <t>タッセイ</t>
    </rPh>
    <rPh sb="2" eb="4">
      <t>ケイソク</t>
    </rPh>
    <rPh sb="4" eb="6">
      <t>シュベツ</t>
    </rPh>
    <rPh sb="7" eb="10">
      <t>タッセイリツ</t>
    </rPh>
    <rPh sb="10" eb="11">
      <t>ガタ</t>
    </rPh>
    <rPh sb="16" eb="18">
      <t>タッセイ</t>
    </rPh>
    <rPh sb="18" eb="20">
      <t>ケイソク</t>
    </rPh>
    <rPh sb="20" eb="22">
      <t>シュベツ</t>
    </rPh>
    <rPh sb="23" eb="25">
      <t>キカン</t>
    </rPh>
    <rPh sb="25" eb="26">
      <t>ガタ</t>
    </rPh>
    <rPh sb="40" eb="42">
      <t>コウスウ</t>
    </rPh>
    <rPh sb="42" eb="43">
      <t>ガタ</t>
    </rPh>
    <rPh sb="50" eb="52">
      <t>タッセイ</t>
    </rPh>
    <rPh sb="52" eb="54">
      <t>ケイソク</t>
    </rPh>
    <rPh sb="54" eb="56">
      <t>シュベツ</t>
    </rPh>
    <rPh sb="57" eb="59">
      <t>スウリョウ</t>
    </rPh>
    <rPh sb="59" eb="60">
      <t>ガタ</t>
    </rPh>
    <rPh sb="66" eb="68">
      <t>トウロク</t>
    </rPh>
    <rPh sb="68" eb="69">
      <t>ジ</t>
    </rPh>
    <rPh sb="70" eb="72">
      <t>セッテイ</t>
    </rPh>
    <rPh sb="75" eb="77">
      <t>スウリョウ</t>
    </rPh>
    <phoneticPr fontId="11"/>
  </si>
  <si>
    <t>&lt;合計値(外部発注リソース別の予測AC2額)&gt;
　+ 内部開発の予測AC2額</t>
    <rPh sb="5" eb="7">
      <t>ガイブ</t>
    </rPh>
    <rPh sb="7" eb="9">
      <t>ハッチュウ</t>
    </rPh>
    <rPh sb="13" eb="14">
      <t>ベツ</t>
    </rPh>
    <rPh sb="15" eb="17">
      <t>ヨソク</t>
    </rPh>
    <rPh sb="27" eb="29">
      <t>ナイブ</t>
    </rPh>
    <rPh sb="29" eb="31">
      <t>カイハツ</t>
    </rPh>
    <rPh sb="32" eb="34">
      <t>ヨソク</t>
    </rPh>
    <phoneticPr fontId="11"/>
  </si>
  <si>
    <t>&lt;合計値(外部発注リソース別の予測AC額)&gt;
　+ 内部開発の予測AC額</t>
    <rPh sb="5" eb="7">
      <t>ガイブ</t>
    </rPh>
    <rPh sb="7" eb="9">
      <t>ハッチュウ</t>
    </rPh>
    <rPh sb="13" eb="14">
      <t>ベツ</t>
    </rPh>
    <rPh sb="15" eb="17">
      <t>ヨソク</t>
    </rPh>
    <rPh sb="26" eb="28">
      <t>ナイブ</t>
    </rPh>
    <rPh sb="28" eb="30">
      <t>カイハツ</t>
    </rPh>
    <rPh sb="31" eb="33">
      <t>ヨソク</t>
    </rPh>
    <phoneticPr fontId="11"/>
  </si>
  <si>
    <t>&lt;合計値(外部発注リソース別の予測EV額)&gt;
　+ 内部開発の予測EV額</t>
    <rPh sb="5" eb="7">
      <t>ガイブ</t>
    </rPh>
    <rPh sb="7" eb="9">
      <t>ハッチュウ</t>
    </rPh>
    <rPh sb="13" eb="14">
      <t>ベツ</t>
    </rPh>
    <rPh sb="15" eb="17">
      <t>ヨソク</t>
    </rPh>
    <rPh sb="26" eb="28">
      <t>ナイブ</t>
    </rPh>
    <rPh sb="28" eb="30">
      <t>カイハツ</t>
    </rPh>
    <rPh sb="31" eb="33">
      <t>ヨソク</t>
    </rPh>
    <phoneticPr fontId="11"/>
  </si>
  <si>
    <t>&lt;合計値(外部発注リソース別の予測PV額)&gt;
　+ 内部開発の予測PV額</t>
    <rPh sb="5" eb="7">
      <t>ガイブ</t>
    </rPh>
    <rPh sb="7" eb="9">
      <t>ハッチュウ</t>
    </rPh>
    <rPh sb="13" eb="14">
      <t>ベツ</t>
    </rPh>
    <rPh sb="15" eb="17">
      <t>ヨソク</t>
    </rPh>
    <rPh sb="26" eb="28">
      <t>ナイブ</t>
    </rPh>
    <rPh sb="28" eb="30">
      <t>カイハツ</t>
    </rPh>
    <rPh sb="31" eb="33">
      <t>ヨソク</t>
    </rPh>
    <phoneticPr fontId="11"/>
  </si>
  <si>
    <t>&lt;合計値(外部発注リソース別の予測BAC額)&gt;
　+ 内部開発の予測BAC額</t>
    <rPh sb="5" eb="7">
      <t>ガイブ</t>
    </rPh>
    <rPh sb="7" eb="9">
      <t>ハッチュウ</t>
    </rPh>
    <rPh sb="13" eb="14">
      <t>ベツ</t>
    </rPh>
    <rPh sb="15" eb="17">
      <t>ヨソク</t>
    </rPh>
    <rPh sb="20" eb="21">
      <t>ガク</t>
    </rPh>
    <rPh sb="27" eb="29">
      <t>ナイブ</t>
    </rPh>
    <rPh sb="29" eb="31">
      <t>カイハツ</t>
    </rPh>
    <rPh sb="32" eb="34">
      <t>ヨソク</t>
    </rPh>
    <phoneticPr fontId="11"/>
  </si>
  <si>
    <t>&lt;合計値(外部発注リソース別の予測AC)&gt;
　+ 内部開発の予測AC</t>
    <rPh sb="5" eb="7">
      <t>ガイブ</t>
    </rPh>
    <rPh sb="7" eb="9">
      <t>ハッチュウ</t>
    </rPh>
    <rPh sb="13" eb="14">
      <t>ベツ</t>
    </rPh>
    <rPh sb="15" eb="17">
      <t>ヨソク</t>
    </rPh>
    <rPh sb="25" eb="27">
      <t>ナイブ</t>
    </rPh>
    <rPh sb="27" eb="29">
      <t>カイハツ</t>
    </rPh>
    <rPh sb="30" eb="32">
      <t>ヨソク</t>
    </rPh>
    <phoneticPr fontId="11"/>
  </si>
  <si>
    <t>&lt;合計値(外部発注リソース別の予測EV)&gt;
　+ 内部開発の予測EV</t>
    <rPh sb="5" eb="7">
      <t>ガイブ</t>
    </rPh>
    <rPh sb="7" eb="9">
      <t>ハッチュウ</t>
    </rPh>
    <rPh sb="13" eb="14">
      <t>ベツ</t>
    </rPh>
    <rPh sb="15" eb="17">
      <t>ヨソク</t>
    </rPh>
    <rPh sb="25" eb="27">
      <t>ナイブ</t>
    </rPh>
    <rPh sb="27" eb="29">
      <t>カイハツ</t>
    </rPh>
    <rPh sb="30" eb="32">
      <t>ヨソク</t>
    </rPh>
    <phoneticPr fontId="11"/>
  </si>
  <si>
    <t>予測EV</t>
    <phoneticPr fontId="11"/>
  </si>
  <si>
    <t>&lt;合計値(外部発注リソース別の予測PV)&gt;
　+ 内部開発の予測PV</t>
    <rPh sb="5" eb="7">
      <t>ガイブ</t>
    </rPh>
    <rPh sb="7" eb="9">
      <t>ハッチュウ</t>
    </rPh>
    <rPh sb="13" eb="14">
      <t>ベツ</t>
    </rPh>
    <rPh sb="15" eb="17">
      <t>ヨソク</t>
    </rPh>
    <rPh sb="25" eb="27">
      <t>ナイブ</t>
    </rPh>
    <rPh sb="27" eb="29">
      <t>カイハツ</t>
    </rPh>
    <rPh sb="30" eb="32">
      <t>ヨソク</t>
    </rPh>
    <phoneticPr fontId="11"/>
  </si>
  <si>
    <t>&lt;合計値(外部発注リソース別の予測BAC)&gt;
　+ 内部開発の予測BAC</t>
    <rPh sb="5" eb="7">
      <t>ガイブ</t>
    </rPh>
    <rPh sb="7" eb="9">
      <t>ハッチュウ</t>
    </rPh>
    <rPh sb="13" eb="14">
      <t>ベツ</t>
    </rPh>
    <rPh sb="15" eb="17">
      <t>ヨソク</t>
    </rPh>
    <rPh sb="26" eb="28">
      <t>ナイブ</t>
    </rPh>
    <rPh sb="28" eb="30">
      <t>カイハツ</t>
    </rPh>
    <rPh sb="31" eb="33">
      <t>ヨソク</t>
    </rPh>
    <phoneticPr fontId="11"/>
  </si>
  <si>
    <t>&lt;親値&gt;</t>
    <phoneticPr fontId="12"/>
  </si>
  <si>
    <t>シミュレーション単位の報告基準日 + n * 7</t>
    <rPh sb="8" eb="10">
      <t>タンイ</t>
    </rPh>
    <rPh sb="11" eb="13">
      <t>ホウコク</t>
    </rPh>
    <rPh sb="13" eb="16">
      <t>キジュンビ</t>
    </rPh>
    <phoneticPr fontId="11"/>
  </si>
  <si>
    <t>内部開発</t>
    <rPh sb="0" eb="2">
      <t>ナイブ</t>
    </rPh>
    <rPh sb="2" eb="4">
      <t>カイハツ</t>
    </rPh>
    <phoneticPr fontId="12"/>
  </si>
  <si>
    <t>外部発注</t>
  </si>
  <si>
    <r>
      <rPr>
        <b/>
        <sz val="11"/>
        <color theme="0"/>
        <rFont val="ＭＳ Ｐゴシック"/>
        <family val="3"/>
        <charset val="128"/>
        <scheme val="minor"/>
      </rPr>
      <t>EVM計算時に計算</t>
    </r>
    <r>
      <rPr>
        <sz val="11"/>
        <color theme="0"/>
        <rFont val="ＭＳ Ｐゴシック"/>
        <family val="2"/>
        <charset val="128"/>
        <scheme val="minor"/>
      </rPr>
      <t xml:space="preserve">
(プロジェクト全体、WBS全体のみEVMシミュレーション格納テーブルに保持)</t>
    </r>
    <rPh sb="17" eb="19">
      <t>ゼンタイ</t>
    </rPh>
    <rPh sb="23" eb="25">
      <t>ゼンタイ</t>
    </rPh>
    <phoneticPr fontId="11"/>
  </si>
  <si>
    <t>日付</t>
    <rPh sb="0" eb="2">
      <t>ヒヅケ</t>
    </rPh>
    <phoneticPr fontId="11"/>
  </si>
  <si>
    <t>更新者</t>
    <rPh sb="0" eb="3">
      <t>コウシンシャ</t>
    </rPh>
    <phoneticPr fontId="11"/>
  </si>
  <si>
    <t>大鹿</t>
    <rPh sb="0" eb="2">
      <t>オオシカ</t>
    </rPh>
    <phoneticPr fontId="11"/>
  </si>
  <si>
    <t>シート</t>
    <phoneticPr fontId="11"/>
  </si>
  <si>
    <t>変更内容</t>
    <rPh sb="0" eb="2">
      <t>ヘンコウ</t>
    </rPh>
    <rPh sb="2" eb="4">
      <t>ナイヨウ</t>
    </rPh>
    <phoneticPr fontId="11"/>
  </si>
  <si>
    <t>項目</t>
    <rPh sb="0" eb="2">
      <t>コウモク</t>
    </rPh>
    <phoneticPr fontId="11"/>
  </si>
  <si>
    <t>集計レベル</t>
    <rPh sb="0" eb="2">
      <t>シュウケイ</t>
    </rPh>
    <phoneticPr fontId="11"/>
  </si>
  <si>
    <t>-</t>
    <phoneticPr fontId="11"/>
  </si>
  <si>
    <t>初版</t>
    <rPh sb="0" eb="2">
      <t>ショハン</t>
    </rPh>
    <phoneticPr fontId="11"/>
  </si>
  <si>
    <t>シミュレーション方式</t>
    <rPh sb="8" eb="10">
      <t>ホウシキ</t>
    </rPh>
    <phoneticPr fontId="11"/>
  </si>
  <si>
    <t>EVM値定義</t>
    <rPh sb="3" eb="4">
      <t>アタイ</t>
    </rPh>
    <rPh sb="4" eb="6">
      <t>テイギ</t>
    </rPh>
    <phoneticPr fontId="11"/>
  </si>
  <si>
    <t>CPI</t>
    <phoneticPr fontId="11"/>
  </si>
  <si>
    <t>CPI額</t>
    <rPh sb="3" eb="4">
      <t>ガク</t>
    </rPh>
    <phoneticPr fontId="11"/>
  </si>
  <si>
    <t>SPI</t>
    <phoneticPr fontId="11"/>
  </si>
  <si>
    <t>SPI額</t>
    <rPh sb="3" eb="4">
      <t>ガク</t>
    </rPh>
    <phoneticPr fontId="11"/>
  </si>
  <si>
    <t>今回実績</t>
    <rPh sb="0" eb="2">
      <t>コンカイ</t>
    </rPh>
    <rPh sb="2" eb="4">
      <t>ジッセキ</t>
    </rPh>
    <phoneticPr fontId="11"/>
  </si>
  <si>
    <t>今回実績残</t>
    <rPh sb="0" eb="2">
      <t>コンカイ</t>
    </rPh>
    <rPh sb="2" eb="4">
      <t>ジッセキ</t>
    </rPh>
    <rPh sb="4" eb="5">
      <t>ザン</t>
    </rPh>
    <phoneticPr fontId="11"/>
  </si>
  <si>
    <t>タスク</t>
    <phoneticPr fontId="11"/>
  </si>
  <si>
    <t>達成計測種別が工数型の場合の実績終了日の入力による強制終了を数量型に合わせるよう修正</t>
    <rPh sb="0" eb="2">
      <t>タッセイ</t>
    </rPh>
    <rPh sb="2" eb="4">
      <t>ケイソク</t>
    </rPh>
    <rPh sb="4" eb="6">
      <t>シュベツ</t>
    </rPh>
    <rPh sb="7" eb="9">
      <t>コウスウ</t>
    </rPh>
    <rPh sb="9" eb="10">
      <t>ガタ</t>
    </rPh>
    <rPh sb="11" eb="13">
      <t>バアイ</t>
    </rPh>
    <rPh sb="30" eb="32">
      <t>スウリョウ</t>
    </rPh>
    <rPh sb="32" eb="33">
      <t>ガタ</t>
    </rPh>
    <rPh sb="34" eb="35">
      <t>ア</t>
    </rPh>
    <rPh sb="40" eb="42">
      <t>シュウセイ</t>
    </rPh>
    <phoneticPr fontId="11"/>
  </si>
  <si>
    <t>達成計測種別、委託先進捗自動設定の算出方法を詳細化</t>
    <rPh sb="0" eb="2">
      <t>タッセイ</t>
    </rPh>
    <rPh sb="2" eb="4">
      <t>ケイソク</t>
    </rPh>
    <rPh sb="4" eb="6">
      <t>シュベツ</t>
    </rPh>
    <rPh sb="7" eb="10">
      <t>イタクサキ</t>
    </rPh>
    <rPh sb="10" eb="12">
      <t>シンチョク</t>
    </rPh>
    <rPh sb="12" eb="14">
      <t>ジドウ</t>
    </rPh>
    <rPh sb="14" eb="16">
      <t>セッテイ</t>
    </rPh>
    <rPh sb="17" eb="19">
      <t>サンシュツ</t>
    </rPh>
    <rPh sb="19" eb="21">
      <t>ホウホウ</t>
    </rPh>
    <rPh sb="22" eb="25">
      <t>ショウサイカ</t>
    </rPh>
    <phoneticPr fontId="11"/>
  </si>
  <si>
    <t>遅延日数</t>
    <rPh sb="0" eb="2">
      <t>チエン</t>
    </rPh>
    <rPh sb="2" eb="4">
      <t>ニッスウ</t>
    </rPh>
    <phoneticPr fontId="11"/>
  </si>
  <si>
    <t>和方式-交換可能範囲外</t>
    <rPh sb="0" eb="1">
      <t>ワ</t>
    </rPh>
    <rPh sb="1" eb="3">
      <t>ホウシキ</t>
    </rPh>
    <rPh sb="4" eb="6">
      <t>コウカン</t>
    </rPh>
    <rPh sb="6" eb="8">
      <t>カノウ</t>
    </rPh>
    <rPh sb="8" eb="10">
      <t>ハンイ</t>
    </rPh>
    <rPh sb="10" eb="11">
      <t>ガイ</t>
    </rPh>
    <phoneticPr fontId="11"/>
  </si>
  <si>
    <t>最小値ではなく最大値を取るよう修正</t>
    <rPh sb="0" eb="3">
      <t>サイショウチ</t>
    </rPh>
    <rPh sb="7" eb="10">
      <t>サイダイチ</t>
    </rPh>
    <rPh sb="11" eb="12">
      <t>ト</t>
    </rPh>
    <rPh sb="15" eb="17">
      <t>シュウセイ</t>
    </rPh>
    <phoneticPr fontId="11"/>
  </si>
  <si>
    <t>PVがゼロの場合における注記を追加</t>
    <rPh sb="6" eb="8">
      <t>バアイ</t>
    </rPh>
    <rPh sb="12" eb="14">
      <t>チュウキ</t>
    </rPh>
    <rPh sb="15" eb="17">
      <t>ツイカ</t>
    </rPh>
    <phoneticPr fontId="11"/>
  </si>
  <si>
    <t>PV額がゼロの場合における注記を追加</t>
    <rPh sb="2" eb="3">
      <t>ガク</t>
    </rPh>
    <rPh sb="7" eb="9">
      <t>バアイ</t>
    </rPh>
    <rPh sb="13" eb="15">
      <t>チュウキ</t>
    </rPh>
    <rPh sb="16" eb="18">
      <t>ツイカ</t>
    </rPh>
    <phoneticPr fontId="11"/>
  </si>
  <si>
    <t>算出方式を外部発注リソース別と内部開発の和となるよう修正</t>
    <rPh sb="0" eb="2">
      <t>サンシュツ</t>
    </rPh>
    <rPh sb="2" eb="4">
      <t>ホウシキ</t>
    </rPh>
    <rPh sb="5" eb="7">
      <t>ガイブ</t>
    </rPh>
    <rPh sb="7" eb="9">
      <t>ハッチュウ</t>
    </rPh>
    <rPh sb="13" eb="14">
      <t>ベツ</t>
    </rPh>
    <rPh sb="15" eb="17">
      <t>ナイブ</t>
    </rPh>
    <rPh sb="17" eb="19">
      <t>カイハツ</t>
    </rPh>
    <rPh sb="20" eb="21">
      <t>ワ</t>
    </rPh>
    <rPh sb="26" eb="28">
      <t>シュウセイ</t>
    </rPh>
    <phoneticPr fontId="11"/>
  </si>
  <si>
    <t>PV</t>
    <phoneticPr fontId="11"/>
  </si>
  <si>
    <t>EV / AC
※EV、ACのいずれかが0の場合は 1</t>
    <phoneticPr fontId="11"/>
  </si>
  <si>
    <t>EV / AC ★
※EV、ACのいずれかが0の場合は 1</t>
    <phoneticPr fontId="11"/>
  </si>
  <si>
    <t>EV、ACがゼロの場合における注記を追加</t>
    <rPh sb="9" eb="11">
      <t>バアイ</t>
    </rPh>
    <rPh sb="15" eb="17">
      <t>チュウキ</t>
    </rPh>
    <rPh sb="18" eb="20">
      <t>ツイカ</t>
    </rPh>
    <phoneticPr fontId="11"/>
  </si>
  <si>
    <t>EV額、AC額がゼロの場合における注記を追加</t>
    <rPh sb="2" eb="3">
      <t>ガク</t>
    </rPh>
    <rPh sb="6" eb="7">
      <t>ガク</t>
    </rPh>
    <rPh sb="11" eb="13">
      <t>バアイ</t>
    </rPh>
    <rPh sb="17" eb="19">
      <t>チュウキ</t>
    </rPh>
    <rPh sb="20" eb="22">
      <t>ツイカ</t>
    </rPh>
    <phoneticPr fontId="11"/>
  </si>
  <si>
    <t>EV額 / AC額
※EV額、AC額のいずれかが0の場合は 1</t>
    <rPh sb="2" eb="3">
      <t>ガク</t>
    </rPh>
    <rPh sb="8" eb="9">
      <t>ガク</t>
    </rPh>
    <phoneticPr fontId="11"/>
  </si>
  <si>
    <t>EV額 / AC額 ★
※EV額、AC額のいずれかが0の場合は 1</t>
    <rPh sb="2" eb="3">
      <t>ガク</t>
    </rPh>
    <rPh sb="8" eb="9">
      <t>ガク</t>
    </rPh>
    <rPh sb="15" eb="16">
      <t>ガク</t>
    </rPh>
    <rPh sb="19" eb="20">
      <t>ガク</t>
    </rPh>
    <rPh sb="28" eb="30">
      <t>バアイ</t>
    </rPh>
    <phoneticPr fontId="11"/>
  </si>
  <si>
    <t>EV額 / AC2額
※EV額、AC2額のいずれかが0の場合は 1</t>
    <rPh sb="2" eb="3">
      <t>ガク</t>
    </rPh>
    <rPh sb="9" eb="10">
      <t>ガク</t>
    </rPh>
    <phoneticPr fontId="11"/>
  </si>
  <si>
    <t>CPI2額</t>
    <rPh sb="4" eb="5">
      <t>ガク</t>
    </rPh>
    <phoneticPr fontId="11"/>
  </si>
  <si>
    <t>EV額、AC2額がゼロの場合における注記を追加</t>
    <rPh sb="2" eb="3">
      <t>ガク</t>
    </rPh>
    <rPh sb="7" eb="8">
      <t>ガク</t>
    </rPh>
    <rPh sb="12" eb="14">
      <t>バアイ</t>
    </rPh>
    <rPh sb="18" eb="20">
      <t>チュウキ</t>
    </rPh>
    <rPh sb="21" eb="23">
      <t>ツイカ</t>
    </rPh>
    <phoneticPr fontId="11"/>
  </si>
  <si>
    <t>大鹿</t>
    <rPh sb="0" eb="2">
      <t>オオシカ</t>
    </rPh>
    <phoneticPr fontId="11"/>
  </si>
  <si>
    <t>BACがゼロの場合における注記を追加</t>
    <rPh sb="7" eb="9">
      <t>バアイ</t>
    </rPh>
    <rPh sb="13" eb="15">
      <t>チュウキ</t>
    </rPh>
    <rPh sb="16" eb="18">
      <t>ツイカ</t>
    </rPh>
    <phoneticPr fontId="11"/>
  </si>
  <si>
    <t>BAC額 / BAC ★
※BACが0の場合は0</t>
    <rPh sb="3" eb="4">
      <t>ガク</t>
    </rPh>
    <phoneticPr fontId="11"/>
  </si>
  <si>
    <t>BAC額</t>
    <rPh sb="3" eb="4">
      <t>ガク</t>
    </rPh>
    <phoneticPr fontId="11"/>
  </si>
  <si>
    <t>タスクリソース</t>
    <phoneticPr fontId="11"/>
  </si>
  <si>
    <t>-</t>
    <phoneticPr fontId="11"/>
  </si>
  <si>
    <t>単価</t>
    <rPh sb="0" eb="2">
      <t>タンカ</t>
    </rPh>
    <phoneticPr fontId="11"/>
  </si>
  <si>
    <t>達成率</t>
    <rPh sb="0" eb="3">
      <t>タッセイリツ</t>
    </rPh>
    <phoneticPr fontId="11"/>
  </si>
  <si>
    <t>タスク</t>
    <phoneticPr fontId="11"/>
  </si>
  <si>
    <t>母数がゼロ(DIV/0)の場合における注記を追加</t>
    <rPh sb="0" eb="2">
      <t>ボスウ</t>
    </rPh>
    <rPh sb="13" eb="15">
      <t>バアイ</t>
    </rPh>
    <rPh sb="19" eb="21">
      <t>チュウキ</t>
    </rPh>
    <rPh sb="22" eb="24">
      <t>ツイカ</t>
    </rPh>
    <phoneticPr fontId="11"/>
  </si>
  <si>
    <t>EV / PV
※PVが0の場合は1</t>
    <phoneticPr fontId="11"/>
  </si>
  <si>
    <t>EV額 / PV額
※PV額が0の場合は1</t>
    <rPh sb="2" eb="3">
      <t>ガク</t>
    </rPh>
    <rPh sb="8" eb="9">
      <t>ガク</t>
    </rPh>
    <rPh sb="13" eb="14">
      <t>ガク</t>
    </rPh>
    <phoneticPr fontId="11"/>
  </si>
  <si>
    <t>EV額 / PV額 ★
※PV額が0の場合は1</t>
    <rPh sb="2" eb="3">
      <t>ガク</t>
    </rPh>
    <rPh sb="8" eb="9">
      <t>ガク</t>
    </rPh>
    <phoneticPr fontId="11"/>
  </si>
  <si>
    <t>EV額 / PV額
※PV額が0の場合は1</t>
    <rPh sb="2" eb="3">
      <t>ガク</t>
    </rPh>
    <rPh sb="8" eb="9">
      <t>ガク</t>
    </rPh>
    <phoneticPr fontId="11"/>
  </si>
  <si>
    <t>大鹿</t>
    <rPh sb="0" eb="2">
      <t>オオシカ</t>
    </rPh>
    <phoneticPr fontId="11"/>
  </si>
  <si>
    <t>最小のタスク開始予定日前にEVM計算が行われた際にアラート通知が飛ばないようPVがゼロの場合は1とするよう修正</t>
    <rPh sb="0" eb="2">
      <t>サイショウ</t>
    </rPh>
    <rPh sb="6" eb="8">
      <t>カイシ</t>
    </rPh>
    <rPh sb="8" eb="11">
      <t>ヨテイビ</t>
    </rPh>
    <rPh sb="11" eb="12">
      <t>マエ</t>
    </rPh>
    <rPh sb="16" eb="18">
      <t>ケイサン</t>
    </rPh>
    <rPh sb="19" eb="20">
      <t>オコナ</t>
    </rPh>
    <rPh sb="23" eb="24">
      <t>サイ</t>
    </rPh>
    <rPh sb="29" eb="31">
      <t>ツウチ</t>
    </rPh>
    <rPh sb="32" eb="33">
      <t>ト</t>
    </rPh>
    <rPh sb="44" eb="46">
      <t>バアイ</t>
    </rPh>
    <rPh sb="53" eb="55">
      <t>シュウセイ</t>
    </rPh>
    <phoneticPr fontId="11"/>
  </si>
  <si>
    <t>最小のタスク開始予定日前にEVM計算が行われた際にアラート通知が飛ばないようPV額がゼロの場合は1とするよう修正</t>
    <rPh sb="0" eb="2">
      <t>サイショウ</t>
    </rPh>
    <rPh sb="6" eb="8">
      <t>カイシ</t>
    </rPh>
    <rPh sb="8" eb="11">
      <t>ヨテイビ</t>
    </rPh>
    <rPh sb="11" eb="12">
      <t>マエ</t>
    </rPh>
    <rPh sb="16" eb="18">
      <t>ケイサン</t>
    </rPh>
    <rPh sb="19" eb="20">
      <t>オコナ</t>
    </rPh>
    <rPh sb="23" eb="24">
      <t>サイ</t>
    </rPh>
    <rPh sb="29" eb="31">
      <t>ツウチ</t>
    </rPh>
    <rPh sb="32" eb="33">
      <t>ト</t>
    </rPh>
    <rPh sb="40" eb="41">
      <t>ガク</t>
    </rPh>
    <rPh sb="45" eb="47">
      <t>バアイ</t>
    </rPh>
    <rPh sb="54" eb="56">
      <t>シュウセイ</t>
    </rPh>
    <phoneticPr fontId="11"/>
  </si>
  <si>
    <t>大鹿</t>
    <rPh sb="0" eb="2">
      <t>オオシカ</t>
    </rPh>
    <phoneticPr fontId="11"/>
  </si>
  <si>
    <t>EVM値定義</t>
    <rPh sb="3" eb="4">
      <t>チ</t>
    </rPh>
    <rPh sb="4" eb="6">
      <t>テイギ</t>
    </rPh>
    <phoneticPr fontId="11"/>
  </si>
  <si>
    <t>AT</t>
    <phoneticPr fontId="11"/>
  </si>
  <si>
    <t>-</t>
    <phoneticPr fontId="11"/>
  </si>
  <si>
    <t>計画達成率</t>
    <rPh sb="0" eb="2">
      <t>ケイカク</t>
    </rPh>
    <rPh sb="2" eb="5">
      <t>タッセイリツ</t>
    </rPh>
    <phoneticPr fontId="11"/>
  </si>
  <si>
    <t>&lt;合計値(タスクリソースのPV)&gt; ★</t>
    <phoneticPr fontId="11"/>
  </si>
  <si>
    <t>&lt;合計値(タスクリソースのEV)&gt; ★</t>
    <rPh sb="1" eb="4">
      <t>ゴウケイチ</t>
    </rPh>
    <phoneticPr fontId="11"/>
  </si>
  <si>
    <t>タスクリソースのPVの合計を使用するよう修正</t>
    <rPh sb="11" eb="13">
      <t>ゴウケイ</t>
    </rPh>
    <rPh sb="14" eb="16">
      <t>シヨウ</t>
    </rPh>
    <rPh sb="20" eb="22">
      <t>シュウセイ</t>
    </rPh>
    <phoneticPr fontId="11"/>
  </si>
  <si>
    <t>PV</t>
    <phoneticPr fontId="11"/>
  </si>
  <si>
    <t>EV</t>
    <phoneticPr fontId="11"/>
  </si>
  <si>
    <t>タスクリソースのEVの合計を使用するよう修正</t>
    <rPh sb="11" eb="13">
      <t>ゴウケイ</t>
    </rPh>
    <rPh sb="14" eb="16">
      <t>シヨウ</t>
    </rPh>
    <rPh sb="20" eb="22">
      <t>シュウセイ</t>
    </rPh>
    <phoneticPr fontId="11"/>
  </si>
  <si>
    <t>AT / SAC
※1 ATが0以下の場合は0
※2 ATがSAC以上の場合は1</t>
    <rPh sb="16" eb="18">
      <t>イカ</t>
    </rPh>
    <rPh sb="33" eb="35">
      <t>イジョウ</t>
    </rPh>
    <rPh sb="36" eb="38">
      <t>バアイ</t>
    </rPh>
    <phoneticPr fontId="11"/>
  </si>
  <si>
    <t>計画達成率</t>
    <rPh sb="0" eb="2">
      <t>ケイカク</t>
    </rPh>
    <rPh sb="2" eb="5">
      <t>タッセイリツ</t>
    </rPh>
    <phoneticPr fontId="11"/>
  </si>
  <si>
    <t>タスク</t>
    <phoneticPr fontId="11"/>
  </si>
  <si>
    <t>ATが0以下の場合とSAC以上の場合における注記を追加</t>
    <rPh sb="4" eb="6">
      <t>イカ</t>
    </rPh>
    <rPh sb="7" eb="9">
      <t>バアイ</t>
    </rPh>
    <rPh sb="13" eb="15">
      <t>イジョウ</t>
    </rPh>
    <rPh sb="16" eb="18">
      <t>バアイ</t>
    </rPh>
    <rPh sb="22" eb="24">
      <t>チュウキ</t>
    </rPh>
    <rPh sb="25" eb="27">
      <t>ツイカ</t>
    </rPh>
    <phoneticPr fontId="11"/>
  </si>
  <si>
    <t>&lt;合計値(タスクリソースのPV額)&gt; ★</t>
    <rPh sb="15" eb="16">
      <t>ガク</t>
    </rPh>
    <phoneticPr fontId="11"/>
  </si>
  <si>
    <t>&lt;合計値(タスクリソースのEV額)&gt; ★</t>
    <rPh sb="1" eb="4">
      <t>ゴウケイチ</t>
    </rPh>
    <rPh sb="15" eb="16">
      <t>ガク</t>
    </rPh>
    <phoneticPr fontId="11"/>
  </si>
  <si>
    <t>PV額</t>
    <rPh sb="2" eb="3">
      <t>ガク</t>
    </rPh>
    <phoneticPr fontId="11"/>
  </si>
  <si>
    <t>EV額</t>
    <rPh sb="2" eb="3">
      <t>ガク</t>
    </rPh>
    <phoneticPr fontId="11"/>
  </si>
  <si>
    <t>タスクリソースのPV額の合計を使用するよう修正</t>
    <rPh sb="10" eb="11">
      <t>ガク</t>
    </rPh>
    <rPh sb="12" eb="14">
      <t>ゴウケイ</t>
    </rPh>
    <rPh sb="15" eb="17">
      <t>シヨウ</t>
    </rPh>
    <rPh sb="21" eb="23">
      <t>シュウセイ</t>
    </rPh>
    <phoneticPr fontId="11"/>
  </si>
  <si>
    <t>タスクリソースのEV額の合計を使用するよう修正</t>
    <rPh sb="10" eb="11">
      <t>ガク</t>
    </rPh>
    <rPh sb="12" eb="14">
      <t>ゴウケイ</t>
    </rPh>
    <rPh sb="15" eb="17">
      <t>シヨウ</t>
    </rPh>
    <rPh sb="21" eb="23">
      <t>シュウセイ</t>
    </rPh>
    <phoneticPr fontId="11"/>
  </si>
  <si>
    <t>終了実績日が&lt;EMPTY&gt;以外でも報告基準日までの日数とするよう修正
(SPI(t)、TEAC、遅延日数において終了実績日までの日数を使用するよう別途修正)</t>
    <phoneticPr fontId="11"/>
  </si>
  <si>
    <t>SPI(t)</t>
  </si>
  <si>
    <t>終了実績日が&lt;EMPTY&gt;以外の場合はATではなく開始予定日～終了実績日の日数を用いて算出するよう修正
(タスク完了後にSPI(t)が変化しないようにするため)</t>
    <rPh sb="16" eb="18">
      <t>バアイ</t>
    </rPh>
    <rPh sb="25" eb="27">
      <t>カイシ</t>
    </rPh>
    <rPh sb="27" eb="30">
      <t>ヨテイビ</t>
    </rPh>
    <rPh sb="31" eb="33">
      <t>シュウリョウ</t>
    </rPh>
    <rPh sb="33" eb="35">
      <t>ジッセキ</t>
    </rPh>
    <rPh sb="35" eb="36">
      <t>ビ</t>
    </rPh>
    <rPh sb="37" eb="39">
      <t>ニッスウ</t>
    </rPh>
    <rPh sb="40" eb="41">
      <t>モチ</t>
    </rPh>
    <rPh sb="43" eb="45">
      <t>サンシュツ</t>
    </rPh>
    <rPh sb="49" eb="51">
      <t>シュウセイ</t>
    </rPh>
    <rPh sb="56" eb="58">
      <t>カンリョウ</t>
    </rPh>
    <rPh sb="58" eb="59">
      <t>ゴ</t>
    </rPh>
    <rPh sb="67" eb="69">
      <t>ヘンカ</t>
    </rPh>
    <phoneticPr fontId="11"/>
  </si>
  <si>
    <t>ESが0(進捗なし)の場合とATなどの分母が0以下の場合は1
(正常なパフォーマンス指標となりえない場合、今後スケジュールどおり進むものと予測するため)</t>
    <rPh sb="5" eb="7">
      <t>シンチョク</t>
    </rPh>
    <rPh sb="11" eb="13">
      <t>バアイ</t>
    </rPh>
    <rPh sb="19" eb="21">
      <t>ブンボ</t>
    </rPh>
    <rPh sb="23" eb="25">
      <t>イカ</t>
    </rPh>
    <rPh sb="26" eb="28">
      <t>バアイ</t>
    </rPh>
    <rPh sb="32" eb="34">
      <t>セイジョウ</t>
    </rPh>
    <rPh sb="42" eb="44">
      <t>シヒョウ</t>
    </rPh>
    <rPh sb="50" eb="52">
      <t>バアイ</t>
    </rPh>
    <rPh sb="53" eb="55">
      <t>コンゴ</t>
    </rPh>
    <rPh sb="64" eb="65">
      <t>スス</t>
    </rPh>
    <rPh sb="69" eb="71">
      <t>ヨソク</t>
    </rPh>
    <phoneticPr fontId="11"/>
  </si>
  <si>
    <t>ES / AT(※1,2)
※1 分母が0以下の場合とESが0の場合は1
※2 終了実績日が&lt;EMPTY&gt;以外の場合は ES / 開始予定日～終了実績日の日数(※3)
※3 休日稼働ありの場合は単純な日数、それ以外の場合は営業日数</t>
    <rPh sb="18" eb="20">
      <t>ブンボ</t>
    </rPh>
    <rPh sb="22" eb="24">
      <t>イカ</t>
    </rPh>
    <rPh sb="25" eb="27">
      <t>バアイ</t>
    </rPh>
    <rPh sb="33" eb="35">
      <t>バアイ</t>
    </rPh>
    <rPh sb="41" eb="43">
      <t>シュウリョウ</t>
    </rPh>
    <rPh sb="43" eb="45">
      <t>ジッセキ</t>
    </rPh>
    <rPh sb="45" eb="46">
      <t>ビ</t>
    </rPh>
    <rPh sb="54" eb="56">
      <t>イガイ</t>
    </rPh>
    <rPh sb="57" eb="59">
      <t>バアイ</t>
    </rPh>
    <phoneticPr fontId="11"/>
  </si>
  <si>
    <t>TEAC</t>
    <phoneticPr fontId="11"/>
  </si>
  <si>
    <t>終了実績日が&lt;EMPTY&gt;以外の場合は開始予定日～終了実績日の日数とするよう修正
(タスク完了後にTEACが変化しないようにするため)</t>
    <rPh sb="0" eb="2">
      <t>シュウリョウ</t>
    </rPh>
    <rPh sb="2" eb="4">
      <t>ジッセキ</t>
    </rPh>
    <rPh sb="4" eb="5">
      <t>ビ</t>
    </rPh>
    <rPh sb="13" eb="15">
      <t>イガイ</t>
    </rPh>
    <rPh sb="16" eb="18">
      <t>バアイ</t>
    </rPh>
    <phoneticPr fontId="11"/>
  </si>
  <si>
    <t>今回実績 / (今回実績 + 今回実績残)
※1 今回実績、今回実績残ともに&lt;EMPTY&gt;の場合は0
※2 今回実績 + 今回実績残が0の場合は1</t>
    <rPh sb="0" eb="2">
      <t>コンカイ</t>
    </rPh>
    <rPh sb="2" eb="4">
      <t>ジッセキ</t>
    </rPh>
    <rPh sb="8" eb="10">
      <t>コンカイ</t>
    </rPh>
    <rPh sb="10" eb="12">
      <t>ジッセキ</t>
    </rPh>
    <rPh sb="15" eb="17">
      <t>コンカイ</t>
    </rPh>
    <rPh sb="17" eb="19">
      <t>ジッセキ</t>
    </rPh>
    <rPh sb="19" eb="20">
      <t>ザン</t>
    </rPh>
    <rPh sb="25" eb="27">
      <t>コンカイ</t>
    </rPh>
    <rPh sb="27" eb="29">
      <t>ジッセキ</t>
    </rPh>
    <rPh sb="30" eb="32">
      <t>コンカイ</t>
    </rPh>
    <rPh sb="32" eb="34">
      <t>ジッセキ</t>
    </rPh>
    <rPh sb="34" eb="35">
      <t>ザン</t>
    </rPh>
    <rPh sb="46" eb="48">
      <t>バアイ</t>
    </rPh>
    <rPh sb="54" eb="56">
      <t>コンカイ</t>
    </rPh>
    <rPh sb="56" eb="58">
      <t>ジッセキ</t>
    </rPh>
    <rPh sb="61" eb="63">
      <t>コンカイ</t>
    </rPh>
    <rPh sb="63" eb="65">
      <t>ジッセキ</t>
    </rPh>
    <rPh sb="65" eb="66">
      <t>ザン</t>
    </rPh>
    <rPh sb="69" eb="71">
      <t>バアイ</t>
    </rPh>
    <phoneticPr fontId="11"/>
  </si>
  <si>
    <t>達成率</t>
    <rPh sb="0" eb="3">
      <t>タッセイリツ</t>
    </rPh>
    <phoneticPr fontId="11"/>
  </si>
  <si>
    <t>進捗で実績が入力されていない場合は0とするよう修正</t>
    <rPh sb="0" eb="2">
      <t>シンチョク</t>
    </rPh>
    <rPh sb="3" eb="5">
      <t>ジッセキ</t>
    </rPh>
    <rPh sb="6" eb="8">
      <t>ニュウリョク</t>
    </rPh>
    <rPh sb="14" eb="16">
      <t>バアイ</t>
    </rPh>
    <rPh sb="23" eb="25">
      <t>シュウセイ</t>
    </rPh>
    <phoneticPr fontId="11"/>
  </si>
  <si>
    <t>母数(今回実績+今回実績残)が0の場合は1とするよう修正</t>
    <rPh sb="0" eb="2">
      <t>ボスウ</t>
    </rPh>
    <rPh sb="3" eb="5">
      <t>コンカイ</t>
    </rPh>
    <rPh sb="5" eb="7">
      <t>ジッセキ</t>
    </rPh>
    <rPh sb="8" eb="10">
      <t>コンカイ</t>
    </rPh>
    <rPh sb="10" eb="12">
      <t>ジッセキ</t>
    </rPh>
    <rPh sb="12" eb="13">
      <t>ザン</t>
    </rPh>
    <rPh sb="17" eb="19">
      <t>バアイ</t>
    </rPh>
    <rPh sb="26" eb="28">
      <t>シュウセイ</t>
    </rPh>
    <phoneticPr fontId="11"/>
  </si>
  <si>
    <t>終了実績日が&lt;EMPTY&gt;以外
　⇒ &lt;EMPTY&gt;
それ以外の場合
　⇒ AT - ES</t>
    <rPh sb="29" eb="31">
      <t>イガイ</t>
    </rPh>
    <rPh sb="32" eb="34">
      <t>バアイ</t>
    </rPh>
    <phoneticPr fontId="11"/>
  </si>
  <si>
    <t>遅延日数</t>
  </si>
  <si>
    <t>終了しているタスク(終了実績日が&lt;EMPTY&gt;以外)は算出しない(&lt;EMPTY&gt;)とするよう修正</t>
    <rPh sb="0" eb="2">
      <t>シュウリョウ</t>
    </rPh>
    <rPh sb="27" eb="29">
      <t>サンシュツ</t>
    </rPh>
    <rPh sb="46" eb="48">
      <t>シュウセイ</t>
    </rPh>
    <phoneticPr fontId="11"/>
  </si>
  <si>
    <t>実績終了日が&lt;EMPTY&gt;以外
　⇒ 進捗登録時に設定された今回実績が&lt;EMPTY&gt;以外
　　⇒ 進捗登録時に設定された今回実績 + 今回実績残
　⇒ それ以外の場合
　　⇒ 達成計測種別BAC
進捗登録時に設定された今回実績が&lt;EMPTY&gt;
　⇒ 達成計測種別が期間型、および進捗自動登録の発注タスク
　　⇒ 報告基準日が開始予定日前 ⇒ &lt;EMPTY&gt;
　　⇒ 報告基準日が開始予定日以降 ⇒ 達成計測種別PV
　⇒ それ以外の場合
　　⇒ 退避されている前回実績
それ以外の場合
　⇒ 進捗登録時に設定された今回実績</t>
    <phoneticPr fontId="11"/>
  </si>
  <si>
    <t>タスク登録時にタスクリソースに配分された予定工数</t>
    <rPh sb="15" eb="17">
      <t>ハイブン</t>
    </rPh>
    <rPh sb="20" eb="22">
      <t>ヨテイ</t>
    </rPh>
    <rPh sb="22" eb="24">
      <t>コウスウ</t>
    </rPh>
    <phoneticPr fontId="11"/>
  </si>
  <si>
    <t>タスクリソースに設定されている予定工数を使用するよう修正</t>
    <rPh sb="8" eb="10">
      <t>セッテイ</t>
    </rPh>
    <rPh sb="15" eb="17">
      <t>ヨテイ</t>
    </rPh>
    <rPh sb="17" eb="19">
      <t>コウスウ</t>
    </rPh>
    <rPh sb="20" eb="22">
      <t>シヨウ</t>
    </rPh>
    <rPh sb="26" eb="28">
      <t>シュウセイ</t>
    </rPh>
    <phoneticPr fontId="11"/>
  </si>
  <si>
    <t>BAC</t>
    <phoneticPr fontId="11"/>
  </si>
  <si>
    <t>BAC額 / BAC
※BACが0の場合は0</t>
    <rPh sb="3" eb="4">
      <t>ガク</t>
    </rPh>
    <phoneticPr fontId="11"/>
  </si>
  <si>
    <t>PV / BAC
※ PVがBAC以上の場合は1</t>
    <rPh sb="17" eb="19">
      <t>イジョウ</t>
    </rPh>
    <rPh sb="20" eb="22">
      <t>バアイ</t>
    </rPh>
    <phoneticPr fontId="11"/>
  </si>
  <si>
    <t>PV / BAC
※ PVがBAC以上の場合は1</t>
    <phoneticPr fontId="11"/>
  </si>
  <si>
    <t>EV / BAC
※ EVがBAC以上の場合は1</t>
    <phoneticPr fontId="11"/>
  </si>
  <si>
    <t>PVがBAC以上の場合は1とするよう修正
(BACが0の場合には1となる)</t>
    <rPh sb="6" eb="8">
      <t>イジョウ</t>
    </rPh>
    <rPh sb="9" eb="11">
      <t>バアイ</t>
    </rPh>
    <rPh sb="18" eb="20">
      <t>シュウセイ</t>
    </rPh>
    <rPh sb="28" eb="30">
      <t>バアイ</t>
    </rPh>
    <phoneticPr fontId="11"/>
  </si>
  <si>
    <t>EVがBAC以上の場合は1とするよう修正
(BACが0の場合には1となる)</t>
    <rPh sb="6" eb="8">
      <t>イジョウ</t>
    </rPh>
    <rPh sb="9" eb="11">
      <t>バアイ</t>
    </rPh>
    <rPh sb="18" eb="20">
      <t>シュウセイ</t>
    </rPh>
    <phoneticPr fontId="11"/>
  </si>
  <si>
    <t>(注1) WBS、およびプロジェクトに子タスクが存在しない場合はシミュレーション計算対象外としてシミュレーションを実施しない</t>
    <rPh sb="1" eb="2">
      <t>チュウ</t>
    </rPh>
    <rPh sb="19" eb="20">
      <t>コ</t>
    </rPh>
    <rPh sb="24" eb="26">
      <t>ソンザイ</t>
    </rPh>
    <rPh sb="29" eb="31">
      <t>バアイ</t>
    </rPh>
    <rPh sb="40" eb="42">
      <t>ケイサン</t>
    </rPh>
    <rPh sb="42" eb="45">
      <t>タイショウガイ</t>
    </rPh>
    <rPh sb="57" eb="59">
      <t>ジッシ</t>
    </rPh>
    <phoneticPr fontId="11"/>
  </si>
  <si>
    <t>-
※発注先内で回復するため不要</t>
    <rPh sb="4" eb="6">
      <t>ハッチュウ</t>
    </rPh>
    <rPh sb="6" eb="7">
      <t>サキ</t>
    </rPh>
    <rPh sb="7" eb="8">
      <t>ナイ</t>
    </rPh>
    <rPh sb="9" eb="11">
      <t>カイフクフヨウ</t>
    </rPh>
    <phoneticPr fontId="12"/>
  </si>
  <si>
    <t>-
※発注先内で回復するため不要</t>
    <rPh sb="4" eb="6">
      <t>ハッチュウ</t>
    </rPh>
    <rPh sb="6" eb="7">
      <t>サキ</t>
    </rPh>
    <rPh sb="7" eb="8">
      <t>ナイ</t>
    </rPh>
    <rPh sb="14" eb="16">
      <t>カイフフヨウクハッチュウサキナイカイフクコテイ</t>
    </rPh>
    <phoneticPr fontId="12"/>
  </si>
  <si>
    <t>内部開発の納期FIXリカバリ工数
※内部開発タスクが存在しない場合は0</t>
    <rPh sb="0" eb="2">
      <t>ナイブ</t>
    </rPh>
    <rPh sb="2" eb="4">
      <t>カイハツ</t>
    </rPh>
    <rPh sb="18" eb="20">
      <t>ナイブ</t>
    </rPh>
    <rPh sb="20" eb="22">
      <t>カイハツ</t>
    </rPh>
    <rPh sb="26" eb="28">
      <t>ソンザイ</t>
    </rPh>
    <rPh sb="31" eb="33">
      <t>バアイ</t>
    </rPh>
    <phoneticPr fontId="11"/>
  </si>
  <si>
    <t>内部開発の納期FIXリカバリ要員数
※内部開発タスクが存在しない場合は0</t>
    <rPh sb="0" eb="2">
      <t>ナイブ</t>
    </rPh>
    <rPh sb="2" eb="4">
      <t>カイハツ</t>
    </rPh>
    <phoneticPr fontId="11"/>
  </si>
  <si>
    <t>シミュレーション方式</t>
    <phoneticPr fontId="11"/>
  </si>
  <si>
    <t>-</t>
    <phoneticPr fontId="11"/>
  </si>
  <si>
    <t>欄外にシミュレーション実施条件を追記</t>
    <rPh sb="0" eb="2">
      <t>ランガイ</t>
    </rPh>
    <rPh sb="11" eb="13">
      <t>ジッシ</t>
    </rPh>
    <rPh sb="13" eb="15">
      <t>ジョウケン</t>
    </rPh>
    <rPh sb="16" eb="18">
      <t>ツイキ</t>
    </rPh>
    <phoneticPr fontId="11"/>
  </si>
  <si>
    <t>納期FIXシミュレーション -&gt; 予測EV</t>
    <rPh sb="17" eb="19">
      <t>ヨソク</t>
    </rPh>
    <phoneticPr fontId="11"/>
  </si>
  <si>
    <t>納期FIXシミュレーション -&gt; 予測EV額</t>
    <rPh sb="17" eb="19">
      <t>ヨソク</t>
    </rPh>
    <rPh sb="21" eb="22">
      <t>ガク</t>
    </rPh>
    <phoneticPr fontId="11"/>
  </si>
  <si>
    <t>納期FIX - 回復に必要な工数</t>
    <phoneticPr fontId="11"/>
  </si>
  <si>
    <t>外部発注-リソース別</t>
    <rPh sb="0" eb="2">
      <t>ガイブ</t>
    </rPh>
    <rPh sb="2" eb="4">
      <t>ハッチュウ</t>
    </rPh>
    <rPh sb="9" eb="10">
      <t>ベツ</t>
    </rPh>
    <phoneticPr fontId="11"/>
  </si>
  <si>
    <t>全体の終了予定日を納期とするためSACを開始予定日からシミュレーション単位全体の終了予定日までの日数に修正</t>
    <rPh sb="0" eb="2">
      <t>ゼンタイ</t>
    </rPh>
    <rPh sb="3" eb="5">
      <t>シュウリョウ</t>
    </rPh>
    <rPh sb="5" eb="8">
      <t>ヨテイビ</t>
    </rPh>
    <rPh sb="9" eb="11">
      <t>ノウキ</t>
    </rPh>
    <rPh sb="20" eb="22">
      <t>カイシ</t>
    </rPh>
    <rPh sb="22" eb="25">
      <t>ヨテイビ</t>
    </rPh>
    <rPh sb="35" eb="37">
      <t>タンイ</t>
    </rPh>
    <rPh sb="37" eb="39">
      <t>ゼンタイ</t>
    </rPh>
    <rPh sb="40" eb="42">
      <t>シュウリョウ</t>
    </rPh>
    <rPh sb="42" eb="45">
      <t>ヨテイビ</t>
    </rPh>
    <rPh sb="48" eb="50">
      <t>ニッスウ</t>
    </rPh>
    <rPh sb="51" eb="53">
      <t>シュウセイ</t>
    </rPh>
    <phoneticPr fontId="11"/>
  </si>
  <si>
    <t>全体の終了予定日を納期とするためSACを開始予定日からシミュレーション単位全体の終了予定日までの日数に修正</t>
    <rPh sb="0" eb="2">
      <t>ゼンタイ</t>
    </rPh>
    <rPh sb="3" eb="5">
      <t>シュウリョウ</t>
    </rPh>
    <rPh sb="5" eb="8">
      <t>ヨテイビ</t>
    </rPh>
    <rPh sb="9" eb="11">
      <t>ノウキ</t>
    </rPh>
    <rPh sb="20" eb="22">
      <t>カイシ</t>
    </rPh>
    <rPh sb="22" eb="25">
      <t>ヨテイビ</t>
    </rPh>
    <rPh sb="37" eb="39">
      <t>ゼンタイ</t>
    </rPh>
    <rPh sb="40" eb="42">
      <t>シュウリョウ</t>
    </rPh>
    <rPh sb="42" eb="45">
      <t>ヨテイビ</t>
    </rPh>
    <rPh sb="48" eb="50">
      <t>ニッスウ</t>
    </rPh>
    <rPh sb="51" eb="53">
      <t>シュウセイ</t>
    </rPh>
    <phoneticPr fontId="11"/>
  </si>
  <si>
    <t>全体の終了予定日を納期とするためシミュレーション単位全体の終了予定日時点の予測ACから算出するよう修正</t>
    <rPh sb="0" eb="2">
      <t>ゼンタイ</t>
    </rPh>
    <rPh sb="3" eb="5">
      <t>シュウリョウ</t>
    </rPh>
    <rPh sb="5" eb="8">
      <t>ヨテイビ</t>
    </rPh>
    <rPh sb="9" eb="11">
      <t>ノウキ</t>
    </rPh>
    <rPh sb="34" eb="36">
      <t>ジテン</t>
    </rPh>
    <rPh sb="37" eb="39">
      <t>ヨソク</t>
    </rPh>
    <rPh sb="43" eb="45">
      <t>サンシュツ</t>
    </rPh>
    <rPh sb="49" eb="51">
      <t>シュウセイ</t>
    </rPh>
    <phoneticPr fontId="11"/>
  </si>
  <si>
    <t>(注2) WBS、およびプロジェクトが完了している(EVがBACに達している)場合は完了済み未作成としてシミュレーションを実施しない</t>
    <rPh sb="19" eb="21">
      <t>カンリョウ</t>
    </rPh>
    <rPh sb="33" eb="34">
      <t>タッ</t>
    </rPh>
    <rPh sb="39" eb="41">
      <t>バアイ</t>
    </rPh>
    <rPh sb="42" eb="44">
      <t>カンリョウ</t>
    </rPh>
    <rPh sb="44" eb="45">
      <t>ズ</t>
    </rPh>
    <rPh sb="46" eb="47">
      <t>ミ</t>
    </rPh>
    <rPh sb="47" eb="49">
      <t>サクセイ</t>
    </rPh>
    <phoneticPr fontId="11"/>
  </si>
  <si>
    <t>大鹿</t>
    <rPh sb="0" eb="2">
      <t>オオシカ</t>
    </rPh>
    <phoneticPr fontId="11"/>
  </si>
  <si>
    <t>元の式で算出していたリカバリ分EVが算出しているのはリカバリ分ACであったため、その値とCPIの積をリカバリ分EVとして使用した上で算出するよう修正。</t>
    <rPh sb="0" eb="1">
      <t>モト</t>
    </rPh>
    <rPh sb="2" eb="3">
      <t>シキ</t>
    </rPh>
    <rPh sb="4" eb="6">
      <t>サンシュツ</t>
    </rPh>
    <rPh sb="14" eb="15">
      <t>ブン</t>
    </rPh>
    <rPh sb="18" eb="20">
      <t>サンシュツ</t>
    </rPh>
    <rPh sb="30" eb="31">
      <t>ブン</t>
    </rPh>
    <rPh sb="42" eb="43">
      <t>アタイ</t>
    </rPh>
    <rPh sb="48" eb="49">
      <t>セキ</t>
    </rPh>
    <rPh sb="54" eb="55">
      <t>ブン</t>
    </rPh>
    <rPh sb="60" eb="62">
      <t>シヨウ</t>
    </rPh>
    <rPh sb="64" eb="65">
      <t>ウエ</t>
    </rPh>
    <rPh sb="66" eb="68">
      <t>サンシュツ</t>
    </rPh>
    <rPh sb="72" eb="74">
      <t>シュウセイ</t>
    </rPh>
    <phoneticPr fontId="11"/>
  </si>
  <si>
    <t>納期FIXシミュレーション</t>
    <phoneticPr fontId="11"/>
  </si>
  <si>
    <t>-</t>
    <phoneticPr fontId="11"/>
  </si>
  <si>
    <t>現行仕様にあわせるため、予定終了週より前にEVがBACに到達した場合も予定終了週までシミュレーションするよう修正。</t>
    <rPh sb="0" eb="2">
      <t>ゲンコウ</t>
    </rPh>
    <rPh sb="2" eb="4">
      <t>シヨウ</t>
    </rPh>
    <rPh sb="12" eb="14">
      <t>ヨテイ</t>
    </rPh>
    <rPh sb="14" eb="16">
      <t>シュウリョウ</t>
    </rPh>
    <rPh sb="16" eb="17">
      <t>シュウ</t>
    </rPh>
    <rPh sb="19" eb="20">
      <t>マエ</t>
    </rPh>
    <rPh sb="28" eb="30">
      <t>トウタツ</t>
    </rPh>
    <rPh sb="32" eb="34">
      <t>バアイ</t>
    </rPh>
    <rPh sb="35" eb="37">
      <t>ヨテイ</t>
    </rPh>
    <rPh sb="37" eb="39">
      <t>シュウリョウ</t>
    </rPh>
    <rPh sb="39" eb="40">
      <t>シュウ</t>
    </rPh>
    <rPh sb="54" eb="56">
      <t>シュウセイ</t>
    </rPh>
    <phoneticPr fontId="11"/>
  </si>
  <si>
    <t>大鹿</t>
    <rPh sb="0" eb="2">
      <t>オオシカ</t>
    </rPh>
    <phoneticPr fontId="11"/>
  </si>
  <si>
    <t>TSPIが1未満の場合は前倒しのため、現在のスケジュール進行パフォーマンスであるSPI(t)を維持するよう修正。</t>
    <rPh sb="6" eb="8">
      <t>ミマン</t>
    </rPh>
    <rPh sb="9" eb="11">
      <t>バアイ</t>
    </rPh>
    <rPh sb="12" eb="14">
      <t>マエダオ</t>
    </rPh>
    <rPh sb="19" eb="21">
      <t>ゲンザイ</t>
    </rPh>
    <rPh sb="28" eb="30">
      <t>シンコウ</t>
    </rPh>
    <rPh sb="47" eb="49">
      <t>イジ</t>
    </rPh>
    <rPh sb="53" eb="55">
      <t>シュウセイ</t>
    </rPh>
    <phoneticPr fontId="11"/>
  </si>
  <si>
    <t>山田</t>
    <rPh sb="0" eb="2">
      <t>ヤマダ</t>
    </rPh>
    <phoneticPr fontId="11"/>
  </si>
  <si>
    <t>シミュレーション方式</t>
    <phoneticPr fontId="11"/>
  </si>
  <si>
    <t>生産性FIXシミュレーション -&gt; 予測PV</t>
    <rPh sb="0" eb="3">
      <t>セイサンセイ</t>
    </rPh>
    <rPh sb="18" eb="20">
      <t>ヨソク</t>
    </rPh>
    <phoneticPr fontId="11"/>
  </si>
  <si>
    <t>生産性FIXシミュレーション -&gt; 予測PV額</t>
    <rPh sb="0" eb="3">
      <t>セイサンセイ</t>
    </rPh>
    <rPh sb="18" eb="20">
      <t>ヨソク</t>
    </rPh>
    <rPh sb="22" eb="23">
      <t>ガク</t>
    </rPh>
    <phoneticPr fontId="11"/>
  </si>
  <si>
    <t>納期FIXシミュレーション -&gt; 予測PV</t>
    <phoneticPr fontId="11"/>
  </si>
  <si>
    <t>納期FIXシミュレーション -&gt; 予測PV額</t>
    <phoneticPr fontId="11"/>
  </si>
  <si>
    <t>内部開発と外部発注-リソース別</t>
    <phoneticPr fontId="11"/>
  </si>
  <si>
    <r>
      <t>『FT</t>
    </r>
    <r>
      <rPr>
        <sz val="8"/>
        <color theme="1"/>
        <rFont val="ＭＳ Ｐゴシック"/>
        <family val="3"/>
        <charset val="128"/>
        <scheme val="minor"/>
      </rPr>
      <t>配下タスク開始予定日起点</t>
    </r>
    <r>
      <rPr>
        <sz val="11"/>
        <color theme="1"/>
        <rFont val="ＭＳ Ｐゴシック"/>
        <family val="2"/>
        <scheme val="minor"/>
      </rPr>
      <t xml:space="preserve"> / 配下タスクSAC』の小数点第5位を四捨五入した値をその後の計算に利用するよう修正。</t>
    </r>
    <rPh sb="28" eb="31">
      <t>ショウスウテン</t>
    </rPh>
    <rPh sb="31" eb="32">
      <t>ダイ</t>
    </rPh>
    <rPh sb="33" eb="34">
      <t>イ</t>
    </rPh>
    <rPh sb="35" eb="39">
      <t>シシャゴニュウ</t>
    </rPh>
    <rPh sb="41" eb="42">
      <t>アタイ</t>
    </rPh>
    <rPh sb="45" eb="46">
      <t>ゴ</t>
    </rPh>
    <rPh sb="47" eb="49">
      <t>ケイサン</t>
    </rPh>
    <rPh sb="50" eb="52">
      <t>リヨウ</t>
    </rPh>
    <rPh sb="56" eb="58">
      <t>シュウセイ</t>
    </rPh>
    <phoneticPr fontId="11"/>
  </si>
  <si>
    <t>大鹿</t>
    <rPh sb="0" eb="2">
      <t>オオシカ</t>
    </rPh>
    <phoneticPr fontId="11"/>
  </si>
  <si>
    <t>開始実績日</t>
    <phoneticPr fontId="11"/>
  </si>
  <si>
    <t>開始実績日</t>
    <phoneticPr fontId="11"/>
  </si>
  <si>
    <t>実績終了日が&lt;EMPTY&gt;以外 ⇒ 0
進捗登録時に設定された今回実績が&lt;EMPTY&gt;
　⇒ 達成計測種別が期間型、および進捗自動登録の発注タスク
　　⇒ 報告基準日が開始予定日前 ⇒ &lt;EMPTY&gt;
　　⇒ 報告基準日が開始予定日以降
　　　⇒ 達成計測種別BAC - 今回実績
　⇒ それ以外の場合
　　⇒ 退避されている前回実績残
それ以外の場合
　⇒ 進捗登録時に設定された今回実績残</t>
    <phoneticPr fontId="11"/>
  </si>
  <si>
    <t>進捗登録時に設定された終了実績日が&lt;EMPTY&gt;、
かつ進捗登録時に設定された今回実績が&lt;EMPTY&gt;
　⇒ 期間型のタスク、および進捗自動登録の発注タスク
　　⇒ 報告基準日が終了予定日前 ⇒ &lt;EMPTY&gt;
　　⇒ 報告基準日が終了予定日以降 ⇒ 終了予定日
　⇒ それ以外の場合 ⇒ &lt;EMPTY&gt;
それ以外の場合
　⇒ 進捗登録時に設定された終了実績日</t>
    <phoneticPr fontId="11"/>
  </si>
  <si>
    <t>タスク</t>
    <phoneticPr fontId="11"/>
  </si>
  <si>
    <t>進捗登録時に設定された今回実績が&lt;EMPTY&gt;以外の場合は自動設定対象外とするよう修正</t>
    <rPh sb="23" eb="25">
      <t>イガイ</t>
    </rPh>
    <rPh sb="26" eb="28">
      <t>バアイ</t>
    </rPh>
    <rPh sb="29" eb="31">
      <t>ジドウ</t>
    </rPh>
    <rPh sb="31" eb="33">
      <t>セッテイ</t>
    </rPh>
    <rPh sb="33" eb="36">
      <t>タイショウガイ</t>
    </rPh>
    <rPh sb="41" eb="43">
      <t>シュウセイ</t>
    </rPh>
    <phoneticPr fontId="11"/>
  </si>
  <si>
    <t>終了実績日</t>
    <rPh sb="0" eb="2">
      <t>シュウリョウ</t>
    </rPh>
    <phoneticPr fontId="11"/>
  </si>
  <si>
    <t>納期(全体の終了予定日)が固定だとして以下の予測対象日まで週単位でシミュレーション
　・全体の終了予定日を越えた最初の予測対象日
※シミュレーション実施条件は欄外注記参照</t>
    <rPh sb="0" eb="2">
      <t>ノウキ</t>
    </rPh>
    <rPh sb="3" eb="5">
      <t>ゼンタイ</t>
    </rPh>
    <rPh sb="6" eb="8">
      <t>シュウリョウ</t>
    </rPh>
    <rPh sb="8" eb="11">
      <t>ヨテイビ</t>
    </rPh>
    <rPh sb="44" eb="46">
      <t>ゼンタイ</t>
    </rPh>
    <phoneticPr fontId="11"/>
  </si>
  <si>
    <t>(注3) 納期FIXシミュレーションについてWBS、およびプロジェクトに遅延がない(遅延日数が0以下)か完了している(遅延日数が&lt;EMPTY&gt;)場合は前倒し生産性FIXとして生産性FIXと同じ結果とする</t>
    <rPh sb="1" eb="2">
      <t>チュウ</t>
    </rPh>
    <rPh sb="5" eb="7">
      <t>ノウキ</t>
    </rPh>
    <rPh sb="36" eb="38">
      <t>チエン</t>
    </rPh>
    <rPh sb="48" eb="50">
      <t>イカ</t>
    </rPh>
    <rPh sb="52" eb="54">
      <t>カンリョウ</t>
    </rPh>
    <rPh sb="59" eb="63">
      <t>チエンニッスウ</t>
    </rPh>
    <rPh sb="72" eb="74">
      <t>バアイ</t>
    </rPh>
    <rPh sb="75" eb="77">
      <t>マエダオ</t>
    </rPh>
    <rPh sb="78" eb="81">
      <t>セイサンセイ</t>
    </rPh>
    <rPh sb="87" eb="90">
      <t>セイサンセイ</t>
    </rPh>
    <rPh sb="94" eb="95">
      <t>オナ</t>
    </rPh>
    <rPh sb="96" eb="98">
      <t>ケッカ</t>
    </rPh>
    <phoneticPr fontId="11"/>
  </si>
  <si>
    <t>(注4) 納期FIXシミュレーションについてWBS、およびプロジェクトの終了予定日に達しているシミュレーション単位(内部開発、外部発注リソース別)が存在する場合は予定期間外超過としてシミュレーションを実施しない</t>
    <rPh sb="1" eb="2">
      <t>チュウ</t>
    </rPh>
    <rPh sb="5" eb="7">
      <t>ノウキ</t>
    </rPh>
    <rPh sb="36" eb="38">
      <t>シュウリョウ</t>
    </rPh>
    <rPh sb="38" eb="41">
      <t>ヨテイビ</t>
    </rPh>
    <rPh sb="42" eb="43">
      <t>タッ</t>
    </rPh>
    <rPh sb="55" eb="57">
      <t>タンイ</t>
    </rPh>
    <rPh sb="58" eb="60">
      <t>ナイブ</t>
    </rPh>
    <rPh sb="60" eb="62">
      <t>カイハツ</t>
    </rPh>
    <rPh sb="63" eb="65">
      <t>ガイブ</t>
    </rPh>
    <rPh sb="65" eb="67">
      <t>ハッチュウ</t>
    </rPh>
    <rPh sb="71" eb="72">
      <t>ベツ</t>
    </rPh>
    <rPh sb="74" eb="76">
      <t>ソンザイ</t>
    </rPh>
    <rPh sb="78" eb="80">
      <t>バアイ</t>
    </rPh>
    <rPh sb="81" eb="83">
      <t>ヨテイ</t>
    </rPh>
    <rPh sb="83" eb="85">
      <t>キカン</t>
    </rPh>
    <rPh sb="85" eb="86">
      <t>ガイ</t>
    </rPh>
    <rPh sb="86" eb="88">
      <t>チョウカ</t>
    </rPh>
    <rPh sb="100" eb="102">
      <t>ジッシ</t>
    </rPh>
    <phoneticPr fontId="11"/>
  </si>
  <si>
    <t>大鹿</t>
    <rPh sb="0" eb="2">
      <t>オオシカ</t>
    </rPh>
    <phoneticPr fontId="11"/>
  </si>
  <si>
    <t>生産性FIXシミュレーション</t>
    <rPh sb="0" eb="3">
      <t>セイサンセイ</t>
    </rPh>
    <phoneticPr fontId="11"/>
  </si>
  <si>
    <t>-</t>
    <phoneticPr fontId="11"/>
  </si>
  <si>
    <t>シミュレーションを終了する条件に『予測対象日が終了予定日に超えた最初の週』を追加</t>
    <rPh sb="9" eb="11">
      <t>シュウリョウ</t>
    </rPh>
    <rPh sb="13" eb="15">
      <t>ジョウケン</t>
    </rPh>
    <rPh sb="17" eb="19">
      <t>ヨソク</t>
    </rPh>
    <rPh sb="19" eb="21">
      <t>タイショウ</t>
    </rPh>
    <rPh sb="21" eb="22">
      <t>ビ</t>
    </rPh>
    <rPh sb="23" eb="25">
      <t>シュウリョウ</t>
    </rPh>
    <rPh sb="25" eb="28">
      <t>ヨテイビ</t>
    </rPh>
    <rPh sb="29" eb="30">
      <t>コ</t>
    </rPh>
    <rPh sb="32" eb="34">
      <t>サイショ</t>
    </rPh>
    <rPh sb="35" eb="36">
      <t>シュウ</t>
    </rPh>
    <rPh sb="38" eb="40">
      <t>ツイカ</t>
    </rPh>
    <phoneticPr fontId="11"/>
  </si>
  <si>
    <t>-</t>
    <phoneticPr fontId="11"/>
  </si>
  <si>
    <t>四捨五入で小数点以下2桁に丸める</t>
    <rPh sb="0" eb="4">
      <t>シシャゴニュウ</t>
    </rPh>
    <rPh sb="5" eb="7">
      <t>ショウスウ</t>
    </rPh>
    <rPh sb="7" eb="8">
      <t>テン</t>
    </rPh>
    <rPh sb="8" eb="10">
      <t>イカ</t>
    </rPh>
    <rPh sb="11" eb="12">
      <t>ケタ</t>
    </rPh>
    <rPh sb="13" eb="14">
      <t>マル</t>
    </rPh>
    <phoneticPr fontId="11"/>
  </si>
  <si>
    <t>四捨五入で整数に丸める</t>
    <rPh sb="0" eb="4">
      <t>シシャゴニュウ</t>
    </rPh>
    <rPh sb="5" eb="7">
      <t>セイスウ</t>
    </rPh>
    <rPh sb="8" eb="9">
      <t>マル</t>
    </rPh>
    <phoneticPr fontId="11"/>
  </si>
  <si>
    <t>四捨五入で小数点以下4桁に丸める</t>
    <rPh sb="0" eb="4">
      <t>シシャゴニュウ</t>
    </rPh>
    <rPh sb="5" eb="7">
      <t>ショウスウ</t>
    </rPh>
    <rPh sb="7" eb="8">
      <t>テン</t>
    </rPh>
    <rPh sb="8" eb="10">
      <t>イカ</t>
    </rPh>
    <rPh sb="11" eb="12">
      <t>ケタ</t>
    </rPh>
    <rPh sb="13" eb="14">
      <t>マル</t>
    </rPh>
    <phoneticPr fontId="11"/>
  </si>
  <si>
    <t>負の無限大に向けて整数に丸める</t>
    <rPh sb="0" eb="1">
      <t>フ</t>
    </rPh>
    <rPh sb="2" eb="5">
      <t>ムゲンダイ</t>
    </rPh>
    <rPh sb="6" eb="7">
      <t>ム</t>
    </rPh>
    <rPh sb="9" eb="11">
      <t>セイスウ</t>
    </rPh>
    <rPh sb="12" eb="13">
      <t>マル</t>
    </rPh>
    <phoneticPr fontId="11"/>
  </si>
  <si>
    <t>正の無限大に向けて整数に丸める</t>
    <rPh sb="0" eb="1">
      <t>セイ</t>
    </rPh>
    <rPh sb="2" eb="5">
      <t>ムゲンダイ</t>
    </rPh>
    <rPh sb="6" eb="7">
      <t>ム</t>
    </rPh>
    <rPh sb="9" eb="11">
      <t>セイスウ</t>
    </rPh>
    <rPh sb="12" eb="13">
      <t>マル</t>
    </rPh>
    <phoneticPr fontId="11"/>
  </si>
  <si>
    <t>達成計測種別が達成率型
　⇒ 四捨五入で小数点以下4桁に丸める 
達成計測種別が期間型
　⇒ 四捨五入で整数に丸める
達成計測種別が工数型
　⇒ 四捨五入で小数点以下2桁に丸める
達成計測種別が数量型
　⇒ 四捨五入で小数点以下2桁に丸める</t>
    <phoneticPr fontId="11"/>
  </si>
  <si>
    <t>丸め方式</t>
    <rPh sb="0" eb="1">
      <t>マル</t>
    </rPh>
    <rPh sb="2" eb="4">
      <t>ホウシキ</t>
    </rPh>
    <phoneticPr fontId="11"/>
  </si>
  <si>
    <t>開始予定日</t>
    <rPh sb="0" eb="2">
      <t>カイシ</t>
    </rPh>
    <rPh sb="2" eb="5">
      <t>ヨテイビ</t>
    </rPh>
    <phoneticPr fontId="11"/>
  </si>
  <si>
    <t>終了予定日</t>
    <rPh sb="0" eb="2">
      <t>シュウリョウ</t>
    </rPh>
    <rPh sb="2" eb="5">
      <t>ヨテイビ</t>
    </rPh>
    <phoneticPr fontId="11"/>
  </si>
  <si>
    <t>休日</t>
    <rPh sb="0" eb="2">
      <t>キュウジツ</t>
    </rPh>
    <phoneticPr fontId="11"/>
  </si>
  <si>
    <t>日数
(計画達成率算出時にATとして使用)</t>
    <rPh sb="0" eb="2">
      <t>ニッスウ</t>
    </rPh>
    <rPh sb="4" eb="6">
      <t>ケイカク</t>
    </rPh>
    <rPh sb="6" eb="9">
      <t>タッセイリツ</t>
    </rPh>
    <rPh sb="9" eb="11">
      <t>サンシュツ</t>
    </rPh>
    <rPh sb="11" eb="12">
      <t>ジ</t>
    </rPh>
    <rPh sb="18" eb="20">
      <t>シヨウ</t>
    </rPh>
    <phoneticPr fontId="11"/>
  </si>
  <si>
    <t>タスク①-リソースA
（休日稼働なし)</t>
    <rPh sb="12" eb="14">
      <t>キュウジツ</t>
    </rPh>
    <rPh sb="14" eb="16">
      <t>カドウ</t>
    </rPh>
    <phoneticPr fontId="11"/>
  </si>
  <si>
    <t>タスク②-リソースB
（休日稼働あり)</t>
    <rPh sb="12" eb="14">
      <t>キュウジツ</t>
    </rPh>
    <rPh sb="14" eb="16">
      <t>カドウ</t>
    </rPh>
    <phoneticPr fontId="11"/>
  </si>
  <si>
    <t>基本情報</t>
    <rPh sb="0" eb="2">
      <t>キホン</t>
    </rPh>
    <rPh sb="2" eb="4">
      <t>ジョウホウ</t>
    </rPh>
    <phoneticPr fontId="11"/>
  </si>
  <si>
    <t>開始予定</t>
    <rPh sb="0" eb="2">
      <t>カイシ</t>
    </rPh>
    <rPh sb="2" eb="4">
      <t>ヨテイ</t>
    </rPh>
    <phoneticPr fontId="11"/>
  </si>
  <si>
    <t>終了予定</t>
    <rPh sb="0" eb="2">
      <t>シュウリョウ</t>
    </rPh>
    <rPh sb="2" eb="4">
      <t>ヨテイ</t>
    </rPh>
    <phoneticPr fontId="11"/>
  </si>
  <si>
    <t>平日</t>
    <rPh sb="0" eb="2">
      <t>ヘイジツ</t>
    </rPh>
    <phoneticPr fontId="11"/>
  </si>
  <si>
    <t>&lt;例1:休日稼働なし&gt;</t>
    <rPh sb="1" eb="2">
      <t>レイ</t>
    </rPh>
    <rPh sb="4" eb="6">
      <t>キュウジツ</t>
    </rPh>
    <rPh sb="6" eb="8">
      <t>カドウ</t>
    </rPh>
    <phoneticPr fontId="11"/>
  </si>
  <si>
    <t>&lt;例2:休日稼働あり&gt;</t>
    <rPh sb="1" eb="2">
      <t>レイ</t>
    </rPh>
    <phoneticPr fontId="11"/>
  </si>
  <si>
    <t>タスク③-リソースC
（休日稼働なし)</t>
    <phoneticPr fontId="11"/>
  </si>
  <si>
    <t>上位レベル</t>
    <rPh sb="0" eb="2">
      <t>ジョウイ</t>
    </rPh>
    <phoneticPr fontId="11"/>
  </si>
  <si>
    <t>開始／終了予定日</t>
    <rPh sb="0" eb="2">
      <t>カイシ</t>
    </rPh>
    <rPh sb="3" eb="5">
      <t>シュウリョウ</t>
    </rPh>
    <rPh sb="5" eb="8">
      <t>ヨテイビ</t>
    </rPh>
    <phoneticPr fontId="11"/>
  </si>
  <si>
    <t>BAC</t>
    <phoneticPr fontId="11"/>
  </si>
  <si>
    <t>PV</t>
    <phoneticPr fontId="11"/>
  </si>
  <si>
    <t>&lt;例3:休日稼働混在&gt;</t>
    <rPh sb="1" eb="2">
      <t>レイ</t>
    </rPh>
    <rPh sb="4" eb="6">
      <t>キュウジツ</t>
    </rPh>
    <rPh sb="6" eb="8">
      <t>カドウ</t>
    </rPh>
    <rPh sb="8" eb="10">
      <t>コンザイ</t>
    </rPh>
    <phoneticPr fontId="11"/>
  </si>
  <si>
    <t>&lt;例4:休日稼働なしのみ&gt;</t>
    <rPh sb="1" eb="2">
      <t>レイ</t>
    </rPh>
    <rPh sb="4" eb="6">
      <t>キュウジツ</t>
    </rPh>
    <rPh sb="6" eb="8">
      <t>カドウ</t>
    </rPh>
    <phoneticPr fontId="11"/>
  </si>
  <si>
    <t>タスク④-リソースD
（休日稼働あり)</t>
    <phoneticPr fontId="11"/>
  </si>
  <si>
    <t>タスク⑤-リソースE
（休日稼働なし)</t>
    <phoneticPr fontId="11"/>
  </si>
  <si>
    <t>タスク⑥-リソースF
（休日稼働なし)</t>
    <phoneticPr fontId="11"/>
  </si>
  <si>
    <t>&lt;例5:休日稼働ありのみ&gt;</t>
    <rPh sb="1" eb="2">
      <t>レイ</t>
    </rPh>
    <rPh sb="4" eb="6">
      <t>キュウジツ</t>
    </rPh>
    <rPh sb="6" eb="8">
      <t>カドウ</t>
    </rPh>
    <phoneticPr fontId="11"/>
  </si>
  <si>
    <t>タスク③-リソースC
（休日稼働あり)</t>
    <phoneticPr fontId="11"/>
  </si>
  <si>
    <t>タスクリソースにおけるPV表</t>
    <rPh sb="13" eb="14">
      <t>ヒョウ</t>
    </rPh>
    <phoneticPr fontId="11"/>
  </si>
  <si>
    <t>タスクの開始予定日から終了予定日まで1日単位でPVを算出してPV表とする。</t>
    <rPh sb="4" eb="6">
      <t>カイシ</t>
    </rPh>
    <rPh sb="6" eb="9">
      <t>ヨテイビ</t>
    </rPh>
    <rPh sb="11" eb="13">
      <t>シュウリョウ</t>
    </rPh>
    <rPh sb="13" eb="16">
      <t>ヨテイビ</t>
    </rPh>
    <rPh sb="19" eb="20">
      <t>ニチ</t>
    </rPh>
    <rPh sb="20" eb="22">
      <t>タンイ</t>
    </rPh>
    <rPh sb="26" eb="28">
      <t>サンシュツ</t>
    </rPh>
    <rPh sb="32" eb="33">
      <t>ヒョウ</t>
    </rPh>
    <phoneticPr fontId="11"/>
  </si>
  <si>
    <t>PV表は工数のPV表だけでなく金額用のPV額表も合わせて作成する。</t>
    <rPh sb="2" eb="3">
      <t>ヒョウ</t>
    </rPh>
    <rPh sb="4" eb="6">
      <t>コウスウ</t>
    </rPh>
    <rPh sb="9" eb="10">
      <t>ヒョウ</t>
    </rPh>
    <rPh sb="15" eb="17">
      <t>キンガク</t>
    </rPh>
    <rPh sb="17" eb="18">
      <t>ヨウ</t>
    </rPh>
    <rPh sb="21" eb="22">
      <t>ガク</t>
    </rPh>
    <rPh sb="22" eb="23">
      <t>ヒョウ</t>
    </rPh>
    <rPh sb="24" eb="25">
      <t>ア</t>
    </rPh>
    <rPh sb="28" eb="30">
      <t>サクセイ</t>
    </rPh>
    <phoneticPr fontId="11"/>
  </si>
  <si>
    <t>PV、PV額はEVM値定義のタスクリソースにおけるPV、PV額の算出方法と同じとする。</t>
    <rPh sb="5" eb="6">
      <t>ガク</t>
    </rPh>
    <rPh sb="10" eb="11">
      <t>チ</t>
    </rPh>
    <rPh sb="11" eb="13">
      <t>テイギ</t>
    </rPh>
    <rPh sb="30" eb="31">
      <t>ガク</t>
    </rPh>
    <rPh sb="32" eb="34">
      <t>サンシュツ</t>
    </rPh>
    <rPh sb="34" eb="36">
      <t>ホウホウ</t>
    </rPh>
    <rPh sb="37" eb="38">
      <t>オナ</t>
    </rPh>
    <phoneticPr fontId="11"/>
  </si>
  <si>
    <t>この際、計画達成率が必要となるが、計画達成率算出に使用するATは開始予定日からの日数を使用する。</t>
    <rPh sb="2" eb="3">
      <t>サイ</t>
    </rPh>
    <rPh sb="4" eb="6">
      <t>ケイカク</t>
    </rPh>
    <rPh sb="6" eb="9">
      <t>タッセイリツ</t>
    </rPh>
    <rPh sb="10" eb="12">
      <t>ヒツヨウ</t>
    </rPh>
    <rPh sb="17" eb="19">
      <t>ケイカク</t>
    </rPh>
    <rPh sb="19" eb="22">
      <t>タッセイリツ</t>
    </rPh>
    <rPh sb="22" eb="24">
      <t>サンシュツ</t>
    </rPh>
    <rPh sb="25" eb="27">
      <t>シヨウ</t>
    </rPh>
    <rPh sb="32" eb="34">
      <t>カイシ</t>
    </rPh>
    <rPh sb="34" eb="37">
      <t>ヨテイビ</t>
    </rPh>
    <rPh sb="40" eb="42">
      <t>ニッスウ</t>
    </rPh>
    <rPh sb="43" eb="45">
      <t>シヨウ</t>
    </rPh>
    <phoneticPr fontId="11"/>
  </si>
  <si>
    <t>以下に例を示す。</t>
    <rPh sb="0" eb="2">
      <t>イカ</t>
    </rPh>
    <rPh sb="3" eb="4">
      <t>レイ</t>
    </rPh>
    <rPh sb="5" eb="6">
      <t>シメ</t>
    </rPh>
    <phoneticPr fontId="11"/>
  </si>
  <si>
    <t>※計画達成率は四捨五入で小数点以下4桁に、PVは四捨五入で小数点以下2桁に、PV額は四捨五入で整数に丸める。</t>
    <rPh sb="1" eb="3">
      <t>ケイカク</t>
    </rPh>
    <rPh sb="3" eb="6">
      <t>タッセイリツ</t>
    </rPh>
    <rPh sb="7" eb="11">
      <t>シシャゴニュウ</t>
    </rPh>
    <rPh sb="12" eb="15">
      <t>ショウスウテン</t>
    </rPh>
    <rPh sb="15" eb="17">
      <t>イカ</t>
    </rPh>
    <rPh sb="18" eb="19">
      <t>ケタ</t>
    </rPh>
    <rPh sb="40" eb="41">
      <t>ガク</t>
    </rPh>
    <rPh sb="42" eb="46">
      <t>シシャゴニュウ</t>
    </rPh>
    <rPh sb="47" eb="49">
      <t>セイスウ</t>
    </rPh>
    <rPh sb="50" eb="51">
      <t>マル</t>
    </rPh>
    <phoneticPr fontId="11"/>
  </si>
  <si>
    <t>タスクリソース以外の集計単位におけるPV表</t>
    <rPh sb="7" eb="9">
      <t>イガイ</t>
    </rPh>
    <rPh sb="10" eb="12">
      <t>シュウケイ</t>
    </rPh>
    <rPh sb="12" eb="14">
      <t>タンイ</t>
    </rPh>
    <rPh sb="20" eb="21">
      <t>ヒョウ</t>
    </rPh>
    <phoneticPr fontId="11"/>
  </si>
  <si>
    <t>開始予定日から終了予定日まで1日単位で配下のタスクリソースのPVを加算して算出してPV表とする。</t>
    <rPh sb="0" eb="2">
      <t>カイシ</t>
    </rPh>
    <rPh sb="2" eb="5">
      <t>ヨテイビ</t>
    </rPh>
    <rPh sb="7" eb="9">
      <t>シュウリョウ</t>
    </rPh>
    <rPh sb="9" eb="12">
      <t>ヨテイビ</t>
    </rPh>
    <rPh sb="15" eb="16">
      <t>ニチ</t>
    </rPh>
    <rPh sb="16" eb="18">
      <t>タンイ</t>
    </rPh>
    <rPh sb="19" eb="21">
      <t>ハイカ</t>
    </rPh>
    <rPh sb="33" eb="35">
      <t>カサン</t>
    </rPh>
    <rPh sb="37" eb="39">
      <t>サンシュツ</t>
    </rPh>
    <rPh sb="43" eb="44">
      <t>ヒョウ</t>
    </rPh>
    <phoneticPr fontId="11"/>
  </si>
  <si>
    <t>PV表は工数のタスクリソースと同様にPV表だけでなく金額用のPV額表も合わせて作成する。</t>
    <rPh sb="2" eb="3">
      <t>ヒョウ</t>
    </rPh>
    <rPh sb="4" eb="6">
      <t>コウスウ</t>
    </rPh>
    <rPh sb="15" eb="17">
      <t>ドウヨウ</t>
    </rPh>
    <rPh sb="20" eb="21">
      <t>ヒョウ</t>
    </rPh>
    <rPh sb="26" eb="28">
      <t>キンガク</t>
    </rPh>
    <rPh sb="28" eb="29">
      <t>ヨウ</t>
    </rPh>
    <rPh sb="32" eb="33">
      <t>ガク</t>
    </rPh>
    <rPh sb="33" eb="34">
      <t>ヒョウ</t>
    </rPh>
    <rPh sb="35" eb="36">
      <t>ア</t>
    </rPh>
    <rPh sb="39" eb="41">
      <t>サクセイ</t>
    </rPh>
    <phoneticPr fontId="11"/>
  </si>
  <si>
    <t>休日稼働ありとなしのタスクリソースが混在した場合は休日稼働ありとしてPV表を作成する。</t>
    <rPh sb="0" eb="2">
      <t>キュウジツ</t>
    </rPh>
    <rPh sb="2" eb="4">
      <t>カドウ</t>
    </rPh>
    <rPh sb="18" eb="20">
      <t>コンザイ</t>
    </rPh>
    <rPh sb="22" eb="24">
      <t>バアイ</t>
    </rPh>
    <rPh sb="25" eb="27">
      <t>キュウジツ</t>
    </rPh>
    <rPh sb="27" eb="29">
      <t>カドウ</t>
    </rPh>
    <rPh sb="36" eb="37">
      <t>ヒョウ</t>
    </rPh>
    <rPh sb="38" eb="40">
      <t>サクセイ</t>
    </rPh>
    <phoneticPr fontId="11"/>
  </si>
  <si>
    <r>
      <t>3. t + (EV - PV</t>
    </r>
    <r>
      <rPr>
        <vertAlign val="subscript"/>
        <sz val="11"/>
        <color theme="1"/>
        <rFont val="ＭＳ Ｐゴシック"/>
        <family val="3"/>
        <charset val="128"/>
        <scheme val="minor"/>
      </rPr>
      <t>t</t>
    </r>
    <r>
      <rPr>
        <sz val="11"/>
        <color theme="1"/>
        <rFont val="ＭＳ Ｐゴシック"/>
        <family val="2"/>
        <scheme val="minor"/>
      </rPr>
      <t>) / (PV</t>
    </r>
    <r>
      <rPr>
        <vertAlign val="subscript"/>
        <sz val="11"/>
        <color theme="1"/>
        <rFont val="ＭＳ Ｐゴシック"/>
        <family val="3"/>
        <charset val="128"/>
        <scheme val="minor"/>
      </rPr>
      <t>t+1</t>
    </r>
    <r>
      <rPr>
        <sz val="11"/>
        <color theme="1"/>
        <rFont val="ＭＳ Ｐゴシック"/>
        <family val="2"/>
        <scheme val="minor"/>
      </rPr>
      <t xml:space="preserve"> - PV</t>
    </r>
    <r>
      <rPr>
        <vertAlign val="subscript"/>
        <sz val="11"/>
        <color theme="1"/>
        <rFont val="ＭＳ Ｐゴシック"/>
        <family val="3"/>
        <charset val="128"/>
        <scheme val="minor"/>
      </rPr>
      <t>t</t>
    </r>
    <r>
      <rPr>
        <sz val="11"/>
        <color theme="1"/>
        <rFont val="ＭＳ Ｐゴシック"/>
        <family val="2"/>
        <scheme val="minor"/>
      </rPr>
      <t>)をESとする</t>
    </r>
    <phoneticPr fontId="11"/>
  </si>
  <si>
    <t>EVからESの算出</t>
    <rPh sb="7" eb="9">
      <t>サンシュツ</t>
    </rPh>
    <phoneticPr fontId="11"/>
  </si>
  <si>
    <r>
      <t>3. PV</t>
    </r>
    <r>
      <rPr>
        <vertAlign val="subscript"/>
        <sz val="11"/>
        <color theme="1"/>
        <rFont val="ＭＳ Ｐゴシック"/>
        <family val="3"/>
        <charset val="128"/>
        <scheme val="minor"/>
      </rPr>
      <t>t</t>
    </r>
    <r>
      <rPr>
        <sz val="11"/>
        <color theme="1"/>
        <rFont val="ＭＳ Ｐゴシック"/>
        <family val="2"/>
        <scheme val="minor"/>
      </rPr>
      <t xml:space="preserve"> + (PV</t>
    </r>
    <r>
      <rPr>
        <vertAlign val="subscript"/>
        <sz val="11"/>
        <color theme="1"/>
        <rFont val="ＭＳ Ｐゴシック"/>
        <family val="3"/>
        <charset val="128"/>
        <scheme val="minor"/>
      </rPr>
      <t>t+1</t>
    </r>
    <r>
      <rPr>
        <sz val="11"/>
        <color theme="1"/>
        <rFont val="ＭＳ Ｐゴシック"/>
        <family val="2"/>
        <scheme val="minor"/>
      </rPr>
      <t xml:space="preserve"> - PV</t>
    </r>
    <r>
      <rPr>
        <vertAlign val="subscript"/>
        <sz val="11"/>
        <color theme="1"/>
        <rFont val="ＭＳ Ｐゴシック"/>
        <family val="3"/>
        <charset val="128"/>
        <scheme val="minor"/>
      </rPr>
      <t>t</t>
    </r>
    <r>
      <rPr>
        <sz val="11"/>
        <color theme="1"/>
        <rFont val="ＭＳ Ｐゴシック"/>
        <family val="2"/>
        <scheme val="minor"/>
      </rPr>
      <t>) * (ES - t) をEVとする</t>
    </r>
    <phoneticPr fontId="11"/>
  </si>
  <si>
    <t>ESからEVの算出</t>
    <rPh sb="7" eb="9">
      <t>サンシュツ</t>
    </rPh>
    <phoneticPr fontId="11"/>
  </si>
  <si>
    <r>
      <t>シミュレーションにおいてES</t>
    </r>
    <r>
      <rPr>
        <b/>
        <vertAlign val="subscript"/>
        <sz val="12"/>
        <color theme="1"/>
        <rFont val="ＭＳ Ｐゴシック"/>
        <family val="3"/>
        <charset val="128"/>
        <scheme val="minor"/>
      </rPr>
      <t>FT</t>
    </r>
    <r>
      <rPr>
        <b/>
        <sz val="12"/>
        <color theme="1"/>
        <rFont val="ＭＳ Ｐゴシック"/>
        <family val="3"/>
        <charset val="128"/>
        <scheme val="minor"/>
      </rPr>
      <t>からEV</t>
    </r>
    <r>
      <rPr>
        <b/>
        <vertAlign val="subscript"/>
        <sz val="12"/>
        <color theme="1"/>
        <rFont val="ＭＳ Ｐゴシック"/>
        <family val="3"/>
        <charset val="128"/>
        <scheme val="minor"/>
      </rPr>
      <t>FT</t>
    </r>
    <r>
      <rPr>
        <b/>
        <sz val="12"/>
        <color theme="1"/>
        <rFont val="ＭＳ Ｐゴシック"/>
        <family val="3"/>
        <charset val="128"/>
        <scheme val="minor"/>
      </rPr>
      <t>の算出に使用</t>
    </r>
    <rPh sb="23" eb="25">
      <t>サンシュツ</t>
    </rPh>
    <rPh sb="26" eb="28">
      <t>シヨウ</t>
    </rPh>
    <phoneticPr fontId="11"/>
  </si>
  <si>
    <t>※ESが0以下の場合は0を、ESが最大の日数を超える場合は最後のPVをEVとする</t>
    <rPh sb="5" eb="7">
      <t>イカ</t>
    </rPh>
    <rPh sb="8" eb="10">
      <t>バアイ</t>
    </rPh>
    <rPh sb="17" eb="19">
      <t>サイダイ</t>
    </rPh>
    <rPh sb="20" eb="22">
      <t>ニッスウ</t>
    </rPh>
    <rPh sb="23" eb="24">
      <t>コ</t>
    </rPh>
    <rPh sb="26" eb="28">
      <t>バアイ</t>
    </rPh>
    <rPh sb="29" eb="31">
      <t>サイゴ</t>
    </rPh>
    <phoneticPr fontId="11"/>
  </si>
  <si>
    <t>ESとESから算出される値の概要</t>
    <rPh sb="7" eb="9">
      <t>サンシュツ</t>
    </rPh>
    <rPh sb="12" eb="13">
      <t>アタイ</t>
    </rPh>
    <rPh sb="14" eb="16">
      <t>ガイヨウ</t>
    </rPh>
    <phoneticPr fontId="11"/>
  </si>
  <si>
    <t>サマリタスク</t>
    <phoneticPr fontId="11"/>
  </si>
  <si>
    <t>アサイン</t>
    <phoneticPr fontId="11"/>
  </si>
  <si>
    <t>未アサイン</t>
    <rPh sb="0" eb="1">
      <t>ミ</t>
    </rPh>
    <phoneticPr fontId="11"/>
  </si>
  <si>
    <t>アサインのみ</t>
    <phoneticPr fontId="11"/>
  </si>
  <si>
    <t>未アサイン含む</t>
    <rPh sb="0" eb="1">
      <t>ミ</t>
    </rPh>
    <rPh sb="5" eb="6">
      <t>フク</t>
    </rPh>
    <phoneticPr fontId="11"/>
  </si>
  <si>
    <t>プロジェクト</t>
    <phoneticPr fontId="11"/>
  </si>
  <si>
    <t>タスクリソース</t>
    <phoneticPr fontId="11"/>
  </si>
  <si>
    <t>プロジェクトコード</t>
  </si>
  <si>
    <t>集計単位区分</t>
  </si>
  <si>
    <t>報告基準日</t>
  </si>
  <si>
    <t>計画リソースフラグ</t>
  </si>
  <si>
    <t>リソース従業員コード</t>
  </si>
  <si>
    <t>リソース発注管理番号</t>
  </si>
  <si>
    <t>プロジェクトのプロジェクトコード</t>
    <phoneticPr fontId="11"/>
  </si>
  <si>
    <t>"1" (全体)</t>
    <rPh sb="5" eb="7">
      <t>ゼンタイ</t>
    </rPh>
    <phoneticPr fontId="11"/>
  </si>
  <si>
    <t>"2" (内部開発</t>
    <rPh sb="5" eb="7">
      <t>ナイブ</t>
    </rPh>
    <rPh sb="7" eb="9">
      <t>カイハツ</t>
    </rPh>
    <phoneticPr fontId="11"/>
  </si>
  <si>
    <t>"3" (リソース別)</t>
    <rPh sb="9" eb="10">
      <t>ベツ</t>
    </rPh>
    <phoneticPr fontId="11"/>
  </si>
  <si>
    <t>"1" (未アサイン含)</t>
    <phoneticPr fontId="11"/>
  </si>
  <si>
    <t>"0" (アサインのみ)</t>
    <phoneticPr fontId="11"/>
  </si>
  <si>
    <t>リソースの従業員コード</t>
  </si>
  <si>
    <t>リソースの発注管理番号</t>
    <rPh sb="5" eb="7">
      <t>ハッチュウ</t>
    </rPh>
    <rPh sb="7" eb="9">
      <t>カンリ</t>
    </rPh>
    <rPh sb="9" eb="11">
      <t>バンゴウ</t>
    </rPh>
    <phoneticPr fontId="11"/>
  </si>
  <si>
    <t>タスクUID</t>
  </si>
  <si>
    <t>WBSのタスクUID</t>
    <phoneticPr fontId="11"/>
  </si>
  <si>
    <t>サマリタスクのタスクUID</t>
    <phoneticPr fontId="11"/>
  </si>
  <si>
    <t>タスクのタスクUID</t>
    <phoneticPr fontId="11"/>
  </si>
  <si>
    <t>"0" (固定キー)</t>
    <phoneticPr fontId="11"/>
  </si>
  <si>
    <t>"-" (固定キー)</t>
    <phoneticPr fontId="11"/>
  </si>
  <si>
    <t>"---" (固定キー)</t>
    <phoneticPr fontId="11"/>
  </si>
  <si>
    <t>"0" (アサイン)</t>
    <phoneticPr fontId="11"/>
  </si>
  <si>
    <t>"1" (未アサイン)</t>
    <phoneticPr fontId="11"/>
  </si>
  <si>
    <t>集計単位</t>
    <rPh sb="0" eb="2">
      <t>シュウケイ</t>
    </rPh>
    <rPh sb="2" eb="4">
      <t>タンイ</t>
    </rPh>
    <phoneticPr fontId="11"/>
  </si>
  <si>
    <t>○</t>
    <phoneticPr fontId="11"/>
  </si>
  <si>
    <t>×</t>
    <phoneticPr fontId="11"/>
  </si>
  <si>
    <t>DB
保存</t>
    <rPh sb="3" eb="5">
      <t>ホゾン</t>
    </rPh>
    <phoneticPr fontId="11"/>
  </si>
  <si>
    <t>EVM値定義の報告基準日</t>
  </si>
  <si>
    <t>EVM値定義の報告基準日</t>
    <rPh sb="3" eb="4">
      <t>チ</t>
    </rPh>
    <rPh sb="4" eb="6">
      <t>テイギ</t>
    </rPh>
    <phoneticPr fontId="11"/>
  </si>
  <si>
    <r>
      <rPr>
        <b/>
        <sz val="11"/>
        <color theme="0"/>
        <rFont val="ＭＳ Ｐゴシック"/>
        <family val="3"/>
        <charset val="128"/>
        <scheme val="minor"/>
      </rPr>
      <t>EVM計算時に計算</t>
    </r>
    <r>
      <rPr>
        <sz val="9"/>
        <color theme="0"/>
        <rFont val="ＭＳ Ｐゴシック"/>
        <family val="3"/>
        <charset val="128"/>
        <scheme val="minor"/>
      </rPr>
      <t xml:space="preserve">
EVM計算値格納テーブル(同名シート参照)に保持</t>
    </r>
    <rPh sb="23" eb="25">
      <t>ドウメイ</t>
    </rPh>
    <rPh sb="28" eb="30">
      <t>サンショウ</t>
    </rPh>
    <phoneticPr fontId="11"/>
  </si>
  <si>
    <r>
      <t>プロジェクトEVMトラン</t>
    </r>
    <r>
      <rPr>
        <sz val="11"/>
        <color theme="0"/>
        <rFont val="ＭＳ Ｐゴシック"/>
        <family val="3"/>
        <charset val="128"/>
        <scheme val="minor"/>
      </rPr>
      <t xml:space="preserve"> (主キーのみ記載、他の属性はEVM値定義の通り算出された値を格納)</t>
    </r>
    <rPh sb="14" eb="15">
      <t>シュ</t>
    </rPh>
    <rPh sb="19" eb="21">
      <t>キサイ</t>
    </rPh>
    <rPh sb="22" eb="23">
      <t>ホカ</t>
    </rPh>
    <rPh sb="24" eb="26">
      <t>ゾクセイ</t>
    </rPh>
    <rPh sb="30" eb="31">
      <t>チ</t>
    </rPh>
    <rPh sb="31" eb="33">
      <t>テイギ</t>
    </rPh>
    <rPh sb="34" eb="35">
      <t>トオ</t>
    </rPh>
    <rPh sb="36" eb="38">
      <t>サンシュツ</t>
    </rPh>
    <rPh sb="41" eb="42">
      <t>アタイ</t>
    </rPh>
    <rPh sb="43" eb="45">
      <t>カクノウ</t>
    </rPh>
    <phoneticPr fontId="11"/>
  </si>
  <si>
    <r>
      <t>WBSタスクEVMトラン</t>
    </r>
    <r>
      <rPr>
        <sz val="11"/>
        <color theme="0"/>
        <rFont val="ＭＳ Ｐゴシック"/>
        <family val="3"/>
        <charset val="128"/>
        <scheme val="minor"/>
      </rPr>
      <t xml:space="preserve"> (主キーのみ記載、他の属性はEVM値定義の通</t>
    </r>
    <r>
      <rPr>
        <b/>
        <sz val="11"/>
        <color theme="0"/>
        <rFont val="ＭＳ Ｐゴシック"/>
        <family val="2"/>
        <scheme val="minor"/>
      </rPr>
      <t>り算出された値を格納)</t>
    </r>
    <rPh sb="19" eb="21">
      <t>キサイ</t>
    </rPh>
    <phoneticPr fontId="11"/>
  </si>
  <si>
    <t>計画用単価の取得</t>
    <phoneticPr fontId="11"/>
  </si>
  <si>
    <t>マスタ名等</t>
    <rPh sb="3" eb="4">
      <t>メイ</t>
    </rPh>
    <rPh sb="4" eb="5">
      <t>トウ</t>
    </rPh>
    <phoneticPr fontId="13"/>
  </si>
  <si>
    <t>各マスタ定義期間 (日)</t>
    <rPh sb="0" eb="1">
      <t>カク</t>
    </rPh>
    <rPh sb="4" eb="6">
      <t>テイギ</t>
    </rPh>
    <rPh sb="6" eb="8">
      <t>キカン</t>
    </rPh>
    <rPh sb="10" eb="11">
      <t>ヒ</t>
    </rPh>
    <phoneticPr fontId="13"/>
  </si>
  <si>
    <t>従業員マスタ</t>
    <rPh sb="0" eb="3">
      <t>ジュウギョウイン</t>
    </rPh>
    <phoneticPr fontId="13"/>
  </si>
  <si>
    <t>アサインメントマスタ</t>
    <phoneticPr fontId="13"/>
  </si>
  <si>
    <t>部門別グレード別単価マスタ</t>
    <rPh sb="0" eb="2">
      <t>ブモン</t>
    </rPh>
    <rPh sb="2" eb="3">
      <t>ベツ</t>
    </rPh>
    <rPh sb="7" eb="8">
      <t>ベツ</t>
    </rPh>
    <rPh sb="8" eb="10">
      <t>タンカ</t>
    </rPh>
    <phoneticPr fontId="13"/>
  </si>
  <si>
    <t>A</t>
    <phoneticPr fontId="13"/>
  </si>
  <si>
    <t>B</t>
    <phoneticPr fontId="13"/>
  </si>
  <si>
    <t>C</t>
    <phoneticPr fontId="13"/>
  </si>
  <si>
    <t>D</t>
    <phoneticPr fontId="13"/>
  </si>
  <si>
    <t>単価適用範囲</t>
    <rPh sb="0" eb="2">
      <t>タンカ</t>
    </rPh>
    <rPh sb="2" eb="4">
      <t>テキヨウ</t>
    </rPh>
    <rPh sb="4" eb="6">
      <t>ハンイ</t>
    </rPh>
    <phoneticPr fontId="13"/>
  </si>
  <si>
    <t>使用される単価</t>
    <rPh sb="0" eb="2">
      <t>シヨウ</t>
    </rPh>
    <rPh sb="5" eb="7">
      <t>タンカ</t>
    </rPh>
    <phoneticPr fontId="13"/>
  </si>
  <si>
    <t>B</t>
    <phoneticPr fontId="13"/>
  </si>
  <si>
    <t>退</t>
    <rPh sb="0" eb="1">
      <t>タイ</t>
    </rPh>
    <phoneticPr fontId="13"/>
  </si>
  <si>
    <t>アサインメントマスタ</t>
    <phoneticPr fontId="13"/>
  </si>
  <si>
    <t>A</t>
    <phoneticPr fontId="13"/>
  </si>
  <si>
    <t>B</t>
    <phoneticPr fontId="13"/>
  </si>
  <si>
    <t>A</t>
    <phoneticPr fontId="13"/>
  </si>
  <si>
    <t>C</t>
    <phoneticPr fontId="13"/>
  </si>
  <si>
    <t>アサインメントマスタ</t>
    <phoneticPr fontId="13"/>
  </si>
  <si>
    <t>A</t>
    <phoneticPr fontId="13"/>
  </si>
  <si>
    <t>C</t>
    <phoneticPr fontId="13"/>
  </si>
  <si>
    <t>TBA</t>
    <phoneticPr fontId="13"/>
  </si>
  <si>
    <t>組織マスタ</t>
    <rPh sb="0" eb="2">
      <t>ソシキ</t>
    </rPh>
    <phoneticPr fontId="13"/>
  </si>
  <si>
    <t>D</t>
    <phoneticPr fontId="13"/>
  </si>
  <si>
    <t>凡例 - 単価適用範囲</t>
    <rPh sb="5" eb="7">
      <t>タンカ</t>
    </rPh>
    <rPh sb="7" eb="9">
      <t>テキヨウ</t>
    </rPh>
    <rPh sb="9" eb="11">
      <t>ハンイ</t>
    </rPh>
    <phoneticPr fontId="13"/>
  </si>
  <si>
    <t>リソース
種別</t>
    <rPh sb="5" eb="7">
      <t>シュベツ</t>
    </rPh>
    <phoneticPr fontId="13"/>
  </si>
  <si>
    <t>社員、派遣は以下の値を単価とする。 なお単価が取得できない場合は \0 を単価とする。</t>
    <rPh sb="0" eb="2">
      <t>シャイン</t>
    </rPh>
    <rPh sb="3" eb="5">
      <t>ハケン</t>
    </rPh>
    <rPh sb="6" eb="8">
      <t>イカ</t>
    </rPh>
    <rPh sb="9" eb="10">
      <t>アタイ</t>
    </rPh>
    <rPh sb="11" eb="13">
      <t>タンカ</t>
    </rPh>
    <rPh sb="20" eb="22">
      <t>タンカ</t>
    </rPh>
    <rPh sb="23" eb="25">
      <t>シュトク</t>
    </rPh>
    <rPh sb="29" eb="31">
      <t>バアイ</t>
    </rPh>
    <rPh sb="37" eb="39">
      <t>タンカ</t>
    </rPh>
    <phoneticPr fontId="11"/>
  </si>
  <si>
    <t>・単価適用日に退職している場合は退職単価として \0</t>
    <rPh sb="1" eb="3">
      <t>タンカ</t>
    </rPh>
    <rPh sb="3" eb="5">
      <t>テキヨウ</t>
    </rPh>
    <rPh sb="5" eb="6">
      <t>ビ</t>
    </rPh>
    <rPh sb="7" eb="9">
      <t>タイショク</t>
    </rPh>
    <rPh sb="13" eb="15">
      <t>バアイ</t>
    </rPh>
    <rPh sb="16" eb="18">
      <t>タイショク</t>
    </rPh>
    <rPh sb="18" eb="20">
      <t>タンカ</t>
    </rPh>
    <phoneticPr fontId="11"/>
  </si>
  <si>
    <t>単価適用日の単価定義が取得できず、過去にも単価が定義されていないため単価を \0 とする</t>
    <rPh sb="6" eb="8">
      <t>タンカ</t>
    </rPh>
    <rPh sb="8" eb="10">
      <t>テイギ</t>
    </rPh>
    <rPh sb="11" eb="13">
      <t>シュトク</t>
    </rPh>
    <rPh sb="17" eb="19">
      <t>カコ</t>
    </rPh>
    <rPh sb="21" eb="23">
      <t>タンカ</t>
    </rPh>
    <rPh sb="24" eb="26">
      <t>テイギ</t>
    </rPh>
    <rPh sb="34" eb="36">
      <t>タンカ</t>
    </rPh>
    <phoneticPr fontId="13"/>
  </si>
  <si>
    <t>単価適用日の単価定義を適用</t>
    <rPh sb="6" eb="8">
      <t>タンカ</t>
    </rPh>
    <rPh sb="8" eb="10">
      <t>テイギ</t>
    </rPh>
    <rPh sb="11" eb="13">
      <t>テキヨウ</t>
    </rPh>
    <phoneticPr fontId="13"/>
  </si>
  <si>
    <t>単価適用日の単価定義が取得できないため、直近過去の単価定義を使用</t>
    <rPh sb="6" eb="8">
      <t>タンカ</t>
    </rPh>
    <rPh sb="8" eb="10">
      <t>テイギ</t>
    </rPh>
    <rPh sb="11" eb="13">
      <t>シュトク</t>
    </rPh>
    <rPh sb="25" eb="27">
      <t>タンカ</t>
    </rPh>
    <rPh sb="27" eb="29">
      <t>テイギ</t>
    </rPh>
    <rPh sb="30" eb="32">
      <t>シヨウ</t>
    </rPh>
    <phoneticPr fontId="13"/>
  </si>
  <si>
    <t>(TBAのみ) 単価適用日の単価定義が取得できず、直近過去の単価も取得できないため、直近未来の単価定義を使用</t>
    <rPh sb="14" eb="16">
      <t>タンカ</t>
    </rPh>
    <rPh sb="16" eb="18">
      <t>テイギ</t>
    </rPh>
    <rPh sb="19" eb="21">
      <t>シュトク</t>
    </rPh>
    <rPh sb="30" eb="32">
      <t>タンカ</t>
    </rPh>
    <rPh sb="33" eb="35">
      <t>シュトク</t>
    </rPh>
    <rPh sb="42" eb="44">
      <t>チョッキン</t>
    </rPh>
    <rPh sb="44" eb="46">
      <t>ミライ</t>
    </rPh>
    <rPh sb="47" eb="49">
      <t>タンカ</t>
    </rPh>
    <rPh sb="49" eb="51">
      <t>テイギ</t>
    </rPh>
    <rPh sb="52" eb="54">
      <t>シヨウ</t>
    </rPh>
    <phoneticPr fontId="13"/>
  </si>
  <si>
    <t>単価適用日の単価定義にかかわらず、退職状態であるため単価を \0 とする</t>
    <rPh sb="6" eb="8">
      <t>タンカ</t>
    </rPh>
    <rPh sb="8" eb="10">
      <t>テイギ</t>
    </rPh>
    <rPh sb="17" eb="19">
      <t>タイショク</t>
    </rPh>
    <rPh sb="19" eb="21">
      <t>ジョウタイ</t>
    </rPh>
    <rPh sb="26" eb="28">
      <t>タンカ</t>
    </rPh>
    <phoneticPr fontId="13"/>
  </si>
  <si>
    <t>単価適用日の単価定義が取得できないため、直近過去の退職単価定義( \0 )を使用</t>
    <rPh sb="6" eb="8">
      <t>タンカ</t>
    </rPh>
    <rPh sb="8" eb="10">
      <t>テイギ</t>
    </rPh>
    <rPh sb="11" eb="13">
      <t>シュトク</t>
    </rPh>
    <rPh sb="25" eb="27">
      <t>タイショク</t>
    </rPh>
    <rPh sb="27" eb="29">
      <t>タンカ</t>
    </rPh>
    <rPh sb="29" eb="31">
      <t>テイギ</t>
    </rPh>
    <rPh sb="38" eb="40">
      <t>シヨウ</t>
    </rPh>
    <phoneticPr fontId="13"/>
  </si>
  <si>
    <t>・単価適用日に単価が定義されている場合はその値</t>
    <rPh sb="1" eb="3">
      <t>タンカ</t>
    </rPh>
    <rPh sb="3" eb="5">
      <t>テキヨウ</t>
    </rPh>
    <rPh sb="5" eb="6">
      <t>ビ</t>
    </rPh>
    <rPh sb="7" eb="9">
      <t>タンカ</t>
    </rPh>
    <rPh sb="10" eb="12">
      <t>テイギ</t>
    </rPh>
    <rPh sb="17" eb="19">
      <t>バアイ</t>
    </rPh>
    <rPh sb="22" eb="23">
      <t>アタイ</t>
    </rPh>
    <phoneticPr fontId="11"/>
  </si>
  <si>
    <t>・単価適用日に単価が定義されていない場合は、退職単価を含む直近過去の単価</t>
    <rPh sb="1" eb="3">
      <t>タンカ</t>
    </rPh>
    <rPh sb="3" eb="5">
      <t>テキヨウ</t>
    </rPh>
    <rPh sb="5" eb="6">
      <t>ビ</t>
    </rPh>
    <rPh sb="7" eb="9">
      <t>タンカ</t>
    </rPh>
    <rPh sb="10" eb="12">
      <t>テイギ</t>
    </rPh>
    <rPh sb="18" eb="20">
      <t>バアイ</t>
    </rPh>
    <rPh sb="22" eb="24">
      <t>タイショク</t>
    </rPh>
    <rPh sb="24" eb="26">
      <t>タンカ</t>
    </rPh>
    <rPh sb="27" eb="28">
      <t>フク</t>
    </rPh>
    <rPh sb="29" eb="31">
      <t>チョッキン</t>
    </rPh>
    <rPh sb="31" eb="33">
      <t>カコ</t>
    </rPh>
    <rPh sb="34" eb="36">
      <t>タンカ</t>
    </rPh>
    <phoneticPr fontId="11"/>
  </si>
  <si>
    <t>役職指定されるTBAは以下の値を単価とする。 なお単価が取得できない場合は \0 を単価とする。</t>
    <rPh sb="0" eb="2">
      <t>ヤクショク</t>
    </rPh>
    <rPh sb="2" eb="4">
      <t>シテイ</t>
    </rPh>
    <rPh sb="11" eb="13">
      <t>イカ</t>
    </rPh>
    <rPh sb="14" eb="15">
      <t>アタイ</t>
    </rPh>
    <rPh sb="16" eb="18">
      <t>タンカ</t>
    </rPh>
    <rPh sb="25" eb="27">
      <t>タンカ</t>
    </rPh>
    <rPh sb="28" eb="30">
      <t>シュトク</t>
    </rPh>
    <rPh sb="34" eb="36">
      <t>バアイ</t>
    </rPh>
    <rPh sb="42" eb="44">
      <t>タンカ</t>
    </rPh>
    <phoneticPr fontId="13"/>
  </si>
  <si>
    <t>・単価適用日に単価が定義されていない場合は、直近過去の単価</t>
    <rPh sb="1" eb="3">
      <t>タンカ</t>
    </rPh>
    <rPh sb="3" eb="5">
      <t>テキヨウ</t>
    </rPh>
    <rPh sb="5" eb="6">
      <t>ビ</t>
    </rPh>
    <rPh sb="7" eb="9">
      <t>タンカ</t>
    </rPh>
    <rPh sb="10" eb="12">
      <t>テイギ</t>
    </rPh>
    <rPh sb="18" eb="20">
      <t>バアイ</t>
    </rPh>
    <rPh sb="22" eb="24">
      <t>チョッキン</t>
    </rPh>
    <rPh sb="24" eb="26">
      <t>カコ</t>
    </rPh>
    <rPh sb="27" eb="29">
      <t>タンカ</t>
    </rPh>
    <phoneticPr fontId="11"/>
  </si>
  <si>
    <t>・単価適用日、過去に単価が定義されていない場合は、直近未来の単価</t>
    <rPh sb="1" eb="3">
      <t>タンカ</t>
    </rPh>
    <rPh sb="3" eb="5">
      <t>テキヨウ</t>
    </rPh>
    <rPh sb="5" eb="6">
      <t>ビ</t>
    </rPh>
    <rPh sb="7" eb="9">
      <t>カコ</t>
    </rPh>
    <rPh sb="10" eb="12">
      <t>タンカ</t>
    </rPh>
    <rPh sb="13" eb="15">
      <t>テイギ</t>
    </rPh>
    <rPh sb="21" eb="23">
      <t>バアイ</t>
    </rPh>
    <rPh sb="25" eb="27">
      <t>チョッキン</t>
    </rPh>
    <rPh sb="27" eb="29">
      <t>ミライ</t>
    </rPh>
    <rPh sb="30" eb="32">
      <t>タンカ</t>
    </rPh>
    <phoneticPr fontId="11"/>
  </si>
  <si>
    <t>&lt;計画用単価適用例&gt;</t>
    <rPh sb="1" eb="4">
      <t>ケイカクヨウ</t>
    </rPh>
    <rPh sb="4" eb="6">
      <t>タンカ</t>
    </rPh>
    <rPh sb="6" eb="8">
      <t>テキヨウ</t>
    </rPh>
    <rPh sb="8" eb="9">
      <t>レイ</t>
    </rPh>
    <phoneticPr fontId="13"/>
  </si>
  <si>
    <t>実装方式</t>
    <rPh sb="0" eb="2">
      <t>ジッソウ</t>
    </rPh>
    <rPh sb="2" eb="4">
      <t>ホウシキ</t>
    </rPh>
    <phoneticPr fontId="13"/>
  </si>
  <si>
    <t>計画用単価仕様</t>
    <rPh sb="0" eb="3">
      <t>ケイカクヨウ</t>
    </rPh>
    <rPh sb="3" eb="5">
      <t>タンカ</t>
    </rPh>
    <rPh sb="5" eb="7">
      <t>シヨウ</t>
    </rPh>
    <phoneticPr fontId="13"/>
  </si>
  <si>
    <t>指定されたリソースと単価適用日をキーに単価定義表を走査して計画用単価仕様どおりの単価を取得する。</t>
    <rPh sb="0" eb="2">
      <t>シテイ</t>
    </rPh>
    <rPh sb="10" eb="12">
      <t>タンカ</t>
    </rPh>
    <rPh sb="12" eb="14">
      <t>テキヨウ</t>
    </rPh>
    <rPh sb="14" eb="15">
      <t>ビ</t>
    </rPh>
    <rPh sb="19" eb="21">
      <t>タンカ</t>
    </rPh>
    <rPh sb="21" eb="23">
      <t>テイギ</t>
    </rPh>
    <rPh sb="23" eb="24">
      <t>ヒョウ</t>
    </rPh>
    <rPh sb="25" eb="27">
      <t>ソウサ</t>
    </rPh>
    <rPh sb="29" eb="32">
      <t>ケイカクヨウ</t>
    </rPh>
    <rPh sb="32" eb="34">
      <t>タンカ</t>
    </rPh>
    <rPh sb="34" eb="36">
      <t>シヨウ</t>
    </rPh>
    <rPh sb="40" eb="42">
      <t>タンカ</t>
    </rPh>
    <rPh sb="43" eb="45">
      <t>シュトク</t>
    </rPh>
    <phoneticPr fontId="13"/>
  </si>
  <si>
    <t>単価定義表作成の元となるデータ取得方法の一例を以下に示す。</t>
    <rPh sb="0" eb="2">
      <t>タンカ</t>
    </rPh>
    <rPh sb="2" eb="4">
      <t>テイギ</t>
    </rPh>
    <rPh sb="4" eb="5">
      <t>ヒョウ</t>
    </rPh>
    <rPh sb="5" eb="7">
      <t>サクセイ</t>
    </rPh>
    <rPh sb="8" eb="9">
      <t>モト</t>
    </rPh>
    <rPh sb="15" eb="17">
      <t>シュトク</t>
    </rPh>
    <rPh sb="17" eb="19">
      <t>ホウホウ</t>
    </rPh>
    <rPh sb="20" eb="22">
      <t>イチレイ</t>
    </rPh>
    <rPh sb="23" eb="25">
      <t>イカ</t>
    </rPh>
    <rPh sb="26" eb="27">
      <t>シメ</t>
    </rPh>
    <phoneticPr fontId="13"/>
  </si>
  <si>
    <t>計画用単価の適用例を以下に示す。</t>
    <rPh sb="0" eb="3">
      <t>ケイカクヨウ</t>
    </rPh>
    <rPh sb="3" eb="5">
      <t>タンカ</t>
    </rPh>
    <rPh sb="6" eb="8">
      <t>テキヨウ</t>
    </rPh>
    <rPh sb="8" eb="9">
      <t>レイ</t>
    </rPh>
    <rPh sb="10" eb="12">
      <t>イカ</t>
    </rPh>
    <rPh sb="13" eb="14">
      <t>シメ</t>
    </rPh>
    <phoneticPr fontId="13"/>
  </si>
  <si>
    <t>&lt;単価定義表元データ取得例&gt;</t>
    <rPh sb="1" eb="3">
      <t>タンカ</t>
    </rPh>
    <rPh sb="3" eb="5">
      <t>テイギ</t>
    </rPh>
    <rPh sb="5" eb="6">
      <t>オモテ</t>
    </rPh>
    <rPh sb="6" eb="7">
      <t>モト</t>
    </rPh>
    <rPh sb="10" eb="12">
      <t>シュトク</t>
    </rPh>
    <rPh sb="12" eb="13">
      <t>レイ</t>
    </rPh>
    <phoneticPr fontId="13"/>
  </si>
  <si>
    <t>ESと導出値およびPV表</t>
    <rPh sb="3" eb="5">
      <t>ドウシュツ</t>
    </rPh>
    <rPh sb="5" eb="6">
      <t>チ</t>
    </rPh>
    <rPh sb="11" eb="12">
      <t>ヒョウ</t>
    </rPh>
    <phoneticPr fontId="11"/>
  </si>
  <si>
    <t>BusinessCalendar インターフェースを営業日カレンダーを使用する方式で実装する。</t>
    <rPh sb="39" eb="41">
      <t>ホウシキ</t>
    </rPh>
    <rPh sb="42" eb="44">
      <t>ジッソウ</t>
    </rPh>
    <phoneticPr fontId="11"/>
  </si>
  <si>
    <t>BusinessCalendar インターフェースには以下のメソッドが定義されている (ソースコードより抜粋)</t>
    <rPh sb="27" eb="29">
      <t>イカ</t>
    </rPh>
    <rPh sb="35" eb="37">
      <t>テイギ</t>
    </rPh>
    <rPh sb="52" eb="54">
      <t>バッスイ</t>
    </rPh>
    <phoneticPr fontId="11"/>
  </si>
  <si>
    <t>※differenceDaysとaddDaysのメソッドにおける日数とは起点日を含まない日数のためEVM計算で使用する際は調整して使用すること</t>
    <rPh sb="32" eb="34">
      <t>ニッスウ</t>
    </rPh>
    <rPh sb="36" eb="38">
      <t>キテン</t>
    </rPh>
    <rPh sb="38" eb="39">
      <t>ビ</t>
    </rPh>
    <rPh sb="40" eb="41">
      <t>フク</t>
    </rPh>
    <rPh sb="44" eb="46">
      <t>ニッスウ</t>
    </rPh>
    <rPh sb="52" eb="54">
      <t>ケイサン</t>
    </rPh>
    <rPh sb="55" eb="57">
      <t>シヨウ</t>
    </rPh>
    <rPh sb="59" eb="60">
      <t>サイ</t>
    </rPh>
    <rPh sb="61" eb="63">
      <t>チョウセイ</t>
    </rPh>
    <rPh sb="65" eb="67">
      <t>シヨウ</t>
    </rPh>
    <phoneticPr fontId="11"/>
  </si>
  <si>
    <t>EVM計算では日付間の日数、起点日と経過日数による終点日の算出が必要となる。</t>
    <rPh sb="3" eb="5">
      <t>ケイサン</t>
    </rPh>
    <rPh sb="7" eb="9">
      <t>ヒヅケ</t>
    </rPh>
    <rPh sb="9" eb="10">
      <t>カン</t>
    </rPh>
    <rPh sb="11" eb="13">
      <t>ニッスウ</t>
    </rPh>
    <rPh sb="14" eb="16">
      <t>キテン</t>
    </rPh>
    <rPh sb="16" eb="17">
      <t>ビ</t>
    </rPh>
    <rPh sb="18" eb="20">
      <t>ケイカ</t>
    </rPh>
    <rPh sb="20" eb="22">
      <t>ニッスウ</t>
    </rPh>
    <rPh sb="25" eb="27">
      <t>シュウテン</t>
    </rPh>
    <rPh sb="27" eb="28">
      <t>ビ</t>
    </rPh>
    <rPh sb="29" eb="31">
      <t>サンシュツ</t>
    </rPh>
    <rPh sb="32" eb="34">
      <t>ヒツヨウ</t>
    </rPh>
    <phoneticPr fontId="11"/>
  </si>
  <si>
    <t>休日稼働がある場合</t>
    <rPh sb="0" eb="2">
      <t>キュウジツ</t>
    </rPh>
    <rPh sb="2" eb="4">
      <t>カドウ</t>
    </rPh>
    <rPh sb="7" eb="9">
      <t>バアイ</t>
    </rPh>
    <phoneticPr fontId="11"/>
  </si>
  <si>
    <t>休日稼働がない場合</t>
    <rPh sb="0" eb="2">
      <t>キュウジツ</t>
    </rPh>
    <rPh sb="2" eb="4">
      <t>カドウ</t>
    </rPh>
    <rPh sb="7" eb="9">
      <t>バアイ</t>
    </rPh>
    <phoneticPr fontId="11"/>
  </si>
  <si>
    <t>起点日を含む終点日までの日数</t>
  </si>
  <si>
    <t>起点日を1日目とした経過日数後の日付</t>
    <rPh sb="0" eb="2">
      <t>キテン</t>
    </rPh>
    <rPh sb="2" eb="3">
      <t>ビ</t>
    </rPh>
    <rPh sb="5" eb="6">
      <t>ニチ</t>
    </rPh>
    <rPh sb="6" eb="7">
      <t>メ</t>
    </rPh>
    <rPh sb="10" eb="12">
      <t>ケイカ</t>
    </rPh>
    <rPh sb="12" eb="14">
      <t>ニッスウ</t>
    </rPh>
    <rPh sb="14" eb="15">
      <t>ゴ</t>
    </rPh>
    <rPh sb="16" eb="18">
      <t>ヒヅケ</t>
    </rPh>
    <phoneticPr fontId="11"/>
  </si>
  <si>
    <t>日付間の日数は起点日と終点日、休日稼働がありかどうかを示す値をパラメータとして以下の通り算出。</t>
    <rPh sb="0" eb="2">
      <t>ヒヅケ</t>
    </rPh>
    <rPh sb="2" eb="3">
      <t>カン</t>
    </rPh>
    <rPh sb="4" eb="6">
      <t>ニッスウ</t>
    </rPh>
    <rPh sb="7" eb="9">
      <t>キテン</t>
    </rPh>
    <rPh sb="9" eb="10">
      <t>ビ</t>
    </rPh>
    <rPh sb="11" eb="13">
      <t>シュウテン</t>
    </rPh>
    <rPh sb="13" eb="14">
      <t>ビ</t>
    </rPh>
    <rPh sb="15" eb="17">
      <t>キュウジツ</t>
    </rPh>
    <rPh sb="17" eb="19">
      <t>カドウ</t>
    </rPh>
    <rPh sb="27" eb="28">
      <t>シメ</t>
    </rPh>
    <rPh sb="29" eb="30">
      <t>アタイ</t>
    </rPh>
    <rPh sb="39" eb="41">
      <t>イカ</t>
    </rPh>
    <rPh sb="42" eb="43">
      <t>トオ</t>
    </rPh>
    <rPh sb="44" eb="46">
      <t>サンシュツ</t>
    </rPh>
    <phoneticPr fontId="11"/>
  </si>
  <si>
    <t>起点日と経過日数による終点日の算出は、左記の他に休日稼働がありかどうかを示す値をパラメータとして以下の通り算出。</t>
    <rPh sb="0" eb="2">
      <t>キテン</t>
    </rPh>
    <rPh sb="2" eb="3">
      <t>ビ</t>
    </rPh>
    <rPh sb="4" eb="6">
      <t>ケイカ</t>
    </rPh>
    <rPh sb="6" eb="8">
      <t>ニッスウ</t>
    </rPh>
    <rPh sb="11" eb="13">
      <t>シュウテン</t>
    </rPh>
    <rPh sb="13" eb="14">
      <t>ビ</t>
    </rPh>
    <rPh sb="15" eb="17">
      <t>サンシュツ</t>
    </rPh>
    <rPh sb="19" eb="21">
      <t>サキ</t>
    </rPh>
    <rPh sb="22" eb="23">
      <t>ホカ</t>
    </rPh>
    <phoneticPr fontId="11"/>
  </si>
  <si>
    <t>営業日カレンダーにおいて 式：(終点日の前営業日通番 - 起点日の営業日通番 + 1) の結果</t>
    <rPh sb="0" eb="3">
      <t>エイギョウビ</t>
    </rPh>
    <rPh sb="13" eb="14">
      <t>シキ</t>
    </rPh>
    <rPh sb="16" eb="18">
      <t>シュウテン</t>
    </rPh>
    <rPh sb="18" eb="19">
      <t>ビ</t>
    </rPh>
    <rPh sb="45" eb="47">
      <t>ケッカ</t>
    </rPh>
    <phoneticPr fontId="11"/>
  </si>
  <si>
    <t>※ 起点日を含めて算出するため +1 している</t>
    <rPh sb="2" eb="4">
      <t>キテン</t>
    </rPh>
    <rPh sb="4" eb="5">
      <t>ビ</t>
    </rPh>
    <rPh sb="6" eb="7">
      <t>フク</t>
    </rPh>
    <rPh sb="9" eb="11">
      <t>サンシュツ</t>
    </rPh>
    <phoneticPr fontId="11"/>
  </si>
  <si>
    <t>※ 起点日を1日目とするため -1 している</t>
    <rPh sb="2" eb="4">
      <t>キテン</t>
    </rPh>
    <rPh sb="4" eb="5">
      <t>ビ</t>
    </rPh>
    <rPh sb="7" eb="8">
      <t>ニチ</t>
    </rPh>
    <rPh sb="8" eb="9">
      <t>メ</t>
    </rPh>
    <phoneticPr fontId="11"/>
  </si>
  <si>
    <t>営業日カレンダーにおいて 式：(起点日の営業日通番 + 経過日数 - 1) に対応する営業日通番の日付</t>
    <rPh sb="0" eb="3">
      <t>エイギョウビ</t>
    </rPh>
    <rPh sb="13" eb="14">
      <t>シキ</t>
    </rPh>
    <rPh sb="16" eb="18">
      <t>キテン</t>
    </rPh>
    <rPh sb="18" eb="19">
      <t>ビ</t>
    </rPh>
    <rPh sb="20" eb="23">
      <t>エイギョウビ</t>
    </rPh>
    <rPh sb="23" eb="24">
      <t>ツウ</t>
    </rPh>
    <rPh sb="24" eb="25">
      <t>バン</t>
    </rPh>
    <rPh sb="28" eb="30">
      <t>ケイカ</t>
    </rPh>
    <rPh sb="30" eb="32">
      <t>ニッスウ</t>
    </rPh>
    <rPh sb="39" eb="41">
      <t>タイオウ</t>
    </rPh>
    <rPh sb="43" eb="46">
      <t>エイギョウビ</t>
    </rPh>
    <rPh sb="46" eb="47">
      <t>ツウ</t>
    </rPh>
    <rPh sb="47" eb="48">
      <t>バン</t>
    </rPh>
    <rPh sb="49" eb="51">
      <t>ヒヅケ</t>
    </rPh>
    <phoneticPr fontId="11"/>
  </si>
  <si>
    <t>(現在は必要な営業日カレンダーデータをキャッシュする方式のみ実装しているが、逐次営業日カレンダーテーブルにアクセスする方式も可能)</t>
    <rPh sb="1" eb="3">
      <t>ゲンザイ</t>
    </rPh>
    <rPh sb="4" eb="6">
      <t>ヒツヨウ</t>
    </rPh>
    <rPh sb="7" eb="10">
      <t>エイギョウビ</t>
    </rPh>
    <rPh sb="26" eb="28">
      <t>ホウシキ</t>
    </rPh>
    <rPh sb="30" eb="32">
      <t>ジッソウ</t>
    </rPh>
    <rPh sb="38" eb="40">
      <t>チクジ</t>
    </rPh>
    <rPh sb="40" eb="43">
      <t>エイギョウビ</t>
    </rPh>
    <rPh sb="59" eb="61">
      <t>ホウシキ</t>
    </rPh>
    <rPh sb="62" eb="64">
      <t>カノウ</t>
    </rPh>
    <phoneticPr fontId="11"/>
  </si>
  <si>
    <t>ESとはEarned Scheduleの略であり、実績(EV)がいつ達成している予定(PV)だったかを開始予定日からの日数で表す値である。</t>
    <rPh sb="20" eb="21">
      <t>リャク</t>
    </rPh>
    <rPh sb="40" eb="42">
      <t>ヨテイ</t>
    </rPh>
    <rPh sb="51" eb="53">
      <t>カイシ</t>
    </rPh>
    <rPh sb="53" eb="56">
      <t>ヨテイビ</t>
    </rPh>
    <rPh sb="59" eb="61">
      <t>ニッスウ</t>
    </rPh>
    <rPh sb="62" eb="63">
      <t>アラワ</t>
    </rPh>
    <rPh sb="64" eb="65">
      <t>アタイ</t>
    </rPh>
    <phoneticPr fontId="11"/>
  </si>
  <si>
    <t>ESは、遅延日数、予測完了日、生産性FIXシュミレーション、納期FIXシミュレーションの算出に使用する。</t>
    <rPh sb="4" eb="6">
      <t>チエン</t>
    </rPh>
    <rPh sb="6" eb="8">
      <t>ニッスウ</t>
    </rPh>
    <rPh sb="9" eb="11">
      <t>ヨソク</t>
    </rPh>
    <rPh sb="11" eb="14">
      <t>カンリョウビ</t>
    </rPh>
    <rPh sb="15" eb="18">
      <t>セイサンセイ</t>
    </rPh>
    <rPh sb="30" eb="32">
      <t>ノウキ</t>
    </rPh>
    <rPh sb="44" eb="46">
      <t>サンシュツ</t>
    </rPh>
    <rPh sb="47" eb="49">
      <t>シヨウ</t>
    </rPh>
    <phoneticPr fontId="11"/>
  </si>
  <si>
    <t>なおESを算出する際、精度を高めるため1日単位のPVが必要となるため、各集計単位において1日単位のPV表を作成する。</t>
    <rPh sb="5" eb="7">
      <t>サンシュツ</t>
    </rPh>
    <rPh sb="9" eb="10">
      <t>サイ</t>
    </rPh>
    <rPh sb="11" eb="13">
      <t>セイド</t>
    </rPh>
    <rPh sb="14" eb="15">
      <t>タカ</t>
    </rPh>
    <rPh sb="20" eb="21">
      <t>ニチ</t>
    </rPh>
    <rPh sb="21" eb="23">
      <t>タンイ</t>
    </rPh>
    <rPh sb="27" eb="29">
      <t>ヒツヨウ</t>
    </rPh>
    <rPh sb="35" eb="36">
      <t>カク</t>
    </rPh>
    <rPh sb="36" eb="38">
      <t>シュウケイ</t>
    </rPh>
    <rPh sb="38" eb="40">
      <t>タンイ</t>
    </rPh>
    <rPh sb="45" eb="46">
      <t>ニチ</t>
    </rPh>
    <rPh sb="46" eb="48">
      <t>タンイ</t>
    </rPh>
    <rPh sb="51" eb="52">
      <t>ヒョウ</t>
    </rPh>
    <rPh sb="53" eb="55">
      <t>サクセイ</t>
    </rPh>
    <phoneticPr fontId="11"/>
  </si>
  <si>
    <t>PV表は各シミュレーションにおいて予測ESから予測EVを逆算するためにも使用される。</t>
    <rPh sb="2" eb="3">
      <t>ヒョウ</t>
    </rPh>
    <rPh sb="4" eb="5">
      <t>カク</t>
    </rPh>
    <rPh sb="17" eb="19">
      <t>ヨソク</t>
    </rPh>
    <rPh sb="23" eb="25">
      <t>ヨソク</t>
    </rPh>
    <rPh sb="28" eb="30">
      <t>ギャクサン</t>
    </rPh>
    <rPh sb="36" eb="38">
      <t>シヨウ</t>
    </rPh>
    <phoneticPr fontId="11"/>
  </si>
  <si>
    <t>&lt;参考資料&gt;</t>
    <rPh sb="1" eb="3">
      <t>サンコウ</t>
    </rPh>
    <rPh sb="3" eb="5">
      <t>シリョウ</t>
    </rPh>
    <phoneticPr fontId="5"/>
  </si>
  <si>
    <t>Earned Value Management: Forecasting time (http://www.pmknowledgecenter.be/node/167)</t>
    <phoneticPr fontId="11"/>
  </si>
  <si>
    <t xml:space="preserve">Earned Schedule (http://earnedschedule.com/) </t>
    <phoneticPr fontId="11"/>
  </si>
  <si>
    <r>
      <t>t + (EV - PV</t>
    </r>
    <r>
      <rPr>
        <vertAlign val="subscript"/>
        <sz val="11"/>
        <color theme="1"/>
        <rFont val="ＭＳ Ｐゴシック"/>
        <family val="3"/>
        <charset val="128"/>
        <scheme val="minor"/>
      </rPr>
      <t>t</t>
    </r>
    <r>
      <rPr>
        <sz val="11"/>
        <color theme="1"/>
        <rFont val="ＭＳ Ｐゴシック"/>
        <family val="2"/>
        <scheme val="minor"/>
      </rPr>
      <t>) / (PV</t>
    </r>
    <r>
      <rPr>
        <vertAlign val="subscript"/>
        <sz val="11"/>
        <color theme="1"/>
        <rFont val="ＭＳ Ｐゴシック"/>
        <family val="3"/>
        <charset val="128"/>
        <scheme val="minor"/>
      </rPr>
      <t>t+1</t>
    </r>
    <r>
      <rPr>
        <sz val="11"/>
        <color theme="1"/>
        <rFont val="ＭＳ Ｐゴシック"/>
        <family val="2"/>
        <scheme val="minor"/>
      </rPr>
      <t xml:space="preserve"> - PV</t>
    </r>
    <r>
      <rPr>
        <vertAlign val="subscript"/>
        <sz val="11"/>
        <color theme="1"/>
        <rFont val="ＭＳ Ｐゴシック"/>
        <family val="3"/>
        <charset val="128"/>
        <scheme val="minor"/>
      </rPr>
      <t>t</t>
    </r>
    <r>
      <rPr>
        <sz val="11"/>
        <color theme="1"/>
        <rFont val="ＭＳ Ｐゴシック"/>
        <family val="2"/>
        <scheme val="minor"/>
      </rPr>
      <t>)
([ESと導出値およびPV表]シートを参照)</t>
    </r>
    <phoneticPr fontId="11"/>
  </si>
  <si>
    <t>リソース種別が外注(※1)　⇒ BAC額 / BAC
上記以外の場合 (リソース種別が内作)
　⇒ 従業員の開始予定日時点の単価(※2)
※1 BACが0の場合は0
※2 [計画用単価の取得]シート参照</t>
    <rPh sb="19" eb="20">
      <t>ガク</t>
    </rPh>
    <rPh sb="50" eb="53">
      <t>ジュウギョウイン</t>
    </rPh>
    <rPh sb="59" eb="61">
      <t>ジテン</t>
    </rPh>
    <rPh sb="62" eb="64">
      <t>タンカ</t>
    </rPh>
    <rPh sb="87" eb="90">
      <t>ケイカクヨウ</t>
    </rPh>
    <rPh sb="90" eb="92">
      <t>タンカ</t>
    </rPh>
    <rPh sb="93" eb="95">
      <t>シュトク</t>
    </rPh>
    <rPh sb="99" eb="101">
      <t>サンショウ</t>
    </rPh>
    <phoneticPr fontId="11"/>
  </si>
  <si>
    <r>
      <t>1. PV表を走査し、指定されたEV以下で最大のPVをPV</t>
    </r>
    <r>
      <rPr>
        <vertAlign val="subscript"/>
        <sz val="11"/>
        <color theme="1"/>
        <rFont val="ＭＳ Ｐゴシック"/>
        <family val="3"/>
        <charset val="128"/>
        <scheme val="minor"/>
      </rPr>
      <t>t</t>
    </r>
    <r>
      <rPr>
        <sz val="11"/>
        <color theme="1"/>
        <rFont val="ＭＳ Ｐゴシック"/>
        <family val="2"/>
        <scheme val="minor"/>
      </rPr>
      <t>とし、その際の日数をtとする</t>
    </r>
    <rPh sb="5" eb="6">
      <t>ヒョウ</t>
    </rPh>
    <rPh sb="7" eb="9">
      <t>ソウサ</t>
    </rPh>
    <rPh sb="11" eb="13">
      <t>シテイ</t>
    </rPh>
    <rPh sb="18" eb="20">
      <t>イカ</t>
    </rPh>
    <rPh sb="21" eb="23">
      <t>サイダイ</t>
    </rPh>
    <rPh sb="35" eb="36">
      <t>サイ</t>
    </rPh>
    <rPh sb="37" eb="39">
      <t>ニッスウ</t>
    </rPh>
    <phoneticPr fontId="11"/>
  </si>
  <si>
    <r>
      <t>2</t>
    </r>
    <r>
      <rPr>
        <sz val="11"/>
        <color theme="1"/>
        <rFont val="ＭＳ Ｐゴシック"/>
        <family val="2"/>
        <scheme val="minor"/>
      </rPr>
      <t>. PV表を走査し、指定されたEV以上で最小のPVをPV</t>
    </r>
    <r>
      <rPr>
        <vertAlign val="subscript"/>
        <sz val="11"/>
        <color theme="1"/>
        <rFont val="ＭＳ Ｐゴシック"/>
        <family val="3"/>
        <charset val="128"/>
        <scheme val="minor"/>
      </rPr>
      <t>t+1</t>
    </r>
    <r>
      <rPr>
        <sz val="11"/>
        <color theme="1"/>
        <rFont val="ＭＳ Ｐゴシック"/>
        <family val="2"/>
        <scheme val="minor"/>
      </rPr>
      <t>とする</t>
    </r>
    <rPh sb="7" eb="9">
      <t>ソウサ</t>
    </rPh>
    <rPh sb="11" eb="13">
      <t>シテイ</t>
    </rPh>
    <rPh sb="18" eb="20">
      <t>イジョウ</t>
    </rPh>
    <rPh sb="21" eb="23">
      <t>サイショウ</t>
    </rPh>
    <phoneticPr fontId="11"/>
  </si>
  <si>
    <r>
      <t>1. PV表を走査し、指定されたES以下で最大の日数をtとし、その際のPVをPV</t>
    </r>
    <r>
      <rPr>
        <vertAlign val="subscript"/>
        <sz val="11"/>
        <color theme="1"/>
        <rFont val="ＭＳ Ｐゴシック"/>
        <family val="3"/>
        <charset val="128"/>
        <scheme val="minor"/>
      </rPr>
      <t>t</t>
    </r>
    <r>
      <rPr>
        <sz val="11"/>
        <color theme="1"/>
        <rFont val="ＭＳ Ｐゴシック"/>
        <family val="2"/>
        <scheme val="minor"/>
      </rPr>
      <t>とする</t>
    </r>
    <rPh sb="7" eb="9">
      <t>ソウサ</t>
    </rPh>
    <rPh sb="11" eb="13">
      <t>シテイ</t>
    </rPh>
    <rPh sb="18" eb="20">
      <t>イカ</t>
    </rPh>
    <rPh sb="21" eb="23">
      <t>サイダイ</t>
    </rPh>
    <rPh sb="24" eb="26">
      <t>ニッスウ</t>
    </rPh>
    <rPh sb="33" eb="34">
      <t>サイ</t>
    </rPh>
    <phoneticPr fontId="11"/>
  </si>
  <si>
    <r>
      <t>2. PV表を走査し、指定されたES以上で最小の日数におけるPVをPV</t>
    </r>
    <r>
      <rPr>
        <vertAlign val="subscript"/>
        <sz val="11"/>
        <color theme="1"/>
        <rFont val="ＭＳ Ｐゴシック"/>
        <family val="3"/>
        <charset val="128"/>
        <scheme val="minor"/>
      </rPr>
      <t>t+1</t>
    </r>
    <r>
      <rPr>
        <sz val="11"/>
        <color theme="1"/>
        <rFont val="ＭＳ Ｐゴシック"/>
        <family val="2"/>
        <scheme val="minor"/>
      </rPr>
      <t>とする</t>
    </r>
    <rPh sb="7" eb="9">
      <t>ソウサ</t>
    </rPh>
    <rPh sb="11" eb="13">
      <t>シテイ</t>
    </rPh>
    <rPh sb="18" eb="20">
      <t>イジョウ</t>
    </rPh>
    <rPh sb="21" eb="23">
      <t>サイショウ</t>
    </rPh>
    <rPh sb="24" eb="26">
      <t>ニッスウ</t>
    </rPh>
    <phoneticPr fontId="11"/>
  </si>
  <si>
    <t>版</t>
    <rPh sb="0" eb="1">
      <t>ハン</t>
    </rPh>
    <phoneticPr fontId="11"/>
  </si>
  <si>
    <t>1.0</t>
    <phoneticPr fontId="11"/>
  </si>
  <si>
    <t>1.0r1</t>
    <phoneticPr fontId="11"/>
  </si>
  <si>
    <t>1.0r2</t>
    <phoneticPr fontId="11"/>
  </si>
  <si>
    <t>1.0r3</t>
  </si>
  <si>
    <t>1.0r4</t>
  </si>
  <si>
    <t>1.0r5</t>
  </si>
  <si>
    <t>1.0r6</t>
  </si>
  <si>
    <t>1.0r7</t>
  </si>
  <si>
    <t>1.0r8</t>
  </si>
  <si>
    <t>1.0r9</t>
  </si>
  <si>
    <t>1.0r10</t>
  </si>
  <si>
    <t>1.0r11</t>
  </si>
  <si>
    <t>1.0r12</t>
  </si>
  <si>
    <t>1.0r13</t>
  </si>
  <si>
    <t>1.0r14</t>
  </si>
  <si>
    <t>1.0r15</t>
  </si>
  <si>
    <t>1.0r16</t>
  </si>
  <si>
    <t>1.0r17</t>
  </si>
  <si>
    <t>1.0r18</t>
  </si>
  <si>
    <t>1.0r19</t>
  </si>
  <si>
    <t>1.0r20</t>
  </si>
  <si>
    <t>1.0r21</t>
  </si>
  <si>
    <t>1.0r22</t>
  </si>
  <si>
    <t>1.0r23</t>
  </si>
  <si>
    <t>1.0r24</t>
  </si>
  <si>
    <t>1.0r25</t>
  </si>
  <si>
    <t>1.0r26</t>
  </si>
  <si>
    <t>1.0r27</t>
  </si>
  <si>
    <t>1.0r28</t>
  </si>
  <si>
    <t>1.0r29</t>
  </si>
  <si>
    <t>1.0r30</t>
  </si>
  <si>
    <t>1.0r31</t>
  </si>
  <si>
    <t>1.0r32</t>
  </si>
  <si>
    <t>1.0r33</t>
  </si>
  <si>
    <t>1.0r34</t>
  </si>
  <si>
    <t>1.0r35</t>
  </si>
  <si>
    <t>1.0r36</t>
  </si>
  <si>
    <t>1.0r37</t>
  </si>
  <si>
    <t>1.0r38</t>
  </si>
  <si>
    <t>1.0r39</t>
  </si>
  <si>
    <t>1.0r40</t>
  </si>
  <si>
    <t>1.0r41</t>
  </si>
  <si>
    <t>1.0r42</t>
  </si>
  <si>
    <t>1.0r43</t>
  </si>
  <si>
    <t>1.0r44</t>
  </si>
  <si>
    <t>1.0r45</t>
    <phoneticPr fontId="11"/>
  </si>
  <si>
    <t>大鹿</t>
    <rPh sb="0" eb="2">
      <t>オオシカ</t>
    </rPh>
    <phoneticPr fontId="11"/>
  </si>
  <si>
    <t>-</t>
    <phoneticPr fontId="11"/>
  </si>
  <si>
    <t>1.0r46</t>
  </si>
  <si>
    <t>EVM値定義</t>
    <rPh sb="3" eb="4">
      <t>チ</t>
    </rPh>
    <rPh sb="4" eb="6">
      <t>テイギ</t>
    </rPh>
    <phoneticPr fontId="11"/>
  </si>
  <si>
    <t>丸め方式を記載した列を追加</t>
    <rPh sb="0" eb="1">
      <t>マル</t>
    </rPh>
    <rPh sb="2" eb="4">
      <t>ホウシキ</t>
    </rPh>
    <rPh sb="5" eb="7">
      <t>キサイ</t>
    </rPh>
    <rPh sb="9" eb="10">
      <t>レツ</t>
    </rPh>
    <rPh sb="11" eb="13">
      <t>ツイカ</t>
    </rPh>
    <phoneticPr fontId="11"/>
  </si>
  <si>
    <t>1.1</t>
    <phoneticPr fontId="11"/>
  </si>
  <si>
    <t>ESと導出値およびPV表</t>
    <phoneticPr fontId="11"/>
  </si>
  <si>
    <t>EVからESの算出</t>
    <phoneticPr fontId="11"/>
  </si>
  <si>
    <t>EVM残課題対応</t>
    <rPh sb="3" eb="4">
      <t>ザン</t>
    </rPh>
    <rPh sb="4" eb="6">
      <t>カダイ</t>
    </rPh>
    <rPh sb="6" eb="8">
      <t>タイオウ</t>
    </rPh>
    <phoneticPr fontId="11"/>
  </si>
  <si>
    <t>EVが一致するPVが複数存在する場合にtはATを考慮する旨の注記を追加</t>
    <rPh sb="3" eb="5">
      <t>イッチ</t>
    </rPh>
    <rPh sb="10" eb="12">
      <t>フクスウ</t>
    </rPh>
    <rPh sb="12" eb="14">
      <t>ソンザイ</t>
    </rPh>
    <rPh sb="16" eb="18">
      <t>バアイ</t>
    </rPh>
    <rPh sb="24" eb="26">
      <t>コウリョ</t>
    </rPh>
    <rPh sb="28" eb="29">
      <t>ムネ</t>
    </rPh>
    <rPh sb="30" eb="32">
      <t>チュウキ</t>
    </rPh>
    <rPh sb="33" eb="35">
      <t>ツイカ</t>
    </rPh>
    <phoneticPr fontId="11"/>
  </si>
  <si>
    <t>1.1r1</t>
    <phoneticPr fontId="11"/>
  </si>
  <si>
    <t>予測EV</t>
    <phoneticPr fontId="11"/>
  </si>
  <si>
    <t>予測対象日</t>
    <phoneticPr fontId="11"/>
  </si>
  <si>
    <t>-</t>
    <phoneticPr fontId="11"/>
  </si>
  <si>
    <t>進捗登録時に設定された開始実績日が&lt;EMPTY&gt;、
かつ進捗登録時に設定された今回実績が&lt;EMPTY&gt;
　⇒ 期間型のタスク、および進捗自動登録の発注タスク
　　⇒ 報告基準日が開始予定日前 ⇒ &lt;EMPTY&gt;
　　⇒ 報告基準日が開始予定日以降 ⇒ 開始予定日
　⇒ それ以外の場合 ⇒ &lt;EMPTY&gt;
それ以外の場合
　⇒ 進捗登録時に設定された開始実績日</t>
    <phoneticPr fontId="11"/>
  </si>
  <si>
    <t>BAC　</t>
    <phoneticPr fontId="11"/>
  </si>
  <si>
    <t>予測対象日時点のPV額をPV額表より取得
([ESと導出値およびPV表]シートを参照)</t>
    <rPh sb="10" eb="11">
      <t>ガク</t>
    </rPh>
    <rPh sb="14" eb="15">
      <t>ガク</t>
    </rPh>
    <phoneticPr fontId="11"/>
  </si>
  <si>
    <r>
      <t>予測対象日時点のPVをPV表より取得</t>
    </r>
    <r>
      <rPr>
        <sz val="11"/>
        <color theme="1"/>
        <rFont val="ＭＳ Ｐゴシック"/>
        <family val="2"/>
        <scheme val="minor"/>
      </rPr>
      <t xml:space="preserve">
([ESと導出値およびPV表]シートを参照)</t>
    </r>
    <rPh sb="0" eb="2">
      <t>ヨソク</t>
    </rPh>
    <rPh sb="2" eb="4">
      <t>タイショウ</t>
    </rPh>
    <rPh sb="4" eb="5">
      <t>ビ</t>
    </rPh>
    <rPh sb="5" eb="7">
      <t>ジテン</t>
    </rPh>
    <rPh sb="13" eb="14">
      <t>ヒョウ</t>
    </rPh>
    <rPh sb="16" eb="18">
      <t>シュトク</t>
    </rPh>
    <phoneticPr fontId="11"/>
  </si>
  <si>
    <t>予測ES
※計算用内部値</t>
    <rPh sb="0" eb="2">
      <t>ヨソク</t>
    </rPh>
    <rPh sb="6" eb="9">
      <t>ケイサンヨウ</t>
    </rPh>
    <rPh sb="9" eb="11">
      <t>ナイブ</t>
    </rPh>
    <rPh sb="11" eb="12">
      <t>チ</t>
    </rPh>
    <phoneticPr fontId="11"/>
  </si>
  <si>
    <t>ES + (FT - AT) * SPI(t)</t>
    <phoneticPr fontId="12"/>
  </si>
  <si>
    <r>
      <t xml:space="preserve">TSPI
</t>
    </r>
    <r>
      <rPr>
        <sz val="9"/>
        <color theme="1"/>
        <rFont val="ＭＳ Ｐゴシック"/>
        <family val="3"/>
        <charset val="128"/>
        <scheme val="minor"/>
      </rPr>
      <t>(</t>
    </r>
    <r>
      <rPr>
        <u/>
        <sz val="9"/>
        <color theme="1"/>
        <rFont val="ＭＳ Ｐゴシック"/>
        <family val="3"/>
        <charset val="128"/>
        <scheme val="minor"/>
      </rPr>
      <t>T</t>
    </r>
    <r>
      <rPr>
        <sz val="9"/>
        <color theme="1"/>
        <rFont val="ＭＳ Ｐゴシック"/>
        <family val="3"/>
        <charset val="128"/>
        <scheme val="minor"/>
      </rPr>
      <t xml:space="preserve">o complete </t>
    </r>
    <r>
      <rPr>
        <u/>
        <sz val="9"/>
        <color theme="1"/>
        <rFont val="ＭＳ Ｐゴシック"/>
        <family val="3"/>
        <charset val="128"/>
        <scheme val="minor"/>
      </rPr>
      <t>S</t>
    </r>
    <r>
      <rPr>
        <sz val="9"/>
        <color theme="1"/>
        <rFont val="ＭＳ Ｐゴシック"/>
        <family val="3"/>
        <charset val="128"/>
        <scheme val="minor"/>
      </rPr>
      <t xml:space="preserve">chedule </t>
    </r>
    <r>
      <rPr>
        <u/>
        <sz val="9"/>
        <color theme="1"/>
        <rFont val="ＭＳ Ｐゴシック"/>
        <family val="3"/>
        <charset val="128"/>
        <scheme val="minor"/>
      </rPr>
      <t>P</t>
    </r>
    <r>
      <rPr>
        <sz val="9"/>
        <color theme="1"/>
        <rFont val="ＭＳ Ｐゴシック"/>
        <family val="3"/>
        <charset val="128"/>
        <scheme val="minor"/>
      </rPr>
      <t xml:space="preserve">erformance </t>
    </r>
    <r>
      <rPr>
        <u/>
        <sz val="9"/>
        <color theme="1"/>
        <rFont val="ＭＳ Ｐゴシック"/>
        <family val="3"/>
        <charset val="128"/>
        <scheme val="minor"/>
      </rPr>
      <t>I</t>
    </r>
    <r>
      <rPr>
        <sz val="9"/>
        <color theme="1"/>
        <rFont val="ＭＳ Ｐゴシック"/>
        <family val="3"/>
        <charset val="128"/>
        <scheme val="minor"/>
      </rPr>
      <t>ndex)</t>
    </r>
    <r>
      <rPr>
        <sz val="11"/>
        <color theme="1"/>
        <rFont val="ＭＳ Ｐゴシック"/>
        <family val="2"/>
        <charset val="128"/>
        <scheme val="minor"/>
      </rPr>
      <t xml:space="preserve">
※計算用内部値</t>
    </r>
    <rPh sb="47" eb="50">
      <t>ケイサンヨウ</t>
    </rPh>
    <rPh sb="50" eb="52">
      <t>ナイブ</t>
    </rPh>
    <rPh sb="52" eb="53">
      <t>チ</t>
    </rPh>
    <phoneticPr fontId="11"/>
  </si>
  <si>
    <r>
      <t xml:space="preserve">FT </t>
    </r>
    <r>
      <rPr>
        <sz val="9"/>
        <color theme="1"/>
        <rFont val="ＭＳ Ｐゴシック"/>
        <family val="3"/>
        <charset val="128"/>
        <scheme val="minor"/>
      </rPr>
      <t>(</t>
    </r>
    <r>
      <rPr>
        <u/>
        <sz val="9"/>
        <color theme="1"/>
        <rFont val="ＭＳ Ｐゴシック"/>
        <family val="3"/>
        <charset val="128"/>
        <scheme val="minor"/>
      </rPr>
      <t>F</t>
    </r>
    <r>
      <rPr>
        <sz val="9"/>
        <color theme="1"/>
        <rFont val="ＭＳ Ｐゴシック"/>
        <family val="3"/>
        <charset val="128"/>
        <scheme val="minor"/>
      </rPr>
      <t xml:space="preserve">orecast </t>
    </r>
    <r>
      <rPr>
        <u/>
        <sz val="9"/>
        <color theme="1"/>
        <rFont val="ＭＳ Ｐゴシック"/>
        <family val="3"/>
        <charset val="128"/>
        <scheme val="minor"/>
      </rPr>
      <t>T</t>
    </r>
    <r>
      <rPr>
        <sz val="9"/>
        <color theme="1"/>
        <rFont val="ＭＳ Ｐゴシック"/>
        <family val="3"/>
        <charset val="128"/>
        <scheme val="minor"/>
      </rPr>
      <t>ime)</t>
    </r>
    <r>
      <rPr>
        <sz val="11"/>
        <color theme="1"/>
        <rFont val="ＭＳ Ｐゴシック"/>
        <family val="2"/>
        <charset val="128"/>
        <scheme val="minor"/>
      </rPr>
      <t xml:space="preserve">
※計算用内部値</t>
    </r>
    <rPh sb="20" eb="23">
      <t>ケイサンヨウ</t>
    </rPh>
    <rPh sb="23" eb="25">
      <t>ナイブ</t>
    </rPh>
    <rPh sb="25" eb="26">
      <t>チ</t>
    </rPh>
    <phoneticPr fontId="11"/>
  </si>
  <si>
    <t>SAC2
※計算用内部値</t>
    <rPh sb="6" eb="9">
      <t>ケイサンヨウ</t>
    </rPh>
    <rPh sb="9" eb="11">
      <t>ナイブ</t>
    </rPh>
    <rPh sb="11" eb="12">
      <t>チ</t>
    </rPh>
    <phoneticPr fontId="11"/>
  </si>
  <si>
    <t>(SAC - ES) / (SAC2 - AT)</t>
    <phoneticPr fontId="12"/>
  </si>
  <si>
    <t>BAC</t>
    <phoneticPr fontId="11"/>
  </si>
  <si>
    <t>AC2額</t>
    <rPh sb="3" eb="4">
      <t>ガク</t>
    </rPh>
    <phoneticPr fontId="11"/>
  </si>
  <si>
    <r>
      <t>予測</t>
    </r>
    <r>
      <rPr>
        <sz val="11"/>
        <color theme="1"/>
        <rFont val="ＭＳ Ｐゴシック"/>
        <family val="3"/>
        <charset val="128"/>
        <scheme val="minor"/>
      </rPr>
      <t>EV</t>
    </r>
    <r>
      <rPr>
        <sz val="11"/>
        <color theme="1"/>
        <rFont val="ＭＳ Ｐゴシック"/>
        <family val="2"/>
        <charset val="128"/>
        <scheme val="minor"/>
      </rPr>
      <t>より算出した</t>
    </r>
    <r>
      <rPr>
        <sz val="11"/>
        <color theme="1"/>
        <rFont val="ＭＳ Ｐゴシック"/>
        <family val="3"/>
        <charset val="128"/>
        <scheme val="minor"/>
      </rPr>
      <t xml:space="preserve">ES = </t>
    </r>
    <r>
      <rPr>
        <sz val="11"/>
        <color theme="1"/>
        <rFont val="ＭＳ Ｐゴシック"/>
        <family val="2"/>
        <charset val="128"/>
        <scheme val="minor"/>
      </rPr>
      <t>t + (予測EV - PV</t>
    </r>
    <r>
      <rPr>
        <vertAlign val="subscript"/>
        <sz val="11"/>
        <color theme="1"/>
        <rFont val="ＭＳ Ｐゴシック"/>
        <family val="3"/>
        <charset val="128"/>
        <scheme val="minor"/>
      </rPr>
      <t>t</t>
    </r>
    <r>
      <rPr>
        <sz val="11"/>
        <color theme="1"/>
        <rFont val="ＭＳ Ｐゴシック"/>
        <family val="2"/>
        <charset val="128"/>
        <scheme val="minor"/>
      </rPr>
      <t>) / (PV</t>
    </r>
    <r>
      <rPr>
        <vertAlign val="subscript"/>
        <sz val="11"/>
        <color theme="1"/>
        <rFont val="ＭＳ Ｐゴシック"/>
        <family val="3"/>
        <charset val="128"/>
        <scheme val="minor"/>
      </rPr>
      <t>t+1</t>
    </r>
    <r>
      <rPr>
        <sz val="11"/>
        <color theme="1"/>
        <rFont val="ＭＳ Ｐゴシック"/>
        <family val="2"/>
        <charset val="128"/>
        <scheme val="minor"/>
      </rPr>
      <t xml:space="preserve"> - PV</t>
    </r>
    <r>
      <rPr>
        <vertAlign val="subscript"/>
        <sz val="11"/>
        <color theme="1"/>
        <rFont val="ＭＳ Ｐゴシック"/>
        <family val="3"/>
        <charset val="128"/>
        <scheme val="minor"/>
      </rPr>
      <t>t</t>
    </r>
    <r>
      <rPr>
        <sz val="11"/>
        <color theme="1"/>
        <rFont val="ＭＳ Ｐゴシック"/>
        <family val="2"/>
        <charset val="128"/>
        <scheme val="minor"/>
      </rPr>
      <t>)
([ESと導出値およびPV表]シートを参照)</t>
    </r>
    <phoneticPr fontId="11"/>
  </si>
  <si>
    <t>-
※リカバリ工数,リカバリ要員数より算出するため不要</t>
    <phoneticPr fontId="11"/>
  </si>
  <si>
    <t>納期日
※計算用内部値</t>
    <rPh sb="0" eb="3">
      <t>ノウキビ</t>
    </rPh>
    <rPh sb="5" eb="8">
      <t>ケイサンヨウ</t>
    </rPh>
    <rPh sb="8" eb="10">
      <t>ナイブ</t>
    </rPh>
    <rPh sb="10" eb="11">
      <t>チ</t>
    </rPh>
    <phoneticPr fontId="11"/>
  </si>
  <si>
    <r>
      <t>シミュレーションを実施しない場合(欄外注記参照)　⇒ &lt;EMPTY&gt;
遅延がないか完了している場合(欄外注3参照)　⇒ 0
それ以外の場合 ⇒ EAC - 生産性FIXシミュレーション予測AC</t>
    </r>
    <r>
      <rPr>
        <vertAlign val="subscript"/>
        <sz val="11"/>
        <color theme="1"/>
        <rFont val="ＭＳ Ｐゴシック"/>
        <family val="3"/>
        <charset val="128"/>
        <scheme val="minor"/>
      </rPr>
      <t>納期日</t>
    </r>
    <rPh sb="9" eb="11">
      <t>ジッシ</t>
    </rPh>
    <rPh sb="14" eb="16">
      <t>バアイ</t>
    </rPh>
    <rPh sb="17" eb="19">
      <t>ランガイ</t>
    </rPh>
    <rPh sb="19" eb="21">
      <t>チュウキ</t>
    </rPh>
    <rPh sb="21" eb="23">
      <t>サンショウ</t>
    </rPh>
    <rPh sb="35" eb="37">
      <t>チエン</t>
    </rPh>
    <rPh sb="41" eb="43">
      <t>カンリョウ</t>
    </rPh>
    <rPh sb="47" eb="49">
      <t>バアイ</t>
    </rPh>
    <rPh sb="50" eb="52">
      <t>ランガイ</t>
    </rPh>
    <rPh sb="52" eb="53">
      <t>チュウ</t>
    </rPh>
    <rPh sb="54" eb="56">
      <t>サンショウ</t>
    </rPh>
    <rPh sb="64" eb="66">
      <t>イガイ</t>
    </rPh>
    <rPh sb="67" eb="69">
      <t>バアイ</t>
    </rPh>
    <rPh sb="92" eb="94">
      <t>ヨソク</t>
    </rPh>
    <rPh sb="96" eb="99">
      <t>ノウキビ</t>
    </rPh>
    <phoneticPr fontId="11"/>
  </si>
  <si>
    <r>
      <t xml:space="preserve">リカバリ工数
</t>
    </r>
    <r>
      <rPr>
        <sz val="9"/>
        <color theme="1"/>
        <rFont val="ＭＳ Ｐゴシック"/>
        <family val="3"/>
        <charset val="128"/>
        <scheme val="minor"/>
      </rPr>
      <t>画面項目名： 「納期FIX - 回復に必要な工数」
DB属性名： 「納期FIXリカバリ工数」</t>
    </r>
    <rPh sb="4" eb="6">
      <t>コウスウ</t>
    </rPh>
    <rPh sb="7" eb="9">
      <t>ガメン</t>
    </rPh>
    <rPh sb="9" eb="11">
      <t>コウモク</t>
    </rPh>
    <rPh sb="11" eb="12">
      <t>メイ</t>
    </rPh>
    <rPh sb="15" eb="17">
      <t>ノウキ</t>
    </rPh>
    <rPh sb="23" eb="25">
      <t>カイフク</t>
    </rPh>
    <rPh sb="26" eb="28">
      <t>ヒツヨウ</t>
    </rPh>
    <rPh sb="29" eb="31">
      <t>コウスウ</t>
    </rPh>
    <rPh sb="35" eb="37">
      <t>ゾクセイ</t>
    </rPh>
    <rPh sb="37" eb="38">
      <t>メイ</t>
    </rPh>
    <phoneticPr fontId="12"/>
  </si>
  <si>
    <r>
      <t xml:space="preserve">リカバリ要員数
</t>
    </r>
    <r>
      <rPr>
        <sz val="9"/>
        <color theme="1"/>
        <rFont val="ＭＳ Ｐゴシック"/>
        <family val="3"/>
        <charset val="128"/>
        <scheme val="minor"/>
      </rPr>
      <t>画面項目名：「納期FIX - 回復に必要な要員数」
DB属性名：「納期FIXリカバリ要員数」</t>
    </r>
    <rPh sb="4" eb="7">
      <t>ヨウインスウ</t>
    </rPh>
    <rPh sb="8" eb="10">
      <t>ガメン</t>
    </rPh>
    <rPh sb="10" eb="12">
      <t>コウモク</t>
    </rPh>
    <rPh sb="12" eb="13">
      <t>メイ</t>
    </rPh>
    <rPh sb="23" eb="25">
      <t>カイフク</t>
    </rPh>
    <rPh sb="26" eb="28">
      <t>ヒツヨウ</t>
    </rPh>
    <rPh sb="29" eb="32">
      <t>ヨウインスウ</t>
    </rPh>
    <rPh sb="50" eb="52">
      <t>ヨウイン</t>
    </rPh>
    <phoneticPr fontId="12"/>
  </si>
  <si>
    <t>シミュレーションを実施しない場合(欄外注記参照)　⇒ &lt;EMPTY&gt;
遅延がないか完了している場合(欄外注3参照)　⇒ 0
それ以外の場合 ⇒ リカバリ工数 / (SAC2 - AT) / プロジェクト基本稼働時間</t>
    <rPh sb="64" eb="66">
      <t>イガイ</t>
    </rPh>
    <rPh sb="67" eb="69">
      <t>バアイ</t>
    </rPh>
    <phoneticPr fontId="11"/>
  </si>
  <si>
    <r>
      <t>生産性(SPI(t))が固定だとして以下の予測対象日まで週単位でシミュレーション
　・全体の終了予定日を越えた最初の予測対象日
　・全体のEVがBACに達した最初の予測対象日</t>
    </r>
    <r>
      <rPr>
        <sz val="11"/>
        <color theme="1"/>
        <rFont val="ＭＳ Ｐゴシック"/>
        <family val="3"/>
        <charset val="128"/>
        <scheme val="minor"/>
      </rPr>
      <t xml:space="preserve">
※シミュレーション実施条件は欄外注記参照</t>
    </r>
    <rPh sb="0" eb="3">
      <t>セイサンセイ</t>
    </rPh>
    <rPh sb="12" eb="14">
      <t>コテイ</t>
    </rPh>
    <rPh sb="18" eb="20">
      <t>イカ</t>
    </rPh>
    <rPh sb="21" eb="23">
      <t>ヨソク</t>
    </rPh>
    <rPh sb="23" eb="25">
      <t>タイショウ</t>
    </rPh>
    <rPh sb="25" eb="26">
      <t>ビ</t>
    </rPh>
    <rPh sb="28" eb="29">
      <t>シュウ</t>
    </rPh>
    <rPh sb="29" eb="31">
      <t>タンイ</t>
    </rPh>
    <rPh sb="43" eb="45">
      <t>ゼンタイ</t>
    </rPh>
    <rPh sb="76" eb="77">
      <t>タッ</t>
    </rPh>
    <rPh sb="79" eb="81">
      <t>サイショ</t>
    </rPh>
    <rPh sb="82" eb="84">
      <t>ヨソク</t>
    </rPh>
    <rPh sb="84" eb="86">
      <t>タイショウ</t>
    </rPh>
    <rPh sb="86" eb="87">
      <t>ビ</t>
    </rPh>
    <rPh sb="97" eb="99">
      <t>ジッシ</t>
    </rPh>
    <rPh sb="99" eb="101">
      <t>ジョウケン</t>
    </rPh>
    <rPh sb="102" eb="104">
      <t>ランガイ</t>
    </rPh>
    <rPh sb="104" eb="106">
      <t>チュウキ</t>
    </rPh>
    <rPh sb="106" eb="108">
      <t>サンショウ</t>
    </rPh>
    <phoneticPr fontId="11"/>
  </si>
  <si>
    <t>1.1r2</t>
    <phoneticPr fontId="11"/>
  </si>
  <si>
    <t>※EVと一致するPVの日数が複数ある場合はEV算出時のAT(シミュレーション時はFT)に最も近い値をtとする</t>
    <rPh sb="4" eb="6">
      <t>イッチ</t>
    </rPh>
    <rPh sb="11" eb="13">
      <t>ニッスウ</t>
    </rPh>
    <rPh sb="14" eb="16">
      <t>フクスウ</t>
    </rPh>
    <rPh sb="18" eb="20">
      <t>バアイ</t>
    </rPh>
    <rPh sb="23" eb="25">
      <t>サンシュツ</t>
    </rPh>
    <rPh sb="25" eb="26">
      <t>ジ</t>
    </rPh>
    <rPh sb="38" eb="39">
      <t>ジ</t>
    </rPh>
    <rPh sb="44" eb="45">
      <t>モット</t>
    </rPh>
    <rPh sb="46" eb="47">
      <t>チカ</t>
    </rPh>
    <rPh sb="48" eb="49">
      <t>アタイ</t>
    </rPh>
    <phoneticPr fontId="11"/>
  </si>
  <si>
    <t>計算時に使用する内部値を項目として抽出して文書の体裁を変更</t>
    <rPh sb="0" eb="2">
      <t>ケイサン</t>
    </rPh>
    <rPh sb="2" eb="3">
      <t>ジ</t>
    </rPh>
    <rPh sb="4" eb="6">
      <t>シヨウ</t>
    </rPh>
    <rPh sb="8" eb="10">
      <t>ナイブ</t>
    </rPh>
    <rPh sb="10" eb="11">
      <t>チ</t>
    </rPh>
    <rPh sb="12" eb="14">
      <t>コウモク</t>
    </rPh>
    <rPh sb="17" eb="19">
      <t>チュウシュツ</t>
    </rPh>
    <rPh sb="21" eb="23">
      <t>ブンショ</t>
    </rPh>
    <rPh sb="24" eb="26">
      <t>テイサイ</t>
    </rPh>
    <rPh sb="27" eb="29">
      <t>ヘンコウ</t>
    </rPh>
    <phoneticPr fontId="11"/>
  </si>
  <si>
    <t>1.1r3</t>
    <phoneticPr fontId="11"/>
  </si>
  <si>
    <t>予測EV額</t>
    <phoneticPr fontId="11"/>
  </si>
  <si>
    <t>生産性FIXシミュレーション -&gt; 予測EV</t>
    <phoneticPr fontId="11"/>
  </si>
  <si>
    <t>内部開発と外部発注-リソース別</t>
    <phoneticPr fontId="11"/>
  </si>
  <si>
    <t>内部開発</t>
    <phoneticPr fontId="11"/>
  </si>
  <si>
    <t>外部発注-リソース別</t>
    <phoneticPr fontId="11"/>
  </si>
  <si>
    <t>生産性FIXシミュレーション予測EV
　+ リカバリ要員数 * (FT - AT) * プロジェクト基本稼働時間 * CPI
※1 計算結果が予測BACを超えた場合は予測BACを使用
※2 計算結果がEV未満の場合はEVを使用</t>
    <rPh sb="0" eb="3">
      <t>セイサンセイ</t>
    </rPh>
    <rPh sb="14" eb="16">
      <t>ヨソク</t>
    </rPh>
    <rPh sb="26" eb="29">
      <t>ヨウインスウ</t>
    </rPh>
    <rPh sb="50" eb="52">
      <t>キホン</t>
    </rPh>
    <rPh sb="52" eb="56">
      <t>カドウジカン</t>
    </rPh>
    <rPh sb="95" eb="97">
      <t>ケイサン</t>
    </rPh>
    <rPh sb="97" eb="99">
      <t>ケッカ</t>
    </rPh>
    <rPh sb="102" eb="104">
      <t>ミマン</t>
    </rPh>
    <rPh sb="105" eb="107">
      <t>バアイ</t>
    </rPh>
    <rPh sb="111" eb="113">
      <t>シヨウ</t>
    </rPh>
    <phoneticPr fontId="11"/>
  </si>
  <si>
    <t>計算結果がEV未満の場合はEVを使用する旨の注記を追加</t>
    <rPh sb="0" eb="2">
      <t>ケイサン</t>
    </rPh>
    <rPh sb="2" eb="4">
      <t>ケッカ</t>
    </rPh>
    <rPh sb="7" eb="9">
      <t>ミマン</t>
    </rPh>
    <rPh sb="10" eb="12">
      <t>バアイ</t>
    </rPh>
    <rPh sb="16" eb="18">
      <t>シヨウ</t>
    </rPh>
    <rPh sb="20" eb="21">
      <t>ムネ</t>
    </rPh>
    <rPh sb="22" eb="24">
      <t>チュウキ</t>
    </rPh>
    <rPh sb="25" eb="27">
      <t>ツイカ</t>
    </rPh>
    <phoneticPr fontId="11"/>
  </si>
  <si>
    <t>計算結果がEV額未満の場合はEV額を使用する旨の注記を追加</t>
    <rPh sb="0" eb="2">
      <t>ケイサン</t>
    </rPh>
    <rPh sb="2" eb="4">
      <t>ケッカ</t>
    </rPh>
    <rPh sb="8" eb="10">
      <t>ミマン</t>
    </rPh>
    <rPh sb="11" eb="13">
      <t>バアイ</t>
    </rPh>
    <rPh sb="18" eb="20">
      <t>シヨウ</t>
    </rPh>
    <rPh sb="22" eb="23">
      <t>ムネ</t>
    </rPh>
    <rPh sb="24" eb="26">
      <t>チュウキ</t>
    </rPh>
    <rPh sb="27" eb="29">
      <t>ツイカ</t>
    </rPh>
    <phoneticPr fontId="11"/>
  </si>
  <si>
    <t>計算結果がEV未満の場合はEVを使用する旨の注記を追加</t>
    <rPh sb="7" eb="9">
      <t>ミマン</t>
    </rPh>
    <rPh sb="10" eb="12">
      <t>バアイ</t>
    </rPh>
    <rPh sb="16" eb="18">
      <t>シヨウ</t>
    </rPh>
    <rPh sb="20" eb="21">
      <t>ムネ</t>
    </rPh>
    <rPh sb="22" eb="24">
      <t>チュウキ</t>
    </rPh>
    <rPh sb="25" eb="27">
      <t>ツイカ</t>
    </rPh>
    <phoneticPr fontId="11"/>
  </si>
  <si>
    <t>生産性FIXシミュレーション -&gt; 予測EV額</t>
    <rPh sb="22" eb="23">
      <t>ガク</t>
    </rPh>
    <phoneticPr fontId="11"/>
  </si>
  <si>
    <t>納期FIXシミュレーション -&gt; TSPI</t>
    <phoneticPr fontId="11"/>
  </si>
  <si>
    <t>1.1r4</t>
  </si>
  <si>
    <t>1.1r5</t>
  </si>
  <si>
    <t>1.1r6</t>
  </si>
  <si>
    <t>1.1r7</t>
  </si>
  <si>
    <t>1.1r8</t>
  </si>
  <si>
    <t>納期FIXシミュレーション -&gt; 予測ES</t>
    <rPh sb="17" eb="19">
      <t>ヨソク</t>
    </rPh>
    <phoneticPr fontId="11"/>
  </si>
  <si>
    <t>残作業日数のSACはシミュレーション単位のSACを使用し、残日数のSACは納期までの日数であるSAC2を使用するよう修正</t>
    <rPh sb="0" eb="1">
      <t>ザン</t>
    </rPh>
    <rPh sb="1" eb="3">
      <t>サギョウ</t>
    </rPh>
    <rPh sb="3" eb="5">
      <t>ニッスウ</t>
    </rPh>
    <rPh sb="18" eb="20">
      <t>タンイ</t>
    </rPh>
    <rPh sb="25" eb="27">
      <t>シヨウ</t>
    </rPh>
    <rPh sb="29" eb="30">
      <t>ザン</t>
    </rPh>
    <rPh sb="30" eb="32">
      <t>ニッスウ</t>
    </rPh>
    <rPh sb="37" eb="39">
      <t>ノウキ</t>
    </rPh>
    <rPh sb="42" eb="44">
      <t>ニッスウ</t>
    </rPh>
    <rPh sb="52" eb="54">
      <t>シヨウ</t>
    </rPh>
    <rPh sb="58" eb="60">
      <t>シュウセイ</t>
    </rPh>
    <phoneticPr fontId="11"/>
  </si>
  <si>
    <t>納期FIXが不要(生産性FIXで納期までに完了)である場合は、生産性FIXの予測ESを使用するよう修正</t>
    <rPh sb="0" eb="2">
      <t>ノウキ</t>
    </rPh>
    <rPh sb="6" eb="8">
      <t>フヨウ</t>
    </rPh>
    <rPh sb="27" eb="29">
      <t>バアイ</t>
    </rPh>
    <rPh sb="31" eb="34">
      <t>セイサンセイ</t>
    </rPh>
    <rPh sb="38" eb="40">
      <t>ヨソク</t>
    </rPh>
    <rPh sb="43" eb="45">
      <t>シヨウ</t>
    </rPh>
    <rPh sb="49" eb="51">
      <t>シュウセイ</t>
    </rPh>
    <phoneticPr fontId="11"/>
  </si>
  <si>
    <r>
      <t>開始予定日前</t>
    </r>
    <r>
      <rPr>
        <sz val="11"/>
        <color theme="1"/>
        <rFont val="ＭＳ Ｐゴシック"/>
        <family val="3"/>
        <charset val="128"/>
        <scheme val="minor"/>
      </rPr>
      <t>(AT≦0)</t>
    </r>
    <r>
      <rPr>
        <sz val="11"/>
        <color theme="1"/>
        <rFont val="ＭＳ Ｐゴシック"/>
        <family val="2"/>
        <scheme val="minor"/>
      </rPr>
      <t>で実績がない</t>
    </r>
    <r>
      <rPr>
        <sz val="11"/>
        <color theme="1"/>
        <rFont val="ＭＳ Ｐゴシック"/>
        <family val="3"/>
        <charset val="128"/>
        <scheme val="minor"/>
      </rPr>
      <t xml:space="preserve">(ES=0)
</t>
    </r>
    <r>
      <rPr>
        <sz val="11"/>
        <color theme="1"/>
        <rFont val="ＭＳ Ｐゴシック"/>
        <family val="2"/>
        <scheme val="minor"/>
      </rPr>
      <t>　⇒</t>
    </r>
    <r>
      <rPr>
        <sz val="11"/>
        <color theme="1"/>
        <rFont val="ＭＳ Ｐゴシック"/>
        <family val="3"/>
        <charset val="128"/>
        <scheme val="minor"/>
      </rPr>
      <t xml:space="preserve"> </t>
    </r>
    <r>
      <rPr>
        <sz val="11"/>
        <color theme="1"/>
        <rFont val="ＭＳ Ｐゴシック"/>
        <family val="2"/>
        <scheme val="minor"/>
      </rPr>
      <t>予測</t>
    </r>
    <r>
      <rPr>
        <sz val="11"/>
        <color theme="1"/>
        <rFont val="ＭＳ Ｐゴシック"/>
        <family val="3"/>
        <charset val="128"/>
        <scheme val="minor"/>
      </rPr>
      <t xml:space="preserve">PV額
</t>
    </r>
    <r>
      <rPr>
        <sz val="11"/>
        <color theme="1"/>
        <rFont val="ＭＳ Ｐゴシック"/>
        <family val="2"/>
        <scheme val="minor"/>
      </rPr>
      <t>それ以外の場合
　⇒</t>
    </r>
    <r>
      <rPr>
        <sz val="11"/>
        <color theme="1"/>
        <rFont val="ＭＳ Ｐゴシック"/>
        <family val="3"/>
        <charset val="128"/>
        <scheme val="minor"/>
      </rPr>
      <t xml:space="preserve"> </t>
    </r>
    <r>
      <rPr>
        <sz val="11"/>
        <color theme="1"/>
        <rFont val="ＭＳ Ｐゴシック"/>
        <family val="2"/>
        <scheme val="minor"/>
      </rPr>
      <t>PV額</t>
    </r>
    <r>
      <rPr>
        <vertAlign val="subscript"/>
        <sz val="11"/>
        <color theme="1"/>
        <rFont val="ＭＳ Ｐゴシック"/>
        <family val="3"/>
        <charset val="128"/>
        <scheme val="minor"/>
      </rPr>
      <t>t</t>
    </r>
    <r>
      <rPr>
        <sz val="11"/>
        <color theme="1"/>
        <rFont val="ＭＳ Ｐゴシック"/>
        <family val="2"/>
        <scheme val="minor"/>
      </rPr>
      <t xml:space="preserve"> + (PV額</t>
    </r>
    <r>
      <rPr>
        <vertAlign val="subscript"/>
        <sz val="11"/>
        <color theme="1"/>
        <rFont val="ＭＳ Ｐゴシック"/>
        <family val="3"/>
        <charset val="128"/>
        <scheme val="minor"/>
      </rPr>
      <t>t+1</t>
    </r>
    <r>
      <rPr>
        <sz val="11"/>
        <color theme="1"/>
        <rFont val="ＭＳ Ｐゴシック"/>
        <family val="2"/>
        <scheme val="minor"/>
      </rPr>
      <t xml:space="preserve"> - PV額</t>
    </r>
    <r>
      <rPr>
        <vertAlign val="subscript"/>
        <sz val="11"/>
        <color theme="1"/>
        <rFont val="ＭＳ Ｐゴシック"/>
        <family val="3"/>
        <charset val="128"/>
        <scheme val="minor"/>
      </rPr>
      <t>t</t>
    </r>
    <r>
      <rPr>
        <sz val="11"/>
        <color theme="1"/>
        <rFont val="ＭＳ Ｐゴシック"/>
        <family val="2"/>
        <scheme val="minor"/>
      </rPr>
      <t>) * (予測ES - t)
※ 計算結果がEV額未満の場合はEV額を使用
([ESと導出値およびPV表]シートを参照)</t>
    </r>
    <rPh sb="32" eb="33">
      <t>ガク</t>
    </rPh>
    <rPh sb="47" eb="48">
      <t>ガク</t>
    </rPh>
    <rPh sb="71" eb="73">
      <t>ヨソク</t>
    </rPh>
    <rPh sb="90" eb="91">
      <t>ガク</t>
    </rPh>
    <rPh sb="99" eb="100">
      <t>ガク</t>
    </rPh>
    <phoneticPr fontId="11"/>
  </si>
  <si>
    <r>
      <t>開始予定日前</t>
    </r>
    <r>
      <rPr>
        <sz val="11"/>
        <color theme="1"/>
        <rFont val="ＭＳ Ｐゴシック"/>
        <family val="3"/>
        <charset val="128"/>
        <scheme val="minor"/>
      </rPr>
      <t>(AT</t>
    </r>
    <r>
      <rPr>
        <sz val="11"/>
        <color theme="1"/>
        <rFont val="ＭＳ Ｐゴシック"/>
        <family val="2"/>
        <scheme val="minor"/>
      </rPr>
      <t>≦</t>
    </r>
    <r>
      <rPr>
        <sz val="11"/>
        <color theme="1"/>
        <rFont val="ＭＳ Ｐゴシック"/>
        <family val="3"/>
        <charset val="128"/>
        <scheme val="minor"/>
      </rPr>
      <t>0)</t>
    </r>
    <r>
      <rPr>
        <sz val="11"/>
        <color theme="1"/>
        <rFont val="ＭＳ Ｐゴシック"/>
        <family val="2"/>
        <scheme val="minor"/>
      </rPr>
      <t>で実績がない</t>
    </r>
    <r>
      <rPr>
        <sz val="11"/>
        <color theme="1"/>
        <rFont val="ＭＳ Ｐゴシック"/>
        <family val="3"/>
        <charset val="128"/>
        <scheme val="minor"/>
      </rPr>
      <t xml:space="preserve">(ES=0)
</t>
    </r>
    <r>
      <rPr>
        <sz val="11"/>
        <color theme="1"/>
        <rFont val="ＭＳ Ｐゴシック"/>
        <family val="2"/>
        <scheme val="minor"/>
      </rPr>
      <t>　⇒</t>
    </r>
    <r>
      <rPr>
        <sz val="11"/>
        <color theme="1"/>
        <rFont val="ＭＳ Ｐゴシック"/>
        <family val="3"/>
        <charset val="128"/>
        <scheme val="minor"/>
      </rPr>
      <t xml:space="preserve"> </t>
    </r>
    <r>
      <rPr>
        <sz val="11"/>
        <color theme="1"/>
        <rFont val="ＭＳ Ｐゴシック"/>
        <family val="2"/>
        <scheme val="minor"/>
      </rPr>
      <t>予測</t>
    </r>
    <r>
      <rPr>
        <sz val="11"/>
        <color theme="1"/>
        <rFont val="ＭＳ Ｐゴシック"/>
        <family val="3"/>
        <charset val="128"/>
        <scheme val="minor"/>
      </rPr>
      <t xml:space="preserve">PV
</t>
    </r>
    <r>
      <rPr>
        <sz val="11"/>
        <color theme="1"/>
        <rFont val="ＭＳ Ｐゴシック"/>
        <family val="2"/>
        <scheme val="minor"/>
      </rPr>
      <t>それ以外の場合
　⇒</t>
    </r>
    <r>
      <rPr>
        <sz val="11"/>
        <color theme="1"/>
        <rFont val="ＭＳ Ｐゴシック"/>
        <family val="3"/>
        <charset val="128"/>
        <scheme val="minor"/>
      </rPr>
      <t xml:space="preserve"> </t>
    </r>
    <r>
      <rPr>
        <sz val="11"/>
        <color theme="1"/>
        <rFont val="ＭＳ Ｐゴシック"/>
        <family val="2"/>
        <scheme val="minor"/>
      </rPr>
      <t>PV</t>
    </r>
    <r>
      <rPr>
        <vertAlign val="subscript"/>
        <sz val="11"/>
        <color theme="1"/>
        <rFont val="ＭＳ Ｐゴシック"/>
        <family val="3"/>
        <charset val="128"/>
        <scheme val="minor"/>
      </rPr>
      <t>t</t>
    </r>
    <r>
      <rPr>
        <sz val="11"/>
        <color theme="1"/>
        <rFont val="ＭＳ Ｐゴシック"/>
        <family val="2"/>
        <scheme val="minor"/>
      </rPr>
      <t xml:space="preserve"> + (PV</t>
    </r>
    <r>
      <rPr>
        <vertAlign val="subscript"/>
        <sz val="11"/>
        <color theme="1"/>
        <rFont val="ＭＳ Ｐゴシック"/>
        <family val="3"/>
        <charset val="128"/>
        <scheme val="minor"/>
      </rPr>
      <t>t+1</t>
    </r>
    <r>
      <rPr>
        <sz val="11"/>
        <color theme="1"/>
        <rFont val="ＭＳ Ｐゴシック"/>
        <family val="2"/>
        <scheme val="minor"/>
      </rPr>
      <t xml:space="preserve"> - PV</t>
    </r>
    <r>
      <rPr>
        <vertAlign val="subscript"/>
        <sz val="11"/>
        <color theme="1"/>
        <rFont val="ＭＳ Ｐゴシック"/>
        <family val="3"/>
        <charset val="128"/>
        <scheme val="minor"/>
      </rPr>
      <t>t</t>
    </r>
    <r>
      <rPr>
        <sz val="11"/>
        <color theme="1"/>
        <rFont val="ＭＳ Ｐゴシック"/>
        <family val="2"/>
        <scheme val="minor"/>
      </rPr>
      <t>) * (予測ES - t)
※ 計算結果がEV未満の場合はEVを使用
([ESと導出値およびPV表]シートを参照)</t>
    </r>
    <rPh sb="67" eb="69">
      <t>ヨソク</t>
    </rPh>
    <phoneticPr fontId="11"/>
  </si>
  <si>
    <r>
      <t>開始予定日前</t>
    </r>
    <r>
      <rPr>
        <sz val="11"/>
        <color theme="1"/>
        <rFont val="ＭＳ Ｐゴシック"/>
        <family val="3"/>
        <charset val="128"/>
        <scheme val="minor"/>
      </rPr>
      <t>(AT</t>
    </r>
    <r>
      <rPr>
        <sz val="11"/>
        <color theme="1"/>
        <rFont val="ＭＳ Ｐゴシック"/>
        <family val="2"/>
        <scheme val="minor"/>
      </rPr>
      <t>≦</t>
    </r>
    <r>
      <rPr>
        <sz val="11"/>
        <color theme="1"/>
        <rFont val="ＭＳ Ｐゴシック"/>
        <family val="3"/>
        <charset val="128"/>
        <scheme val="minor"/>
      </rPr>
      <t>0)</t>
    </r>
    <r>
      <rPr>
        <sz val="11"/>
        <color theme="1"/>
        <rFont val="ＭＳ Ｐゴシック"/>
        <family val="2"/>
        <scheme val="minor"/>
      </rPr>
      <t>で実績がない</t>
    </r>
    <r>
      <rPr>
        <sz val="11"/>
        <color theme="1"/>
        <rFont val="ＭＳ Ｐゴシック"/>
        <family val="3"/>
        <charset val="128"/>
        <scheme val="minor"/>
      </rPr>
      <t xml:space="preserve">(ES=0)
　⇒ 予測PV
それ以外の場合
　⇒ </t>
    </r>
    <r>
      <rPr>
        <sz val="11"/>
        <color theme="1"/>
        <rFont val="ＭＳ Ｐゴシック"/>
        <family val="2"/>
        <scheme val="minor"/>
      </rPr>
      <t>PV</t>
    </r>
    <r>
      <rPr>
        <vertAlign val="subscript"/>
        <sz val="11"/>
        <color theme="1"/>
        <rFont val="ＭＳ Ｐゴシック"/>
        <family val="3"/>
        <charset val="128"/>
        <scheme val="minor"/>
      </rPr>
      <t>t</t>
    </r>
    <r>
      <rPr>
        <sz val="11"/>
        <color theme="1"/>
        <rFont val="ＭＳ Ｐゴシック"/>
        <family val="2"/>
        <scheme val="minor"/>
      </rPr>
      <t xml:space="preserve"> + (PV</t>
    </r>
    <r>
      <rPr>
        <vertAlign val="subscript"/>
        <sz val="11"/>
        <color theme="1"/>
        <rFont val="ＭＳ Ｐゴシック"/>
        <family val="3"/>
        <charset val="128"/>
        <scheme val="minor"/>
      </rPr>
      <t>t+1</t>
    </r>
    <r>
      <rPr>
        <sz val="11"/>
        <color theme="1"/>
        <rFont val="ＭＳ Ｐゴシック"/>
        <family val="2"/>
        <scheme val="minor"/>
      </rPr>
      <t xml:space="preserve"> - PV</t>
    </r>
    <r>
      <rPr>
        <vertAlign val="subscript"/>
        <sz val="11"/>
        <color theme="1"/>
        <rFont val="ＭＳ Ｐゴシック"/>
        <family val="3"/>
        <charset val="128"/>
        <scheme val="minor"/>
      </rPr>
      <t>t</t>
    </r>
    <r>
      <rPr>
        <sz val="11"/>
        <color theme="1"/>
        <rFont val="ＭＳ Ｐゴシック"/>
        <family val="2"/>
        <scheme val="minor"/>
      </rPr>
      <t>) * (予測ES - t)
※ 計算結果がEV未満の場合はEVを使用
([ESと導出値およびPV表]シートを参照)</t>
    </r>
    <rPh sb="0" eb="2">
      <t>カイシ</t>
    </rPh>
    <rPh sb="2" eb="5">
      <t>ヨテイビ</t>
    </rPh>
    <rPh sb="5" eb="6">
      <t>マエ</t>
    </rPh>
    <rPh sb="13" eb="15">
      <t>ジッセキ</t>
    </rPh>
    <rPh sb="28" eb="30">
      <t>ヨソク</t>
    </rPh>
    <rPh sb="35" eb="37">
      <t>イガイ</t>
    </rPh>
    <rPh sb="38" eb="40">
      <t>バアイ</t>
    </rPh>
    <rPh sb="86" eb="88">
      <t>ミマン</t>
    </rPh>
    <rPh sb="89" eb="91">
      <t>バアイ</t>
    </rPh>
    <phoneticPr fontId="11"/>
  </si>
  <si>
    <r>
      <t>開始予定日前</t>
    </r>
    <r>
      <rPr>
        <sz val="11"/>
        <color theme="1"/>
        <rFont val="ＭＳ Ｐゴシック"/>
        <family val="3"/>
        <charset val="128"/>
        <scheme val="minor"/>
      </rPr>
      <t>(AT</t>
    </r>
    <r>
      <rPr>
        <sz val="11"/>
        <color theme="1"/>
        <rFont val="ＭＳ Ｐゴシック"/>
        <family val="2"/>
        <scheme val="minor"/>
      </rPr>
      <t>≦</t>
    </r>
    <r>
      <rPr>
        <sz val="11"/>
        <color theme="1"/>
        <rFont val="ＭＳ Ｐゴシック"/>
        <family val="3"/>
        <charset val="128"/>
        <scheme val="minor"/>
      </rPr>
      <t>0)</t>
    </r>
    <r>
      <rPr>
        <sz val="11"/>
        <color theme="1"/>
        <rFont val="ＭＳ Ｐゴシック"/>
        <family val="2"/>
        <scheme val="minor"/>
      </rPr>
      <t>で実績がない(ES=0)
　⇒ 予測PV額
それ以外の場合
　⇒ PV額</t>
    </r>
    <r>
      <rPr>
        <vertAlign val="subscript"/>
        <sz val="11"/>
        <color theme="1"/>
        <rFont val="ＭＳ Ｐゴシック"/>
        <family val="3"/>
        <charset val="128"/>
        <scheme val="minor"/>
      </rPr>
      <t>t</t>
    </r>
    <r>
      <rPr>
        <sz val="11"/>
        <color theme="1"/>
        <rFont val="ＭＳ Ｐゴシック"/>
        <family val="2"/>
        <scheme val="minor"/>
      </rPr>
      <t xml:space="preserve"> + (PV額</t>
    </r>
    <r>
      <rPr>
        <vertAlign val="subscript"/>
        <sz val="11"/>
        <color theme="1"/>
        <rFont val="ＭＳ Ｐゴシック"/>
        <family val="3"/>
        <charset val="128"/>
        <scheme val="minor"/>
      </rPr>
      <t>t+1</t>
    </r>
    <r>
      <rPr>
        <sz val="11"/>
        <color theme="1"/>
        <rFont val="ＭＳ Ｐゴシック"/>
        <family val="2"/>
        <scheme val="minor"/>
      </rPr>
      <t xml:space="preserve"> - PV額</t>
    </r>
    <r>
      <rPr>
        <vertAlign val="subscript"/>
        <sz val="11"/>
        <color theme="1"/>
        <rFont val="ＭＳ Ｐゴシック"/>
        <family val="3"/>
        <charset val="128"/>
        <scheme val="minor"/>
      </rPr>
      <t>t</t>
    </r>
    <r>
      <rPr>
        <sz val="11"/>
        <color theme="1"/>
        <rFont val="ＭＳ Ｐゴシック"/>
        <family val="2"/>
        <scheme val="minor"/>
      </rPr>
      <t>) * (予測ES - t)
※ 計算結果がEV額未満の場合はEV額を使用
([ESと導出値およびPV表]シートを参照)</t>
    </r>
    <rPh sb="32" eb="33">
      <t>ガク</t>
    </rPh>
    <rPh sb="47" eb="48">
      <t>ガク</t>
    </rPh>
    <rPh sb="55" eb="56">
      <t>ガク</t>
    </rPh>
    <rPh sb="64" eb="65">
      <t>ガク</t>
    </rPh>
    <rPh sb="90" eb="91">
      <t>ガク</t>
    </rPh>
    <rPh sb="99" eb="100">
      <t>ガク</t>
    </rPh>
    <phoneticPr fontId="11"/>
  </si>
  <si>
    <t>リソース種別が外部発注
　⇒ 発注先の採算原価見積額 * BAC / &lt;合計値(プロジェクト内同一発注先タスクリソースのBAC)&gt;(※)
上記以外の場合 (リソース種別が内部開発)
　⇒ BAC * 従業員の開始予定日時点の単価
※最後に計算するタスクリソースは残額を全て配分</t>
    <rPh sb="7" eb="9">
      <t>ガイブ</t>
    </rPh>
    <rPh sb="9" eb="11">
      <t>ハッチュウ</t>
    </rPh>
    <rPh sb="15" eb="17">
      <t>ハッチュウ</t>
    </rPh>
    <rPh sb="17" eb="18">
      <t>サキ</t>
    </rPh>
    <rPh sb="19" eb="21">
      <t>サイサン</t>
    </rPh>
    <rPh sb="21" eb="23">
      <t>ゲンカ</t>
    </rPh>
    <rPh sb="23" eb="25">
      <t>ミツモリ</t>
    </rPh>
    <rPh sb="25" eb="26">
      <t>ガク</t>
    </rPh>
    <rPh sb="47" eb="49">
      <t>ドウイツ</t>
    </rPh>
    <rPh sb="49" eb="51">
      <t>ハッチュウ</t>
    </rPh>
    <rPh sb="51" eb="52">
      <t>サキ</t>
    </rPh>
    <rPh sb="86" eb="88">
      <t>ナイブ</t>
    </rPh>
    <rPh sb="88" eb="90">
      <t>カイハツ</t>
    </rPh>
    <rPh sb="121" eb="123">
      <t>ケイサン</t>
    </rPh>
    <phoneticPr fontId="11"/>
  </si>
  <si>
    <t>カレンダー参照方法</t>
    <rPh sb="5" eb="7">
      <t>サンショウ</t>
    </rPh>
    <rPh sb="7" eb="9">
      <t>ホウホウ</t>
    </rPh>
    <phoneticPr fontId="11"/>
  </si>
  <si>
    <t>カレンダー参照仕様</t>
    <rPh sb="5" eb="7">
      <t>サンショウ</t>
    </rPh>
    <rPh sb="7" eb="9">
      <t>シヨウ</t>
    </rPh>
    <phoneticPr fontId="13"/>
  </si>
  <si>
    <t>EVM計算結果格納テーブル、ESと導出値およびPV表、計画用単価の取得、カレンダー参照方法に関するシートを追加
また上記に伴って参照が必要な箇所にその旨を追記</t>
    <rPh sb="3" eb="5">
      <t>ケイサン</t>
    </rPh>
    <rPh sb="5" eb="7">
      <t>ケッカ</t>
    </rPh>
    <rPh sb="7" eb="9">
      <t>カクノウ</t>
    </rPh>
    <rPh sb="17" eb="19">
      <t>ドウシュツ</t>
    </rPh>
    <rPh sb="19" eb="20">
      <t>チ</t>
    </rPh>
    <rPh sb="25" eb="26">
      <t>ヒョウ</t>
    </rPh>
    <rPh sb="27" eb="30">
      <t>ケイカクヨウ</t>
    </rPh>
    <rPh sb="30" eb="32">
      <t>タンカ</t>
    </rPh>
    <rPh sb="33" eb="35">
      <t>シュトク</t>
    </rPh>
    <rPh sb="46" eb="47">
      <t>カン</t>
    </rPh>
    <rPh sb="53" eb="55">
      <t>ツイカ</t>
    </rPh>
    <rPh sb="58" eb="60">
      <t>ジョウキ</t>
    </rPh>
    <rPh sb="61" eb="62">
      <t>トモナ</t>
    </rPh>
    <rPh sb="64" eb="66">
      <t>サンショウ</t>
    </rPh>
    <rPh sb="67" eb="69">
      <t>ヒツヨウ</t>
    </rPh>
    <rPh sb="70" eb="72">
      <t>カショ</t>
    </rPh>
    <rPh sb="75" eb="76">
      <t>ムネ</t>
    </rPh>
    <rPh sb="77" eb="79">
      <t>ツイキ</t>
    </rPh>
    <phoneticPr fontId="11"/>
  </si>
  <si>
    <t>開始予定日～終了予定日の日数(※)
※休日稼働ありの場合は単純な日数、それ以外の場合は営業日数([カレンダー参照方法]シート参照)</t>
    <rPh sb="0" eb="1">
      <t>カイ</t>
    </rPh>
    <rPh sb="1" eb="2">
      <t>ハジメ</t>
    </rPh>
    <phoneticPr fontId="11"/>
  </si>
  <si>
    <t>開始予定日～終了予定日の日数(※)
※休日稼働ありの場合は単純な日数、それ以外の場合は営業日数([カレンダー参照方法]シート参照)</t>
    <rPh sb="0" eb="1">
      <t>カイ</t>
    </rPh>
    <rPh sb="1" eb="2">
      <t>ハジメ</t>
    </rPh>
    <rPh sb="20" eb="24">
      <t>キュウジツカドウ</t>
    </rPh>
    <rPh sb="27" eb="29">
      <t>バアイ</t>
    </rPh>
    <rPh sb="30" eb="32">
      <t>タンジュン</t>
    </rPh>
    <rPh sb="33" eb="35">
      <t>ニッスウ</t>
    </rPh>
    <rPh sb="38" eb="40">
      <t>イガイ</t>
    </rPh>
    <rPh sb="41" eb="43">
      <t>バアイ</t>
    </rPh>
    <rPh sb="44" eb="46">
      <t>エイギョウ</t>
    </rPh>
    <rPh sb="46" eb="48">
      <t>ニッスウ</t>
    </rPh>
    <rPh sb="63" eb="65">
      <t>サンショウ</t>
    </rPh>
    <phoneticPr fontId="11"/>
  </si>
  <si>
    <t>開始予定日～報告基準日の日数(※)
※休日稼働ありの場合は単純な日数、それ以外の場合は営業日数([カレンダー参照方法]シート参照)</t>
    <rPh sb="0" eb="2">
      <t>カイシ</t>
    </rPh>
    <rPh sb="2" eb="5">
      <t>ヨテイビ</t>
    </rPh>
    <rPh sb="6" eb="8">
      <t>ホウコク</t>
    </rPh>
    <rPh sb="8" eb="11">
      <t>キジュンビ</t>
    </rPh>
    <rPh sb="12" eb="14">
      <t>ニッスウ</t>
    </rPh>
    <phoneticPr fontId="11"/>
  </si>
  <si>
    <t>ES / AT(※1,2)
※1 分母が0以下の場合とESが0の場合は1
※2 終了実績日が&lt;EMPTY&gt;以外の場合は ES / 開始予定日～終了実績日の日数(※3)
※3 休日稼働ありの場合は単純な日数、それ以外の場合は営業日数([カレンダー参照方法]シート参照)</t>
    <rPh sb="18" eb="20">
      <t>ブンボ</t>
    </rPh>
    <rPh sb="22" eb="24">
      <t>イカ</t>
    </rPh>
    <rPh sb="25" eb="27">
      <t>バアイ</t>
    </rPh>
    <rPh sb="33" eb="35">
      <t>バアイ</t>
    </rPh>
    <rPh sb="41" eb="43">
      <t>シュウリョウ</t>
    </rPh>
    <rPh sb="43" eb="45">
      <t>ジッセキ</t>
    </rPh>
    <rPh sb="45" eb="46">
      <t>ビ</t>
    </rPh>
    <rPh sb="54" eb="56">
      <t>イガイ</t>
    </rPh>
    <rPh sb="57" eb="59">
      <t>バアイ</t>
    </rPh>
    <phoneticPr fontId="11"/>
  </si>
  <si>
    <t>終了実績日が&lt;EMPTY&gt;以外
　⇒ 開始予定日～終了実績日の日数(※)
ATが0以下でESが0
　⇒ SAC
それ以外の場合
　⇒ AT + (SAC - ES) / SPI(t)
※ 休日稼働ありの場合は単純な日数、それ以外の場合は営業日数([カレンダー参照方法]シート参照)</t>
    <rPh sb="0" eb="2">
      <t>シュウリョウ</t>
    </rPh>
    <rPh sb="2" eb="4">
      <t>ジッセキ</t>
    </rPh>
    <rPh sb="4" eb="5">
      <t>ビ</t>
    </rPh>
    <rPh sb="13" eb="15">
      <t>イガイ</t>
    </rPh>
    <rPh sb="41" eb="43">
      <t>イカ</t>
    </rPh>
    <rPh sb="58" eb="60">
      <t>イガイ</t>
    </rPh>
    <rPh sb="61" eb="63">
      <t>バアイ</t>
    </rPh>
    <phoneticPr fontId="11"/>
  </si>
  <si>
    <t>終了実績日が&lt;EMPTY&gt;以外
　⇒ 開始予定日～終了実績日の日数(※)
ATが0以下でESが0
　⇒ SAC
それ以外の場合
　⇒ AT + (SAC - ES) / SPI(t)
※休日稼働ありの場合は単純な日数、それ以外の場合は営業日数([カレンダー参照方法]シート参照)</t>
    <rPh sb="0" eb="2">
      <t>シュウリョウ</t>
    </rPh>
    <rPh sb="2" eb="4">
      <t>ジッセキ</t>
    </rPh>
    <rPh sb="4" eb="5">
      <t>ビ</t>
    </rPh>
    <rPh sb="13" eb="15">
      <t>イガイ</t>
    </rPh>
    <rPh sb="41" eb="43">
      <t>イカ</t>
    </rPh>
    <rPh sb="58" eb="60">
      <t>イガイ</t>
    </rPh>
    <rPh sb="61" eb="63">
      <t>バアイ</t>
    </rPh>
    <phoneticPr fontId="11"/>
  </si>
  <si>
    <t>開始予定日～予測対象日の日数(※)
※休日稼働ありの場合は単純な日数、それ以外の場合は営業日数([カレンダー参照方法]シート参照)</t>
    <rPh sb="6" eb="8">
      <t>ヨソク</t>
    </rPh>
    <rPh sb="8" eb="10">
      <t>タイショウ</t>
    </rPh>
    <rPh sb="10" eb="11">
      <t>ビ</t>
    </rPh>
    <phoneticPr fontId="12"/>
  </si>
  <si>
    <t>開始予定日～納期日の日数(※)
※休日稼働ありの場合は単純な日数、それ以外の場合は営業日数([カレンダー参照方法]シート参照)</t>
    <rPh sb="6" eb="9">
      <t>ノウキビ</t>
    </rPh>
    <phoneticPr fontId="12"/>
  </si>
  <si>
    <r>
      <t>納期までに完了(SAC≦生産性FIXシミュレーション予測ES</t>
    </r>
    <r>
      <rPr>
        <vertAlign val="subscript"/>
        <sz val="11"/>
        <color theme="1"/>
        <rFont val="ＭＳ Ｐゴシック"/>
        <family val="3"/>
        <charset val="128"/>
        <scheme val="minor"/>
      </rPr>
      <t>納期日</t>
    </r>
    <r>
      <rPr>
        <sz val="11"/>
        <color theme="1"/>
        <rFont val="ＭＳ Ｐゴシック"/>
        <family val="2"/>
        <charset val="128"/>
        <scheme val="minor"/>
      </rPr>
      <t>)
　⇒ 生産性FIXシミュレーション予測ES
それ以外の場合
　⇒ ES + (FT - AT) * TSPI</t>
    </r>
    <rPh sb="0" eb="2">
      <t>ノウキ</t>
    </rPh>
    <rPh sb="5" eb="7">
      <t>カンリョウ</t>
    </rPh>
    <rPh sb="38" eb="41">
      <t>セイサンセイ</t>
    </rPh>
    <rPh sb="52" eb="54">
      <t>ヨソク</t>
    </rPh>
    <phoneticPr fontId="12"/>
  </si>
  <si>
    <t>特殊ケースまとめ</t>
    <rPh sb="0" eb="2">
      <t>トクシュ</t>
    </rPh>
    <phoneticPr fontId="11"/>
  </si>
  <si>
    <t>特殊なケースで発生する事象をまとめることによって、運用で発生した事象から逆引きし、原因を究明するための参考資料とする。</t>
    <rPh sb="0" eb="2">
      <t>トクシュ</t>
    </rPh>
    <rPh sb="7" eb="9">
      <t>ハッセイ</t>
    </rPh>
    <rPh sb="11" eb="13">
      <t>ジショウ</t>
    </rPh>
    <rPh sb="25" eb="27">
      <t>ウンヨウ</t>
    </rPh>
    <rPh sb="28" eb="30">
      <t>ハッセイ</t>
    </rPh>
    <rPh sb="32" eb="34">
      <t>ジショウ</t>
    </rPh>
    <rPh sb="36" eb="38">
      <t>ギャクビ</t>
    </rPh>
    <rPh sb="41" eb="43">
      <t>ゲンイン</t>
    </rPh>
    <rPh sb="44" eb="46">
      <t>キュウメイ</t>
    </rPh>
    <rPh sb="51" eb="53">
      <t>サンコウ</t>
    </rPh>
    <rPh sb="53" eb="55">
      <t>シリョウ</t>
    </rPh>
    <phoneticPr fontId="11"/>
  </si>
  <si>
    <t>1. 生産性FIXシミュレーションでEVがBACに到達しない</t>
    <rPh sb="3" eb="6">
      <t>セイサンセイ</t>
    </rPh>
    <rPh sb="25" eb="27">
      <t>トウタツ</t>
    </rPh>
    <phoneticPr fontId="11"/>
  </si>
  <si>
    <t>事象</t>
    <rPh sb="0" eb="2">
      <t>ジショウ</t>
    </rPh>
    <phoneticPr fontId="11"/>
  </si>
  <si>
    <t>生産性FIXシミュレーション画面でEVの線の最後にBACの線に到達しない。</t>
    <rPh sb="0" eb="3">
      <t>セイサンセイ</t>
    </rPh>
    <rPh sb="14" eb="16">
      <t>ガメン</t>
    </rPh>
    <rPh sb="20" eb="21">
      <t>セン</t>
    </rPh>
    <rPh sb="22" eb="24">
      <t>サイゴ</t>
    </rPh>
    <rPh sb="29" eb="30">
      <t>セン</t>
    </rPh>
    <rPh sb="31" eb="33">
      <t>トウタツ</t>
    </rPh>
    <phoneticPr fontId="11"/>
  </si>
  <si>
    <t>原因</t>
    <rPh sb="0" eb="2">
      <t>ゲンイン</t>
    </rPh>
    <phoneticPr fontId="11"/>
  </si>
  <si>
    <t>予定工数0、採算原価見積の発注額0超の外部発注リソースが存在する場合、</t>
    <rPh sb="0" eb="2">
      <t>ヨテイ</t>
    </rPh>
    <rPh sb="2" eb="4">
      <t>コウスウ</t>
    </rPh>
    <rPh sb="6" eb="8">
      <t>サイサン</t>
    </rPh>
    <rPh sb="8" eb="10">
      <t>ゲンカ</t>
    </rPh>
    <rPh sb="10" eb="12">
      <t>ミツモリ</t>
    </rPh>
    <rPh sb="13" eb="15">
      <t>ハッチュウ</t>
    </rPh>
    <rPh sb="15" eb="16">
      <t>ガク</t>
    </rPh>
    <rPh sb="17" eb="18">
      <t>チョウ</t>
    </rPh>
    <rPh sb="19" eb="21">
      <t>ガイブ</t>
    </rPh>
    <rPh sb="21" eb="23">
      <t>ハッチュウ</t>
    </rPh>
    <rPh sb="28" eb="30">
      <t>ソンザイ</t>
    </rPh>
    <rPh sb="32" eb="34">
      <t>バアイ</t>
    </rPh>
    <phoneticPr fontId="11"/>
  </si>
  <si>
    <t>そして、報告基準日が全体の終了予定日を超過している場合に発生する。</t>
    <rPh sb="4" eb="6">
      <t>ホウコク</t>
    </rPh>
    <rPh sb="6" eb="9">
      <t>キジュンビ</t>
    </rPh>
    <rPh sb="10" eb="12">
      <t>ゼンタイ</t>
    </rPh>
    <rPh sb="13" eb="15">
      <t>シュウリョウ</t>
    </rPh>
    <rPh sb="15" eb="18">
      <t>ヨテイビ</t>
    </rPh>
    <rPh sb="19" eb="21">
      <t>チョウカ</t>
    </rPh>
    <rPh sb="25" eb="27">
      <t>バアイ</t>
    </rPh>
    <rPh sb="28" eb="30">
      <t>ハッセイ</t>
    </rPh>
    <phoneticPr fontId="11"/>
  </si>
  <si>
    <t>生産性FIXシミュレーションは以下の2つを満たすまで継続するが、</t>
    <rPh sb="0" eb="3">
      <t>セイサンセイ</t>
    </rPh>
    <rPh sb="15" eb="17">
      <t>イカ</t>
    </rPh>
    <rPh sb="21" eb="22">
      <t>ミ</t>
    </rPh>
    <rPh sb="26" eb="28">
      <t>ケイゾク</t>
    </rPh>
    <phoneticPr fontId="11"/>
  </si>
  <si>
    <t>(1) 予測対象日が全体の終了予定日を越える最初の週まで</t>
    <rPh sb="4" eb="6">
      <t>ヨソク</t>
    </rPh>
    <rPh sb="6" eb="8">
      <t>タイショウ</t>
    </rPh>
    <rPh sb="8" eb="9">
      <t>ビ</t>
    </rPh>
    <rPh sb="10" eb="12">
      <t>ゼンタイ</t>
    </rPh>
    <rPh sb="13" eb="15">
      <t>シュウリョウ</t>
    </rPh>
    <rPh sb="15" eb="18">
      <t>ヨテイビ</t>
    </rPh>
    <rPh sb="19" eb="20">
      <t>コ</t>
    </rPh>
    <rPh sb="22" eb="24">
      <t>サイショ</t>
    </rPh>
    <rPh sb="25" eb="26">
      <t>シュウ</t>
    </rPh>
    <phoneticPr fontId="11"/>
  </si>
  <si>
    <t>(2) EV(工数)がBAC(工数)に到達するまで</t>
    <rPh sb="7" eb="9">
      <t>コウスウ</t>
    </rPh>
    <rPh sb="15" eb="17">
      <t>コウスウ</t>
    </rPh>
    <rPh sb="19" eb="21">
      <t>トウタツ</t>
    </rPh>
    <phoneticPr fontId="11"/>
  </si>
  <si>
    <t>予定工数が0であり、常に上記(2)の条件を満たしていることとなるため、</t>
    <rPh sb="0" eb="2">
      <t>ヨテイ</t>
    </rPh>
    <rPh sb="2" eb="4">
      <t>コウスウ</t>
    </rPh>
    <rPh sb="10" eb="11">
      <t>ツネ</t>
    </rPh>
    <rPh sb="12" eb="14">
      <t>ジョウキ</t>
    </rPh>
    <rPh sb="18" eb="20">
      <t>ジョウケン</t>
    </rPh>
    <rPh sb="21" eb="22">
      <t>ミ</t>
    </rPh>
    <phoneticPr fontId="11"/>
  </si>
  <si>
    <t>終了予定日週以降になるとシミュレーションが行われなくなる。</t>
    <rPh sb="0" eb="2">
      <t>シュウリョウ</t>
    </rPh>
    <rPh sb="2" eb="5">
      <t>ヨテイビ</t>
    </rPh>
    <rPh sb="5" eb="6">
      <t>シュウ</t>
    </rPh>
    <rPh sb="6" eb="8">
      <t>イコウ</t>
    </rPh>
    <rPh sb="21" eb="22">
      <t>オコナ</t>
    </rPh>
    <phoneticPr fontId="11"/>
  </si>
  <si>
    <t>なお内部開発においては、予定工数0の場合はBAC額が0となるためこの事象は発生しない。</t>
    <rPh sb="2" eb="4">
      <t>ナイブ</t>
    </rPh>
    <rPh sb="4" eb="6">
      <t>カイハツ</t>
    </rPh>
    <rPh sb="12" eb="14">
      <t>ヨテイ</t>
    </rPh>
    <rPh sb="14" eb="16">
      <t>コウスウ</t>
    </rPh>
    <rPh sb="18" eb="20">
      <t>バアイ</t>
    </rPh>
    <rPh sb="24" eb="25">
      <t>ガク</t>
    </rPh>
    <rPh sb="34" eb="36">
      <t>ジショウ</t>
    </rPh>
    <rPh sb="37" eb="39">
      <t>ハッセイ</t>
    </rPh>
    <phoneticPr fontId="11"/>
  </si>
  <si>
    <t>1.1r9</t>
    <phoneticPr fontId="11"/>
  </si>
  <si>
    <t>大鹿</t>
    <rPh sb="0" eb="2">
      <t>オオシカ</t>
    </rPh>
    <phoneticPr fontId="11"/>
  </si>
  <si>
    <t>-</t>
    <phoneticPr fontId="11"/>
  </si>
  <si>
    <t>運用の参考資料とするための[特殊ケースまとめ]シートを作成</t>
    <rPh sb="0" eb="2">
      <t>ウンヨウ</t>
    </rPh>
    <rPh sb="3" eb="5">
      <t>サンコウ</t>
    </rPh>
    <rPh sb="5" eb="7">
      <t>シリョウ</t>
    </rPh>
    <rPh sb="14" eb="16">
      <t>トクシュ</t>
    </rPh>
    <rPh sb="27" eb="29">
      <t>サクセイ</t>
    </rPh>
    <phoneticPr fontId="11"/>
  </si>
  <si>
    <t>社員</t>
    <rPh sb="0" eb="2">
      <t>シャイン</t>
    </rPh>
    <phoneticPr fontId="13"/>
  </si>
  <si>
    <t>派遣</t>
    <rPh sb="0" eb="2">
      <t>ハケン</t>
    </rPh>
    <phoneticPr fontId="13"/>
  </si>
  <si>
    <t>D</t>
    <phoneticPr fontId="13"/>
  </si>
  <si>
    <t>E</t>
    <phoneticPr fontId="13"/>
  </si>
  <si>
    <t>F</t>
    <phoneticPr fontId="13"/>
  </si>
  <si>
    <t>E</t>
    <phoneticPr fontId="13"/>
  </si>
  <si>
    <t>F</t>
    <phoneticPr fontId="13"/>
  </si>
  <si>
    <t>B</t>
    <phoneticPr fontId="13"/>
  </si>
  <si>
    <t>C</t>
    <phoneticPr fontId="13"/>
  </si>
  <si>
    <r>
      <t>社員or派遣</t>
    </r>
    <r>
      <rPr>
        <sz val="11"/>
        <rFont val="ＭＳ Ｐゴシック"/>
        <family val="3"/>
        <charset val="128"/>
      </rPr>
      <t xml:space="preserve"> (在職のみ、社員／派遣変更なし)</t>
    </r>
    <rPh sb="0" eb="2">
      <t>シャイン</t>
    </rPh>
    <rPh sb="4" eb="6">
      <t>ハケン</t>
    </rPh>
    <rPh sb="8" eb="10">
      <t>ザイショク</t>
    </rPh>
    <rPh sb="13" eb="15">
      <t>シャイン</t>
    </rPh>
    <rPh sb="16" eb="18">
      <t>ハケン</t>
    </rPh>
    <rPh sb="18" eb="20">
      <t>ヘンコウ</t>
    </rPh>
    <phoneticPr fontId="13"/>
  </si>
  <si>
    <r>
      <t>社員or派遣</t>
    </r>
    <r>
      <rPr>
        <sz val="11"/>
        <rFont val="ＭＳ Ｐゴシック"/>
        <family val="3"/>
        <charset val="128"/>
      </rPr>
      <t xml:space="preserve"> (従業員マスタのみ退職あり、社員／派遣変更なし)</t>
    </r>
    <rPh sb="0" eb="2">
      <t>シャイン</t>
    </rPh>
    <rPh sb="4" eb="6">
      <t>ハケン</t>
    </rPh>
    <rPh sb="8" eb="11">
      <t>ジュウギョウイン</t>
    </rPh>
    <rPh sb="16" eb="18">
      <t>タイショク</t>
    </rPh>
    <phoneticPr fontId="13"/>
  </si>
  <si>
    <r>
      <t>社員or派遣</t>
    </r>
    <r>
      <rPr>
        <sz val="11"/>
        <rFont val="ＭＳ Ｐゴシック"/>
        <family val="3"/>
        <charset val="128"/>
      </rPr>
      <t xml:space="preserve"> (アサインメントマスタのみ退職あり、社員／派遣変更なし)</t>
    </r>
    <rPh sb="0" eb="2">
      <t>シャイン</t>
    </rPh>
    <rPh sb="4" eb="6">
      <t>ハケン</t>
    </rPh>
    <rPh sb="20" eb="22">
      <t>タイショク</t>
    </rPh>
    <phoneticPr fontId="13"/>
  </si>
  <si>
    <r>
      <t>社員or派遣</t>
    </r>
    <r>
      <rPr>
        <sz val="11"/>
        <rFont val="ＭＳ Ｐゴシック"/>
        <family val="3"/>
        <charset val="128"/>
      </rPr>
      <t xml:space="preserve"> (従業員マスタ、アサインメントマスタともに退職あり、社員／派遣変更なし)</t>
    </r>
    <rPh sb="0" eb="2">
      <t>シャイン</t>
    </rPh>
    <rPh sb="4" eb="6">
      <t>ハケン</t>
    </rPh>
    <rPh sb="8" eb="11">
      <t>ジュウギョウイン</t>
    </rPh>
    <rPh sb="28" eb="30">
      <t>タイショク</t>
    </rPh>
    <phoneticPr fontId="13"/>
  </si>
  <si>
    <r>
      <t>社員or派遣</t>
    </r>
    <r>
      <rPr>
        <sz val="11"/>
        <rFont val="ＭＳ Ｐゴシック"/>
        <family val="3"/>
        <charset val="128"/>
      </rPr>
      <t xml:space="preserve"> (在職のみ、社員／派遣変更あり１)</t>
    </r>
    <rPh sb="0" eb="2">
      <t>シャイン</t>
    </rPh>
    <rPh sb="4" eb="6">
      <t>ハケン</t>
    </rPh>
    <rPh sb="8" eb="10">
      <t>ザイショク</t>
    </rPh>
    <phoneticPr fontId="13"/>
  </si>
  <si>
    <r>
      <t>社員or派遣</t>
    </r>
    <r>
      <rPr>
        <sz val="11"/>
        <rFont val="ＭＳ Ｐゴシック"/>
        <family val="3"/>
        <charset val="128"/>
      </rPr>
      <t xml:space="preserve"> (在職のみ、社員／派遣変更あり２)</t>
    </r>
    <rPh sb="0" eb="2">
      <t>シャイン</t>
    </rPh>
    <rPh sb="4" eb="6">
      <t>ハケン</t>
    </rPh>
    <rPh sb="8" eb="10">
      <t>ザイショク</t>
    </rPh>
    <phoneticPr fontId="13"/>
  </si>
  <si>
    <t>単価適用日の単価定義が取得できず、直近過去単価までの期間内に従業員タイプ区分（社員／派遣）の変更が発生しているため単価を \0 とする</t>
    <rPh sb="6" eb="8">
      <t>タンカ</t>
    </rPh>
    <rPh sb="8" eb="10">
      <t>テイギ</t>
    </rPh>
    <rPh sb="11" eb="13">
      <t>シュトク</t>
    </rPh>
    <rPh sb="17" eb="19">
      <t>ナオチカ</t>
    </rPh>
    <rPh sb="19" eb="21">
      <t>カコ</t>
    </rPh>
    <rPh sb="21" eb="23">
      <t>タンカ</t>
    </rPh>
    <rPh sb="26" eb="29">
      <t>キカンナイ</t>
    </rPh>
    <rPh sb="30" eb="33">
      <t>ジュウギョウイン</t>
    </rPh>
    <rPh sb="36" eb="38">
      <t>クブン</t>
    </rPh>
    <rPh sb="39" eb="41">
      <t>シャイン</t>
    </rPh>
    <rPh sb="42" eb="44">
      <t>ハケン</t>
    </rPh>
    <rPh sb="46" eb="48">
      <t>ヘンコウ</t>
    </rPh>
    <rPh sb="49" eb="51">
      <t>ハッセイ</t>
    </rPh>
    <rPh sb="57" eb="59">
      <t>タンカ</t>
    </rPh>
    <phoneticPr fontId="13"/>
  </si>
  <si>
    <t>プロジェクトリソースの社員／派遣、TBA(役職指定)、それぞれに対して期間ごとの単価定義表を作成。</t>
    <rPh sb="32" eb="33">
      <t>タイ</t>
    </rPh>
    <rPh sb="35" eb="37">
      <t>キカン</t>
    </rPh>
    <rPh sb="40" eb="42">
      <t>タンカ</t>
    </rPh>
    <rPh sb="42" eb="44">
      <t>テイギ</t>
    </rPh>
    <rPh sb="44" eb="45">
      <t>ヒョウ</t>
    </rPh>
    <rPh sb="46" eb="48">
      <t>サクセイ</t>
    </rPh>
    <phoneticPr fontId="13"/>
  </si>
  <si>
    <t>単価マスタ</t>
    <rPh sb="0" eb="2">
      <t>タンカ</t>
    </rPh>
    <phoneticPr fontId="13"/>
  </si>
  <si>
    <t xml:space="preserve">  ただし、直近過去単価までの期間内に従業員タイプ区分（社員／派遣）の変更が発生している場合 \0 (※1)</t>
    <rPh sb="6" eb="8">
      <t>チョッキン</t>
    </rPh>
    <rPh sb="8" eb="10">
      <t>カコ</t>
    </rPh>
    <rPh sb="10" eb="12">
      <t>タンカ</t>
    </rPh>
    <rPh sb="15" eb="18">
      <t>キカンナイ</t>
    </rPh>
    <rPh sb="19" eb="22">
      <t>ジュウギョウイン</t>
    </rPh>
    <rPh sb="25" eb="27">
      <t>クブン</t>
    </rPh>
    <rPh sb="28" eb="30">
      <t>シャイン</t>
    </rPh>
    <rPh sb="31" eb="33">
      <t>ハケン</t>
    </rPh>
    <rPh sb="35" eb="37">
      <t>ヘンコウ</t>
    </rPh>
    <rPh sb="38" eb="40">
      <t>ハッセイ</t>
    </rPh>
    <rPh sb="44" eb="46">
      <t>バアイ</t>
    </rPh>
    <phoneticPr fontId="13"/>
  </si>
  <si>
    <t>※1： 別の契約形態の単価は適用できないため</t>
    <rPh sb="4" eb="5">
      <t>ベツ</t>
    </rPh>
    <rPh sb="6" eb="8">
      <t>ケイヤク</t>
    </rPh>
    <rPh sb="8" eb="10">
      <t>ケイタイ</t>
    </rPh>
    <rPh sb="11" eb="13">
      <t>タンカ</t>
    </rPh>
    <rPh sb="14" eb="16">
      <t>テキヨウ</t>
    </rPh>
    <phoneticPr fontId="13"/>
  </si>
  <si>
    <t>1.2</t>
    <phoneticPr fontId="11"/>
  </si>
  <si>
    <t>山田(創)</t>
    <rPh sb="0" eb="5">
      <t>ハジメ</t>
    </rPh>
    <phoneticPr fontId="11"/>
  </si>
  <si>
    <t>計画用単価の取得</t>
    <rPh sb="0" eb="3">
      <t>ケイカクヨウ</t>
    </rPh>
    <rPh sb="3" eb="5">
      <t>タンカ</t>
    </rPh>
    <rPh sb="6" eb="8">
      <t>シュトク</t>
    </rPh>
    <phoneticPr fontId="11"/>
  </si>
  <si>
    <t>-</t>
    <phoneticPr fontId="11"/>
  </si>
  <si>
    <t>従業員タイプ区分（社員／派遣）の変更時の単価取得方式を追加</t>
    <rPh sb="18" eb="19">
      <t>ジ</t>
    </rPh>
    <rPh sb="20" eb="22">
      <t>タンカ</t>
    </rPh>
    <rPh sb="22" eb="24">
      <t>シュトク</t>
    </rPh>
    <rPh sb="24" eb="26">
      <t>ホウシキ</t>
    </rPh>
    <rPh sb="27" eb="29">
      <t>ツイカ</t>
    </rPh>
    <phoneticPr fontId="11"/>
  </si>
  <si>
    <t>計画用単価仕様</t>
  </si>
  <si>
    <t>B</t>
    <phoneticPr fontId="13"/>
  </si>
  <si>
    <t>C</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</si>
</sst>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76" formatCode="yy/mm/dd"/>
    <numFmt numFmtId="177" formatCode="m/d"/>
  </numFmts>
  <fonts count="38">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0"/>
      <name val="ＭＳ Ｐゴシック"/>
      <family val="2"/>
      <charset val="128"/>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sz val="11"/>
      <name val="ＭＳ Ｐゴシック"/>
      <family val="2"/>
      <charset val="128"/>
      <scheme val="minor"/>
    </font>
    <font>
      <vertAlign val="subscript"/>
      <sz val="11"/>
      <color theme="1"/>
      <name val="ＭＳ Ｐゴシック"/>
      <family val="3"/>
      <charset val="128"/>
      <scheme val="minor"/>
    </font>
    <font>
      <sz val="11"/>
      <name val="ＭＳ Ｐゴシック"/>
      <family val="2"/>
      <scheme val="minor"/>
    </font>
    <font>
      <b/>
      <sz val="11"/>
      <color theme="0"/>
      <name val="ＭＳ Ｐゴシック"/>
      <family val="3"/>
      <charset val="128"/>
      <scheme val="minor"/>
    </font>
    <font>
      <sz val="11"/>
      <color theme="0"/>
      <name val="ＭＳ Ｐゴシック"/>
      <family val="2"/>
      <scheme val="minor"/>
    </font>
    <font>
      <sz val="9"/>
      <color theme="0"/>
      <name val="ＭＳ Ｐゴシック"/>
      <family val="3"/>
      <charset val="128"/>
      <scheme val="minor"/>
    </font>
    <font>
      <sz val="9"/>
      <color theme="1"/>
      <name val="ＭＳ Ｐゴシック"/>
      <family val="3"/>
      <charset val="128"/>
      <scheme val="minor"/>
    </font>
    <font>
      <b/>
      <sz val="11"/>
      <color indexed="18"/>
      <name val="ＭＳ Ｐゴシック"/>
      <family val="2"/>
      <scheme val="minor"/>
    </font>
    <font>
      <sz val="8"/>
      <color theme="1"/>
      <name val="ＭＳ Ｐゴシック"/>
      <family val="3"/>
      <charset val="128"/>
      <scheme val="minor"/>
    </font>
    <font>
      <sz val="11"/>
      <color rgb="FF006100"/>
      <name val="ＭＳ Ｐゴシック"/>
      <family val="2"/>
      <charset val="128"/>
      <scheme val="minor"/>
    </font>
    <font>
      <sz val="11"/>
      <color rgb="FF9C0006"/>
      <name val="ＭＳ Ｐゴシック"/>
      <family val="2"/>
      <charset val="128"/>
      <scheme val="minor"/>
    </font>
    <font>
      <sz val="11"/>
      <color theme="0" tint="-0.34998626667073579"/>
      <name val="ＭＳ Ｐゴシック"/>
      <family val="2"/>
      <scheme val="minor"/>
    </font>
    <font>
      <sz val="14"/>
      <color theme="1"/>
      <name val="ＭＳ Ｐゴシック"/>
      <family val="2"/>
      <scheme val="minor"/>
    </font>
    <font>
      <b/>
      <u/>
      <sz val="16"/>
      <color theme="1"/>
      <name val="ＭＳ Ｐゴシック"/>
      <family val="3"/>
      <charset val="128"/>
      <scheme val="minor"/>
    </font>
    <font>
      <b/>
      <sz val="12"/>
      <color theme="1"/>
      <name val="ＭＳ Ｐゴシック"/>
      <family val="3"/>
      <charset val="128"/>
      <scheme val="minor"/>
    </font>
    <font>
      <b/>
      <sz val="14"/>
      <color theme="1"/>
      <name val="ＭＳ Ｐゴシック"/>
      <family val="3"/>
      <charset val="128"/>
      <scheme val="minor"/>
    </font>
    <font>
      <b/>
      <vertAlign val="subscript"/>
      <sz val="12"/>
      <color theme="1"/>
      <name val="ＭＳ Ｐゴシック"/>
      <family val="3"/>
      <charset val="128"/>
      <scheme val="minor"/>
    </font>
    <font>
      <b/>
      <sz val="11"/>
      <color theme="0"/>
      <name val="ＭＳ Ｐゴシック"/>
      <family val="2"/>
      <scheme val="minor"/>
    </font>
    <font>
      <b/>
      <sz val="11"/>
      <name val="ＭＳ Ｐゴシック"/>
      <family val="3"/>
      <charset val="128"/>
    </font>
    <font>
      <sz val="11"/>
      <name val="ＭＳ Ｐゴシック"/>
      <family val="3"/>
      <charset val="128"/>
    </font>
    <font>
      <sz val="11"/>
      <color rgb="FFFF0000"/>
      <name val="ＭＳ Ｐゴシック"/>
      <family val="2"/>
      <scheme val="minor"/>
    </font>
    <font>
      <u/>
      <sz val="9"/>
      <color theme="1"/>
      <name val="ＭＳ Ｐゴシック"/>
      <family val="3"/>
      <charset val="128"/>
      <scheme val="minor"/>
    </font>
  </fonts>
  <fills count="46">
    <fill>
      <patternFill patternType="none"/>
    </fill>
    <fill>
      <patternFill patternType="gray125"/>
    </fill>
    <fill>
      <patternFill patternType="solid">
        <fgColor theme="4"/>
      </patternFill>
    </fill>
    <fill>
      <patternFill patternType="solid">
        <fgColor theme="8" tint="-0.249977111117893"/>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39997558519241921"/>
        <bgColor indexed="65"/>
      </patternFill>
    </fill>
    <fill>
      <patternFill patternType="solid">
        <fgColor theme="9" tint="-0.49998474074526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3" tint="0.39994506668294322"/>
        <bgColor indexed="64"/>
      </patternFill>
    </fill>
    <fill>
      <patternFill patternType="solid">
        <fgColor rgb="FFC6EFCE"/>
      </patternFill>
    </fill>
    <fill>
      <patternFill patternType="solid">
        <fgColor rgb="FFFFC7CE"/>
      </patternFill>
    </fill>
    <fill>
      <patternFill patternType="solid">
        <fgColor theme="6" tint="-0.249977111117893"/>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tint="0.39997558519241921"/>
        <bgColor indexed="65"/>
      </patternFill>
    </fill>
    <fill>
      <patternFill patternType="solid">
        <fgColor theme="4" tint="0.79998168889431442"/>
        <bgColor indexed="64"/>
      </patternFill>
    </fill>
    <fill>
      <patternFill patternType="solid">
        <fgColor theme="5" tint="0.59996337778862885"/>
        <bgColor indexed="64"/>
      </patternFill>
    </fill>
    <fill>
      <patternFill patternType="solid">
        <fgColor rgb="FF00B050"/>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00FFCC"/>
        <bgColor indexed="64"/>
      </patternFill>
    </fill>
    <fill>
      <patternFill patternType="solid">
        <fgColor theme="9" tint="0.59999389629810485"/>
        <bgColor indexed="65"/>
      </patternFill>
    </fill>
    <fill>
      <patternFill patternType="solid">
        <fgColor theme="0"/>
        <bgColor indexed="64"/>
      </patternFill>
    </fill>
    <fill>
      <patternFill patternType="solid">
        <fgColor rgb="FF92D050"/>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style="dashed">
        <color indexed="64"/>
      </right>
      <top style="thin">
        <color indexed="64"/>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23"/>
      </top>
      <bottom style="thin">
        <color theme="0" tint="-0.499984740745262"/>
      </bottom>
      <diagonal/>
    </border>
    <border>
      <left/>
      <right/>
      <top style="thin">
        <color theme="0" tint="-0.499984740745262"/>
      </top>
      <bottom style="thin">
        <color theme="0" tint="-0.499984740745262"/>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thin">
        <color indexed="64"/>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top style="medium">
        <color indexed="64"/>
      </top>
      <bottom/>
      <diagonal/>
    </border>
    <border>
      <left style="thin">
        <color theme="5" tint="-0.499984740745262"/>
      </left>
      <right style="thin">
        <color theme="5" tint="-0.499984740745262"/>
      </right>
      <top style="medium">
        <color indexed="64"/>
      </top>
      <bottom style="thin">
        <color theme="5" tint="-0.499984740745262"/>
      </bottom>
      <diagonal/>
    </border>
    <border>
      <left style="thin">
        <color theme="5" tint="-0.499984740745262"/>
      </left>
      <right/>
      <top style="medium">
        <color indexed="64"/>
      </top>
      <bottom/>
      <diagonal/>
    </border>
    <border>
      <left/>
      <right style="thin">
        <color theme="5" tint="-0.499984740745262"/>
      </right>
      <top style="medium">
        <color indexed="64"/>
      </top>
      <bottom/>
      <diagonal/>
    </border>
    <border>
      <left style="thin">
        <color theme="5" tint="-0.499984740745262"/>
      </left>
      <right style="thin">
        <color theme="5" tint="-0.499984740745262"/>
      </right>
      <top style="medium">
        <color indexed="64"/>
      </top>
      <bottom/>
      <diagonal/>
    </border>
    <border>
      <left style="thin">
        <color theme="5" tint="-0.499984740745262"/>
      </left>
      <right/>
      <top style="medium">
        <color indexed="64"/>
      </top>
      <bottom style="thin">
        <color theme="5" tint="-0.499984740745262"/>
      </bottom>
      <diagonal/>
    </border>
    <border>
      <left/>
      <right style="thin">
        <color theme="5" tint="-0.499984740745262"/>
      </right>
      <top style="medium">
        <color indexed="64"/>
      </top>
      <bottom style="thin">
        <color theme="5" tint="-0.499984740745262"/>
      </bottom>
      <diagonal/>
    </border>
    <border>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right/>
      <top style="hair">
        <color indexed="64"/>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diagonal/>
    </border>
    <border>
      <left/>
      <right/>
      <top style="thin">
        <color theme="5" tint="-0.499984740745262"/>
      </top>
      <bottom/>
      <diagonal/>
    </border>
    <border>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theme="5" tint="-0.499984740745262"/>
      </left>
      <right style="thin">
        <color theme="5" tint="-0.499984740745262"/>
      </right>
      <top style="thin">
        <color theme="5" tint="-0.499984740745262"/>
      </top>
      <bottom style="medium">
        <color indexed="64"/>
      </bottom>
      <diagonal/>
    </border>
    <border>
      <left/>
      <right/>
      <top/>
      <bottom style="medium">
        <color indexed="64"/>
      </bottom>
      <diagonal/>
    </border>
    <border>
      <left style="thin">
        <color theme="5" tint="-0.499984740745262"/>
      </left>
      <right/>
      <top style="thin">
        <color theme="5" tint="-0.499984740745262"/>
      </top>
      <bottom style="medium">
        <color indexed="64"/>
      </bottom>
      <diagonal/>
    </border>
    <border>
      <left/>
      <right/>
      <top style="thin">
        <color theme="5" tint="-0.499984740745262"/>
      </top>
      <bottom style="medium">
        <color indexed="64"/>
      </bottom>
      <diagonal/>
    </border>
    <border>
      <left/>
      <right style="thin">
        <color theme="5" tint="-0.499984740745262"/>
      </right>
      <top style="thin">
        <color theme="5" tint="-0.499984740745262"/>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ashed">
        <color indexed="64"/>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right style="thin">
        <color indexed="64"/>
      </right>
      <top style="medium">
        <color indexed="64"/>
      </top>
      <bottom style="dashed">
        <color indexed="64"/>
      </bottom>
      <diagonal/>
    </border>
    <border>
      <left style="thin">
        <color indexed="64"/>
      </left>
      <right style="hair">
        <color indexed="64"/>
      </right>
      <top style="medium">
        <color indexed="64"/>
      </top>
      <bottom style="dashed">
        <color indexed="64"/>
      </bottom>
      <diagonal/>
    </border>
    <border>
      <left style="hair">
        <color indexed="64"/>
      </left>
      <right/>
      <top style="medium">
        <color indexed="64"/>
      </top>
      <bottom style="dashed">
        <color indexed="64"/>
      </bottom>
      <diagonal/>
    </border>
    <border>
      <left/>
      <right style="hair">
        <color indexed="64"/>
      </right>
      <top style="medium">
        <color indexed="64"/>
      </top>
      <bottom style="dashed">
        <color indexed="64"/>
      </bottom>
      <diagonal/>
    </border>
    <border>
      <left style="hair">
        <color indexed="64"/>
      </left>
      <right style="hair">
        <color indexed="64"/>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style="thin">
        <color indexed="64"/>
      </left>
      <right style="thin">
        <color theme="5" tint="-0.499984740745262"/>
      </right>
      <top style="medium">
        <color indexed="64"/>
      </top>
      <bottom style="thin">
        <color theme="5" tint="-0.499984740745262"/>
      </bottom>
      <diagonal/>
    </border>
    <border>
      <left style="thin">
        <color theme="5" tint="-0.24994659260841701"/>
      </left>
      <right style="thin">
        <color theme="5" tint="-0.24994659260841701"/>
      </right>
      <top style="medium">
        <color indexed="64"/>
      </top>
      <bottom/>
      <diagonal/>
    </border>
    <border>
      <left style="thin">
        <color theme="5" tint="-0.24994659260841701"/>
      </left>
      <right/>
      <top style="medium">
        <color indexed="64"/>
      </top>
      <bottom style="thin">
        <color theme="5" tint="-0.24994659260841701"/>
      </bottom>
      <diagonal/>
    </border>
    <border>
      <left/>
      <right style="thin">
        <color theme="5" tint="-0.24994659260841701"/>
      </right>
      <top style="medium">
        <color indexed="64"/>
      </top>
      <bottom style="thin">
        <color theme="5" tint="-0.24994659260841701"/>
      </bottom>
      <diagonal/>
    </border>
    <border>
      <left/>
      <right/>
      <top style="medium">
        <color indexed="64"/>
      </top>
      <bottom style="thin">
        <color theme="5" tint="-0.24994659260841701"/>
      </bottom>
      <diagonal/>
    </border>
    <border>
      <left style="thin">
        <color indexed="64"/>
      </left>
      <right/>
      <top style="thin">
        <color theme="5" tint="-0.499984740745262"/>
      </top>
      <bottom/>
      <diagonal/>
    </border>
    <border>
      <left/>
      <right/>
      <top style="thin">
        <color theme="5" tint="-0.499984740745262"/>
      </top>
      <bottom style="thin">
        <color theme="5" tint="-0.499984740745262"/>
      </bottom>
      <diagonal/>
    </border>
    <border>
      <left style="thin">
        <color theme="5" tint="-0.499984740745262"/>
      </left>
      <right/>
      <top style="thin">
        <color theme="5" tint="-0.24994659260841701"/>
      </top>
      <bottom style="thin">
        <color theme="5" tint="-0.499984740745262"/>
      </bottom>
      <diagonal/>
    </border>
    <border>
      <left/>
      <right/>
      <top style="thin">
        <color theme="5" tint="-0.24994659260841701"/>
      </top>
      <bottom style="thin">
        <color theme="5" tint="-0.499984740745262"/>
      </bottom>
      <diagonal/>
    </border>
    <border>
      <left/>
      <right style="thin">
        <color theme="5" tint="-0.499984740745262"/>
      </right>
      <top style="thin">
        <color theme="5" tint="-0.24994659260841701"/>
      </top>
      <bottom style="thin">
        <color theme="5" tint="-0.499984740745262"/>
      </bottom>
      <diagonal/>
    </border>
    <border>
      <left style="thin">
        <color indexed="64"/>
      </left>
      <right/>
      <top style="thin">
        <color theme="5" tint="-0.499984740745262"/>
      </top>
      <bottom style="medium">
        <color indexed="64"/>
      </bottom>
      <diagonal/>
    </border>
    <border>
      <left/>
      <right/>
      <top style="dashed">
        <color indexed="64"/>
      </top>
      <bottom style="thin">
        <color indexed="64"/>
      </bottom>
      <diagonal/>
    </border>
    <border>
      <left/>
      <right/>
      <top style="medium">
        <color indexed="64"/>
      </top>
      <bottom style="thin">
        <color theme="5" tint="-0.499984740745262"/>
      </bottom>
      <diagonal/>
    </border>
    <border>
      <left style="thin">
        <color theme="5" tint="-0.499984740745262"/>
      </left>
      <right/>
      <top/>
      <bottom style="thin">
        <color theme="5" tint="-0.499984740745262"/>
      </bottom>
      <diagonal/>
    </border>
    <border>
      <left/>
      <right/>
      <top/>
      <bottom style="thin">
        <color theme="5" tint="-0.499984740745262"/>
      </bottom>
      <diagonal/>
    </border>
    <border>
      <left/>
      <right style="thin">
        <color theme="5" tint="-0.499984740745262"/>
      </right>
      <top/>
      <bottom style="thin">
        <color theme="5" tint="-0.499984740745262"/>
      </bottom>
      <diagonal/>
    </border>
    <border>
      <left style="hair">
        <color indexed="64"/>
      </left>
      <right style="thin">
        <color indexed="64"/>
      </right>
      <top style="medium">
        <color indexed="64"/>
      </top>
      <bottom style="dashed">
        <color indexed="64"/>
      </bottom>
      <diagonal/>
    </border>
    <border>
      <left style="thin">
        <color theme="5" tint="-0.24994659260841701"/>
      </left>
      <right/>
      <top style="medium">
        <color indexed="64"/>
      </top>
      <bottom/>
      <diagonal/>
    </border>
    <border>
      <left/>
      <right style="medium">
        <color indexed="64"/>
      </right>
      <top style="medium">
        <color indexed="64"/>
      </top>
      <bottom/>
      <diagonal/>
    </border>
    <border>
      <left style="thin">
        <color theme="5" tint="-0.24994659260841701"/>
      </left>
      <right/>
      <top/>
      <bottom style="medium">
        <color indexed="64"/>
      </bottom>
      <diagonal/>
    </border>
    <border>
      <left/>
      <right style="thin">
        <color theme="5" tint="-0.24994659260841701"/>
      </right>
      <top/>
      <bottom style="medium">
        <color indexed="64"/>
      </bottom>
      <diagonal/>
    </border>
    <border>
      <left style="thin">
        <color theme="5" tint="-0.24994659260841701"/>
      </left>
      <right/>
      <top style="thin">
        <color theme="5" tint="-0.24994659260841701"/>
      </top>
      <bottom style="medium">
        <color indexed="64"/>
      </bottom>
      <diagonal/>
    </border>
    <border>
      <left/>
      <right style="thin">
        <color theme="5" tint="-0.24994659260841701"/>
      </right>
      <top style="thin">
        <color theme="5" tint="-0.24994659260841701"/>
      </top>
      <bottom style="medium">
        <color indexed="64"/>
      </bottom>
      <diagonal/>
    </border>
    <border>
      <left/>
      <right/>
      <top style="thin">
        <color theme="5" tint="-0.24994659260841701"/>
      </top>
      <bottom style="medium">
        <color indexed="64"/>
      </bottom>
      <diagonal/>
    </border>
    <border>
      <left style="thin">
        <color theme="5" tint="-0.24994659260841701"/>
      </left>
      <right style="medium">
        <color indexed="64"/>
      </right>
      <top style="hair">
        <color indexed="64"/>
      </top>
      <bottom style="medium">
        <color indexed="64"/>
      </bottom>
      <diagonal/>
    </border>
    <border>
      <left/>
      <right style="medium">
        <color indexed="64"/>
      </right>
      <top style="dashed">
        <color indexed="64"/>
      </top>
      <bottom style="medium">
        <color indexed="64"/>
      </bottom>
      <diagonal/>
    </border>
    <border>
      <left style="thin">
        <color indexed="64"/>
      </left>
      <right style="thin">
        <color indexed="64"/>
      </right>
      <top style="hair">
        <color indexed="64"/>
      </top>
      <bottom/>
      <diagonal/>
    </border>
    <border>
      <left style="thin">
        <color indexed="64"/>
      </left>
      <right style="medium">
        <color indexed="64"/>
      </right>
      <top/>
      <bottom style="medium">
        <color indexed="64"/>
      </bottom>
      <diagonal/>
    </border>
    <border>
      <left style="hair">
        <color indexed="64"/>
      </left>
      <right style="medium">
        <color indexed="64"/>
      </right>
      <top style="medium">
        <color indexed="64"/>
      </top>
      <bottom style="dashed">
        <color indexed="64"/>
      </bottom>
      <diagonal/>
    </border>
  </borders>
  <cellStyleXfs count="22">
    <xf numFmtId="0" fontId="0" fillId="0" borderId="0"/>
    <xf numFmtId="0" fontId="10" fillId="2"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10" fillId="10"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10"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10" fillId="16" borderId="0" applyNumberFormat="0" applyBorder="0" applyAlignment="0" applyProtection="0">
      <alignment vertical="center"/>
    </xf>
    <xf numFmtId="0" fontId="8"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10" fillId="34" borderId="0" applyNumberFormat="0" applyBorder="0" applyAlignment="0" applyProtection="0">
      <alignment vertical="center"/>
    </xf>
    <xf numFmtId="0" fontId="35" fillId="0" borderId="0">
      <alignment vertical="center"/>
    </xf>
    <xf numFmtId="0" fontId="4" fillId="43" borderId="0" applyNumberFormat="0" applyBorder="0" applyAlignment="0" applyProtection="0">
      <alignment vertical="center"/>
    </xf>
  </cellStyleXfs>
  <cellXfs count="603">
    <xf numFmtId="0" fontId="0" fillId="0" borderId="0" xfId="0"/>
    <xf numFmtId="0" fontId="0" fillId="0" borderId="1" xfId="0" applyBorder="1" applyAlignment="1">
      <alignment vertical="center" wrapText="1"/>
    </xf>
    <xf numFmtId="0" fontId="0" fillId="0" borderId="0" xfId="0"/>
    <xf numFmtId="0" fontId="9" fillId="0" borderId="15" xfId="0" applyFont="1" applyFill="1" applyBorder="1" applyAlignment="1">
      <alignment vertical="center" wrapText="1"/>
    </xf>
    <xf numFmtId="0" fontId="0" fillId="0" borderId="0" xfId="0" applyAlignment="1">
      <alignment vertical="center"/>
    </xf>
    <xf numFmtId="0" fontId="0" fillId="0" borderId="11" xfId="0" applyBorder="1"/>
    <xf numFmtId="0" fontId="0" fillId="0" borderId="12" xfId="0" applyBorder="1"/>
    <xf numFmtId="0" fontId="0" fillId="0" borderId="13" xfId="0" applyBorder="1"/>
    <xf numFmtId="0" fontId="8" fillId="15" borderId="16" xfId="9" applyBorder="1" applyAlignment="1">
      <alignment horizontal="right"/>
    </xf>
    <xf numFmtId="0" fontId="8" fillId="15" borderId="9" xfId="9" applyBorder="1" applyAlignment="1">
      <alignment horizontal="right"/>
    </xf>
    <xf numFmtId="0" fontId="8" fillId="9" borderId="9" xfId="3" applyBorder="1" applyAlignment="1">
      <alignment horizontal="right"/>
    </xf>
    <xf numFmtId="0" fontId="8" fillId="9" borderId="15" xfId="3" applyBorder="1" applyAlignment="1">
      <alignment horizontal="right"/>
    </xf>
    <xf numFmtId="0" fontId="0" fillId="0" borderId="1" xfId="0" applyBorder="1" applyAlignment="1">
      <alignment vertical="center"/>
    </xf>
    <xf numFmtId="0" fontId="0" fillId="7" borderId="1" xfId="0" applyFill="1" applyBorder="1" applyAlignment="1">
      <alignment vertical="center"/>
    </xf>
    <xf numFmtId="0" fontId="0" fillId="7" borderId="1" xfId="0" applyFill="1" applyBorder="1" applyAlignment="1">
      <alignment vertical="center" wrapText="1"/>
    </xf>
    <xf numFmtId="0" fontId="18" fillId="0" borderId="1" xfId="0" applyFont="1" applyFill="1" applyBorder="1" applyAlignment="1">
      <alignment vertical="center"/>
    </xf>
    <xf numFmtId="0" fontId="0" fillId="0" borderId="1" xfId="0" applyFill="1" applyBorder="1" applyAlignment="1">
      <alignment vertical="center"/>
    </xf>
    <xf numFmtId="0" fontId="8" fillId="9" borderId="4" xfId="3" applyBorder="1" applyAlignment="1">
      <alignment horizontal="right" vertical="center"/>
    </xf>
    <xf numFmtId="0" fontId="8" fillId="15" borderId="4" xfId="9" applyBorder="1" applyAlignment="1">
      <alignment horizontal="right" vertical="center"/>
    </xf>
    <xf numFmtId="0" fontId="0" fillId="0" borderId="11" xfId="0" applyBorder="1" applyAlignment="1">
      <alignment vertical="center"/>
    </xf>
    <xf numFmtId="0" fontId="0" fillId="0" borderId="12" xfId="0" applyBorder="1" applyAlignment="1">
      <alignment vertical="center"/>
    </xf>
    <xf numFmtId="0" fontId="18" fillId="7" borderId="11" xfId="0" applyFont="1" applyFill="1" applyBorder="1"/>
    <xf numFmtId="0" fontId="18" fillId="7" borderId="12" xfId="0" applyFont="1" applyFill="1" applyBorder="1"/>
    <xf numFmtId="0" fontId="18" fillId="7" borderId="13" xfId="0" applyFont="1" applyFill="1" applyBorder="1"/>
    <xf numFmtId="0" fontId="8" fillId="11" borderId="30" xfId="5" applyBorder="1" applyAlignment="1">
      <alignment horizontal="right" indent="1"/>
    </xf>
    <xf numFmtId="0" fontId="8" fillId="11" borderId="4" xfId="5" applyBorder="1" applyAlignment="1">
      <alignment horizontal="right" indent="1"/>
    </xf>
    <xf numFmtId="0" fontId="8" fillId="11" borderId="0" xfId="5" applyBorder="1" applyAlignment="1">
      <alignment horizontal="right" indent="1"/>
    </xf>
    <xf numFmtId="0" fontId="8" fillId="11" borderId="5" xfId="5" applyBorder="1" applyAlignment="1">
      <alignment horizontal="right" indent="1"/>
    </xf>
    <xf numFmtId="0" fontId="8" fillId="11" borderId="8" xfId="5" applyBorder="1" applyAlignment="1">
      <alignment horizontal="right" indent="1"/>
    </xf>
    <xf numFmtId="0" fontId="8" fillId="11" borderId="9" xfId="5" applyBorder="1" applyAlignment="1">
      <alignment horizontal="right" indent="1"/>
    </xf>
    <xf numFmtId="0" fontId="8" fillId="12" borderId="7" xfId="6" applyBorder="1" applyAlignment="1">
      <alignment horizontal="right" indent="1"/>
    </xf>
    <xf numFmtId="0" fontId="8" fillId="12" borderId="28" xfId="6" applyBorder="1" applyAlignment="1">
      <alignment horizontal="right" indent="1"/>
    </xf>
    <xf numFmtId="0" fontId="8" fillId="12" borderId="16" xfId="6" applyBorder="1" applyAlignment="1">
      <alignment horizontal="right" indent="1"/>
    </xf>
    <xf numFmtId="0" fontId="8" fillId="12" borderId="3" xfId="6" applyBorder="1" applyAlignment="1">
      <alignment horizontal="right" indent="1"/>
    </xf>
    <xf numFmtId="0" fontId="8" fillId="12" borderId="19" xfId="6" applyBorder="1" applyAlignment="1">
      <alignment horizontal="right" indent="1"/>
    </xf>
    <xf numFmtId="0" fontId="10" fillId="13" borderId="28" xfId="7" applyBorder="1" applyAlignment="1">
      <alignment horizontal="right" indent="1"/>
    </xf>
    <xf numFmtId="0" fontId="10" fillId="13" borderId="16" xfId="7" applyBorder="1" applyAlignment="1">
      <alignment horizontal="right" indent="1"/>
    </xf>
    <xf numFmtId="0" fontId="10" fillId="13" borderId="7" xfId="7" applyBorder="1" applyAlignment="1">
      <alignment horizontal="right" indent="1"/>
    </xf>
    <xf numFmtId="0" fontId="10" fillId="13" borderId="19" xfId="7" applyBorder="1" applyAlignment="1">
      <alignment horizontal="right" indent="1"/>
    </xf>
    <xf numFmtId="0" fontId="16" fillId="13" borderId="3" xfId="7" applyFont="1" applyBorder="1" applyAlignment="1">
      <alignment horizontal="right" indent="1"/>
    </xf>
    <xf numFmtId="0" fontId="0" fillId="6" borderId="16" xfId="0" applyFill="1" applyBorder="1" applyAlignment="1">
      <alignment horizontal="right" indent="1"/>
    </xf>
    <xf numFmtId="0" fontId="0" fillId="4" borderId="28" xfId="0" applyFill="1" applyBorder="1" applyAlignment="1">
      <alignment horizontal="right" indent="1"/>
    </xf>
    <xf numFmtId="0" fontId="0" fillId="4" borderId="16" xfId="0" applyFill="1" applyBorder="1" applyAlignment="1">
      <alignment horizontal="right" indent="1"/>
    </xf>
    <xf numFmtId="0" fontId="0" fillId="4" borderId="2" xfId="0" applyFill="1" applyBorder="1" applyAlignment="1">
      <alignment horizontal="right" indent="1"/>
    </xf>
    <xf numFmtId="0" fontId="0" fillId="4" borderId="10" xfId="0" applyFill="1" applyBorder="1" applyAlignment="1">
      <alignment horizontal="right" indent="1"/>
    </xf>
    <xf numFmtId="0" fontId="20" fillId="4" borderId="4" xfId="0" applyFont="1" applyFill="1" applyBorder="1" applyAlignment="1">
      <alignment horizontal="right" indent="1"/>
    </xf>
    <xf numFmtId="0" fontId="0" fillId="25" borderId="15" xfId="0" applyFill="1" applyBorder="1" applyAlignment="1">
      <alignment horizontal="center" vertical="center"/>
    </xf>
    <xf numFmtId="0" fontId="0" fillId="21" borderId="15" xfId="0" applyFill="1" applyBorder="1" applyAlignment="1">
      <alignment vertical="center"/>
    </xf>
    <xf numFmtId="0" fontId="0" fillId="21" borderId="16" xfId="0" applyFill="1" applyBorder="1" applyAlignment="1">
      <alignment vertical="center"/>
    </xf>
    <xf numFmtId="0" fontId="0" fillId="21" borderId="16" xfId="0" applyFill="1" applyBorder="1" applyAlignment="1">
      <alignment horizontal="right" indent="1"/>
    </xf>
    <xf numFmtId="0" fontId="0" fillId="21" borderId="14" xfId="0" applyFill="1" applyBorder="1" applyAlignment="1">
      <alignment horizontal="right" indent="1"/>
    </xf>
    <xf numFmtId="0" fontId="0" fillId="3" borderId="10" xfId="0" applyFill="1" applyBorder="1" applyAlignment="1">
      <alignment horizontal="right" indent="1"/>
    </xf>
    <xf numFmtId="0" fontId="0" fillId="3" borderId="6" xfId="0" applyFill="1" applyBorder="1" applyAlignment="1">
      <alignment vertical="center"/>
    </xf>
    <xf numFmtId="0" fontId="0" fillId="3" borderId="3" xfId="0" applyFill="1" applyBorder="1" applyAlignment="1">
      <alignment vertical="center"/>
    </xf>
    <xf numFmtId="0" fontId="0" fillId="3" borderId="16" xfId="0" applyFill="1" applyBorder="1" applyAlignment="1">
      <alignment horizontal="right" indent="1"/>
    </xf>
    <xf numFmtId="0" fontId="20" fillId="3" borderId="4" xfId="0" applyFont="1" applyFill="1" applyBorder="1" applyAlignment="1">
      <alignment horizontal="right" indent="1"/>
    </xf>
    <xf numFmtId="0" fontId="20" fillId="26" borderId="6" xfId="0" applyFont="1" applyFill="1" applyBorder="1" applyAlignment="1">
      <alignment vertical="center"/>
    </xf>
    <xf numFmtId="0" fontId="20" fillId="26" borderId="3" xfId="0" applyFont="1" applyFill="1" applyBorder="1" applyAlignment="1">
      <alignment vertical="center"/>
    </xf>
    <xf numFmtId="0" fontId="20" fillId="26" borderId="16" xfId="0" applyFont="1" applyFill="1" applyBorder="1" applyAlignment="1">
      <alignment horizontal="right" indent="1"/>
    </xf>
    <xf numFmtId="0" fontId="20" fillId="26" borderId="4" xfId="0" applyFont="1" applyFill="1" applyBorder="1" applyAlignment="1">
      <alignment horizontal="right" indent="1"/>
    </xf>
    <xf numFmtId="0" fontId="15" fillId="26" borderId="2" xfId="0" applyFont="1" applyFill="1" applyBorder="1" applyAlignment="1">
      <alignment horizontal="right" indent="1"/>
    </xf>
    <xf numFmtId="0" fontId="15" fillId="26" borderId="10" xfId="0" applyFont="1" applyFill="1" applyBorder="1" applyAlignment="1">
      <alignment horizontal="right" indent="1"/>
    </xf>
    <xf numFmtId="0" fontId="0" fillId="5" borderId="6" xfId="0" applyFill="1" applyBorder="1" applyAlignment="1">
      <alignment vertical="center"/>
    </xf>
    <xf numFmtId="0" fontId="0" fillId="5" borderId="3" xfId="0" applyFill="1" applyBorder="1" applyAlignment="1">
      <alignment vertical="center"/>
    </xf>
    <xf numFmtId="0" fontId="0" fillId="5" borderId="16" xfId="0" applyFill="1" applyBorder="1" applyAlignment="1">
      <alignment horizontal="right" indent="1"/>
    </xf>
    <xf numFmtId="0" fontId="0" fillId="5" borderId="27" xfId="0" applyFill="1" applyBorder="1" applyAlignment="1">
      <alignment horizontal="right" indent="1"/>
    </xf>
    <xf numFmtId="0" fontId="0" fillId="22" borderId="6" xfId="0" applyFill="1" applyBorder="1" applyAlignment="1">
      <alignment vertical="center"/>
    </xf>
    <xf numFmtId="0" fontId="0" fillId="22" borderId="3" xfId="0" applyFill="1" applyBorder="1" applyAlignment="1">
      <alignment vertical="center"/>
    </xf>
    <xf numFmtId="0" fontId="0" fillId="22" borderId="16" xfId="0" applyFill="1" applyBorder="1" applyAlignment="1">
      <alignment horizontal="right" indent="1"/>
    </xf>
    <xf numFmtId="0" fontId="0" fillId="22" borderId="29" xfId="0" applyFill="1" applyBorder="1" applyAlignment="1">
      <alignment horizontal="right" indent="1"/>
    </xf>
    <xf numFmtId="0" fontId="0" fillId="6" borderId="6" xfId="0" applyFill="1" applyBorder="1" applyAlignment="1">
      <alignment vertical="center"/>
    </xf>
    <xf numFmtId="0" fontId="0" fillId="6" borderId="3" xfId="0" applyFill="1" applyBorder="1" applyAlignment="1">
      <alignment vertical="center"/>
    </xf>
    <xf numFmtId="0" fontId="0" fillId="6" borderId="27" xfId="0" applyFill="1" applyBorder="1" applyAlignment="1">
      <alignment horizontal="right" indent="1"/>
    </xf>
    <xf numFmtId="0" fontId="0" fillId="4" borderId="6" xfId="0" applyFill="1" applyBorder="1" applyAlignment="1">
      <alignment vertical="center"/>
    </xf>
    <xf numFmtId="0" fontId="0" fillId="4" borderId="3" xfId="0" applyFill="1" applyBorder="1" applyAlignment="1">
      <alignment vertical="center"/>
    </xf>
    <xf numFmtId="0" fontId="0" fillId="4" borderId="27" xfId="0" applyFill="1" applyBorder="1" applyAlignment="1">
      <alignment horizontal="right" indent="1"/>
    </xf>
    <xf numFmtId="0" fontId="10" fillId="27" borderId="15" xfId="13" applyFill="1" applyBorder="1" applyAlignment="1">
      <alignment horizontal="right"/>
    </xf>
    <xf numFmtId="0" fontId="10" fillId="27" borderId="16" xfId="13" applyFill="1" applyBorder="1" applyAlignment="1">
      <alignment horizontal="right"/>
    </xf>
    <xf numFmtId="0" fontId="10" fillId="27" borderId="5" xfId="13" applyFill="1" applyBorder="1" applyAlignment="1">
      <alignment horizontal="right"/>
    </xf>
    <xf numFmtId="0" fontId="10" fillId="27" borderId="9" xfId="13" applyFill="1" applyBorder="1" applyAlignment="1">
      <alignment horizontal="right"/>
    </xf>
    <xf numFmtId="0" fontId="9" fillId="0" borderId="15" xfId="0" applyFont="1"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wrapText="1"/>
    </xf>
    <xf numFmtId="0" fontId="8" fillId="14" borderId="14" xfId="8" applyBorder="1" applyAlignment="1">
      <alignment horizontal="center" vertical="center"/>
    </xf>
    <xf numFmtId="0" fontId="8" fillId="8" borderId="1" xfId="2" applyBorder="1" applyAlignment="1">
      <alignment horizontal="center" vertical="center"/>
    </xf>
    <xf numFmtId="0" fontId="0" fillId="0" borderId="1" xfId="0" applyFill="1" applyBorder="1" applyAlignment="1">
      <alignment vertical="center" wrapText="1"/>
    </xf>
    <xf numFmtId="0" fontId="10" fillId="27" borderId="4" xfId="13" applyFont="1" applyFill="1" applyBorder="1" applyAlignment="1">
      <alignment horizontal="right" vertical="center"/>
    </xf>
    <xf numFmtId="0" fontId="15" fillId="27" borderId="4" xfId="13" applyFont="1" applyFill="1" applyBorder="1" applyAlignment="1">
      <alignment horizontal="right" vertical="center"/>
    </xf>
    <xf numFmtId="0" fontId="0" fillId="0" borderId="13" xfId="0" applyBorder="1" applyAlignment="1">
      <alignment wrapText="1"/>
    </xf>
    <xf numFmtId="0" fontId="0" fillId="0" borderId="32" xfId="0" applyBorder="1" applyAlignment="1">
      <alignment vertical="center"/>
    </xf>
    <xf numFmtId="0" fontId="0" fillId="0" borderId="32" xfId="0" applyBorder="1" applyAlignment="1">
      <alignment vertical="center" wrapText="1"/>
    </xf>
    <xf numFmtId="0" fontId="0" fillId="0" borderId="33" xfId="0" applyBorder="1" applyAlignment="1">
      <alignment vertical="center"/>
    </xf>
    <xf numFmtId="0" fontId="0" fillId="7" borderId="11" xfId="0" applyFill="1" applyBorder="1" applyAlignment="1">
      <alignment vertical="center"/>
    </xf>
    <xf numFmtId="0" fontId="0" fillId="7" borderId="12" xfId="0" applyFill="1" applyBorder="1" applyAlignment="1">
      <alignment vertical="center"/>
    </xf>
    <xf numFmtId="0" fontId="0" fillId="7" borderId="13" xfId="0" applyFill="1" applyBorder="1" applyAlignment="1">
      <alignment wrapText="1"/>
    </xf>
    <xf numFmtId="0" fontId="18" fillId="0" borderId="1" xfId="0" applyFont="1" applyFill="1" applyBorder="1" applyAlignment="1">
      <alignment vertical="center" wrapText="1"/>
    </xf>
    <xf numFmtId="0" fontId="7" fillId="0" borderId="33" xfId="0" applyFont="1" applyFill="1" applyBorder="1" applyAlignment="1">
      <alignment horizontal="left" vertical="center" indent="1"/>
    </xf>
    <xf numFmtId="0" fontId="7" fillId="0" borderId="32" xfId="0" applyFont="1" applyFill="1" applyBorder="1" applyAlignment="1">
      <alignment horizontal="left" vertical="center" indent="1"/>
    </xf>
    <xf numFmtId="0" fontId="10" fillId="27" borderId="10" xfId="13" applyFill="1" applyBorder="1" applyAlignment="1">
      <alignment horizontal="right" vertical="center"/>
    </xf>
    <xf numFmtId="0" fontId="7" fillId="8" borderId="1" xfId="15" applyBorder="1" applyAlignment="1">
      <alignment horizontal="right" vertical="center" indent="2"/>
    </xf>
    <xf numFmtId="0" fontId="10" fillId="27" borderId="2" xfId="13" applyFill="1" applyBorder="1" applyAlignment="1">
      <alignment horizontal="right" vertical="center"/>
    </xf>
    <xf numFmtId="0" fontId="7" fillId="9" borderId="1" xfId="16" applyBorder="1" applyAlignment="1">
      <alignment horizontal="right" vertical="center" indent="1"/>
    </xf>
    <xf numFmtId="0" fontId="10" fillId="27" borderId="44" xfId="13" applyFill="1" applyBorder="1" applyAlignment="1">
      <alignment horizontal="right" vertical="center" indent="1"/>
    </xf>
    <xf numFmtId="0" fontId="23" fillId="0" borderId="45" xfId="0" applyFont="1" applyFill="1" applyBorder="1" applyAlignment="1">
      <alignment vertical="top"/>
    </xf>
    <xf numFmtId="176" fontId="0" fillId="0" borderId="46" xfId="0" applyNumberFormat="1" applyBorder="1" applyAlignment="1">
      <alignment vertical="top"/>
    </xf>
    <xf numFmtId="0" fontId="0" fillId="0" borderId="46" xfId="0" applyBorder="1" applyAlignment="1">
      <alignment vertical="top"/>
    </xf>
    <xf numFmtId="0" fontId="0" fillId="0" borderId="46" xfId="0" applyBorder="1" applyAlignment="1">
      <alignment vertical="top" wrapText="1"/>
    </xf>
    <xf numFmtId="0" fontId="0" fillId="0" borderId="11" xfId="0" applyFill="1" applyBorder="1" applyAlignment="1">
      <alignment vertical="center" wrapText="1"/>
    </xf>
    <xf numFmtId="0" fontId="0" fillId="0" borderId="12" xfId="0" applyFill="1" applyBorder="1" applyAlignment="1">
      <alignment vertical="center" wrapText="1"/>
    </xf>
    <xf numFmtId="0" fontId="0" fillId="0" borderId="13" xfId="0" applyFill="1" applyBorder="1" applyAlignment="1">
      <alignment wrapText="1"/>
    </xf>
    <xf numFmtId="0" fontId="0" fillId="0" borderId="0" xfId="0" applyFill="1"/>
    <xf numFmtId="0" fontId="0" fillId="0" borderId="11" xfId="0" applyFill="1" applyBorder="1" applyAlignment="1">
      <alignment vertical="center"/>
    </xf>
    <xf numFmtId="0" fontId="0" fillId="0" borderId="12" xfId="0" applyFill="1" applyBorder="1" applyAlignment="1">
      <alignment vertical="center"/>
    </xf>
    <xf numFmtId="0" fontId="0" fillId="0" borderId="2" xfId="0" applyFill="1" applyBorder="1" applyAlignment="1">
      <alignment vertical="center"/>
    </xf>
    <xf numFmtId="0" fontId="6" fillId="0" borderId="32" xfId="0" applyFont="1" applyFill="1" applyBorder="1" applyAlignment="1">
      <alignment horizontal="left" vertical="center" indent="1"/>
    </xf>
    <xf numFmtId="0" fontId="0" fillId="0" borderId="1" xfId="0" applyBorder="1"/>
    <xf numFmtId="0" fontId="8" fillId="8" borderId="1" xfId="2" applyBorder="1" applyAlignment="1">
      <alignment vertical="center"/>
    </xf>
    <xf numFmtId="0" fontId="8" fillId="8" borderId="1" xfId="2" applyBorder="1" applyAlignment="1"/>
    <xf numFmtId="0" fontId="8" fillId="8" borderId="1" xfId="2" applyBorder="1" applyAlignment="1">
      <alignment wrapText="1"/>
    </xf>
    <xf numFmtId="56" fontId="0" fillId="0" borderId="31" xfId="0" applyNumberFormat="1" applyBorder="1" applyAlignment="1">
      <alignment vertical="center"/>
    </xf>
    <xf numFmtId="0" fontId="8" fillId="8" borderId="32" xfId="2" applyBorder="1" applyAlignment="1">
      <alignment vertical="center"/>
    </xf>
    <xf numFmtId="0" fontId="10" fillId="2" borderId="32" xfId="1" applyBorder="1" applyAlignment="1">
      <alignment vertical="center"/>
    </xf>
    <xf numFmtId="0" fontId="8" fillId="8" borderId="32" xfId="2" applyBorder="1" applyAlignment="1">
      <alignment vertical="center" wrapText="1"/>
    </xf>
    <xf numFmtId="0" fontId="0" fillId="31" borderId="32" xfId="0" applyFill="1" applyBorder="1" applyAlignment="1">
      <alignment vertical="center"/>
    </xf>
    <xf numFmtId="0" fontId="8" fillId="8" borderId="33" xfId="2" applyBorder="1" applyAlignment="1">
      <alignment vertical="center"/>
    </xf>
    <xf numFmtId="0" fontId="0" fillId="0" borderId="33" xfId="0" applyNumberFormat="1" applyBorder="1" applyAlignment="1">
      <alignment vertical="center"/>
    </xf>
    <xf numFmtId="0" fontId="0" fillId="31" borderId="33" xfId="0" applyNumberFormat="1" applyFill="1" applyBorder="1" applyAlignment="1">
      <alignment vertical="center"/>
    </xf>
    <xf numFmtId="0" fontId="0" fillId="0" borderId="32" xfId="0" applyBorder="1"/>
    <xf numFmtId="0" fontId="0" fillId="0" borderId="33" xfId="0" applyNumberFormat="1" applyBorder="1"/>
    <xf numFmtId="0" fontId="8" fillId="8" borderId="48" xfId="2" applyBorder="1" applyAlignment="1">
      <alignment vertical="center"/>
    </xf>
    <xf numFmtId="0" fontId="10" fillId="2" borderId="48" xfId="1" applyBorder="1" applyAlignment="1">
      <alignment vertical="center"/>
    </xf>
    <xf numFmtId="0" fontId="0" fillId="0" borderId="48" xfId="0" applyBorder="1" applyAlignment="1">
      <alignment vertical="center"/>
    </xf>
    <xf numFmtId="0" fontId="10" fillId="10" borderId="33" xfId="4" applyBorder="1" applyAlignment="1">
      <alignment horizontal="center" vertical="center"/>
    </xf>
    <xf numFmtId="0" fontId="5" fillId="8" borderId="48" xfId="2" applyFont="1" applyBorder="1" applyAlignment="1">
      <alignment vertical="center"/>
    </xf>
    <xf numFmtId="56" fontId="0" fillId="0" borderId="31" xfId="0" applyNumberFormat="1" applyBorder="1"/>
    <xf numFmtId="0" fontId="25" fillId="28" borderId="33" xfId="17" applyBorder="1" applyAlignment="1">
      <alignment horizontal="center"/>
    </xf>
    <xf numFmtId="0" fontId="8" fillId="8" borderId="31" xfId="2" applyBorder="1" applyAlignment="1"/>
    <xf numFmtId="0" fontId="10" fillId="10" borderId="31" xfId="4" applyBorder="1" applyAlignment="1">
      <alignment horizontal="center" vertical="center"/>
    </xf>
    <xf numFmtId="0" fontId="8" fillId="8" borderId="32" xfId="2" applyBorder="1" applyAlignment="1">
      <alignment wrapText="1"/>
    </xf>
    <xf numFmtId="0" fontId="0" fillId="31" borderId="32" xfId="0" applyFill="1" applyBorder="1"/>
    <xf numFmtId="0" fontId="27" fillId="31" borderId="33" xfId="0" applyNumberFormat="1" applyFont="1" applyFill="1" applyBorder="1"/>
    <xf numFmtId="0" fontId="27" fillId="31" borderId="33" xfId="0" applyFont="1" applyFill="1" applyBorder="1"/>
    <xf numFmtId="0" fontId="10" fillId="2" borderId="32" xfId="1" applyBorder="1" applyAlignment="1"/>
    <xf numFmtId="0" fontId="10" fillId="10" borderId="1" xfId="4" applyBorder="1" applyAlignment="1"/>
    <xf numFmtId="0" fontId="0" fillId="31" borderId="1" xfId="0" applyFill="1" applyBorder="1"/>
    <xf numFmtId="0" fontId="28" fillId="0" borderId="0" xfId="0" applyFont="1"/>
    <xf numFmtId="0" fontId="29" fillId="0" borderId="0" xfId="0" applyFont="1"/>
    <xf numFmtId="0" fontId="30" fillId="0" borderId="0" xfId="0" applyFont="1"/>
    <xf numFmtId="0" fontId="31" fillId="0" borderId="0" xfId="0" applyFont="1"/>
    <xf numFmtId="0" fontId="5" fillId="8" borderId="32" xfId="2" applyFont="1" applyBorder="1" applyAlignment="1">
      <alignment vertical="center" wrapText="1"/>
    </xf>
    <xf numFmtId="0" fontId="14" fillId="0" borderId="0" xfId="0" applyFont="1"/>
    <xf numFmtId="0" fontId="0" fillId="0" borderId="0" xfId="0" applyAlignment="1">
      <alignment horizontal="left" indent="1"/>
    </xf>
    <xf numFmtId="0" fontId="0" fillId="21" borderId="2" xfId="0" applyFill="1" applyBorder="1" applyAlignment="1">
      <alignment vertical="center"/>
    </xf>
    <xf numFmtId="0" fontId="0" fillId="21" borderId="7" xfId="0" applyFill="1" applyBorder="1" applyAlignment="1">
      <alignment vertical="center"/>
    </xf>
    <xf numFmtId="0" fontId="0" fillId="21" borderId="0" xfId="0" applyFill="1" applyBorder="1" applyAlignment="1">
      <alignment vertical="center"/>
    </xf>
    <xf numFmtId="0" fontId="0" fillId="25" borderId="7" xfId="0" applyFill="1" applyBorder="1" applyAlignment="1">
      <alignment vertical="center"/>
    </xf>
    <xf numFmtId="0" fontId="0" fillId="25" borderId="0" xfId="0" applyFill="1" applyBorder="1" applyAlignment="1">
      <alignment vertical="center"/>
    </xf>
    <xf numFmtId="0" fontId="0" fillId="24" borderId="7" xfId="0" applyFill="1" applyBorder="1" applyAlignment="1">
      <alignment vertical="center"/>
    </xf>
    <xf numFmtId="0" fontId="0" fillId="25" borderId="16" xfId="0" applyFill="1" applyBorder="1" applyAlignment="1">
      <alignment vertical="center"/>
    </xf>
    <xf numFmtId="0" fontId="0" fillId="24" borderId="16" xfId="0" applyFill="1" applyBorder="1" applyAlignment="1">
      <alignment vertical="center"/>
    </xf>
    <xf numFmtId="0" fontId="0" fillId="21" borderId="5" xfId="0" applyFill="1" applyBorder="1" applyAlignment="1">
      <alignment vertical="center"/>
    </xf>
    <xf numFmtId="0" fontId="0" fillId="21" borderId="8" xfId="0" applyFill="1" applyBorder="1" applyAlignment="1">
      <alignment vertical="center"/>
    </xf>
    <xf numFmtId="0" fontId="0" fillId="21" borderId="9" xfId="0" applyFill="1" applyBorder="1" applyAlignment="1">
      <alignment vertical="center"/>
    </xf>
    <xf numFmtId="0" fontId="0" fillId="25" borderId="9" xfId="0" applyFill="1" applyBorder="1" applyAlignment="1">
      <alignment vertical="center"/>
    </xf>
    <xf numFmtId="0" fontId="0" fillId="25" borderId="2" xfId="0" applyFill="1" applyBorder="1" applyAlignment="1">
      <alignment vertical="center"/>
    </xf>
    <xf numFmtId="0" fontId="0" fillId="24" borderId="2" xfId="0" applyFill="1" applyBorder="1" applyAlignment="1">
      <alignment vertical="center"/>
    </xf>
    <xf numFmtId="0" fontId="8" fillId="14" borderId="14" xfId="8" applyBorder="1" applyAlignment="1">
      <alignment vertical="center"/>
    </xf>
    <xf numFmtId="0" fontId="8" fillId="9" borderId="2" xfId="3" applyBorder="1" applyAlignment="1">
      <alignment vertical="center"/>
    </xf>
    <xf numFmtId="0" fontId="8" fillId="9" borderId="10" xfId="3" applyBorder="1" applyAlignment="1">
      <alignment vertical="center"/>
    </xf>
    <xf numFmtId="0" fontId="8" fillId="9" borderId="3" xfId="3" applyBorder="1" applyAlignment="1">
      <alignment vertical="center"/>
    </xf>
    <xf numFmtId="0" fontId="8" fillId="9" borderId="16" xfId="3" applyBorder="1" applyAlignment="1">
      <alignment vertical="center"/>
    </xf>
    <xf numFmtId="0" fontId="8" fillId="9" borderId="14" xfId="3" applyBorder="1" applyAlignment="1">
      <alignment vertical="center"/>
    </xf>
    <xf numFmtId="0" fontId="8" fillId="14" borderId="2" xfId="8" applyBorder="1" applyAlignment="1">
      <alignment vertical="center"/>
    </xf>
    <xf numFmtId="0" fontId="8" fillId="14" borderId="10" xfId="8" applyBorder="1" applyAlignment="1">
      <alignment vertical="center"/>
    </xf>
    <xf numFmtId="0" fontId="8" fillId="8" borderId="2" xfId="2" applyBorder="1" applyAlignment="1">
      <alignment vertical="center"/>
    </xf>
    <xf numFmtId="0" fontId="8" fillId="8" borderId="10" xfId="2" applyBorder="1" applyAlignment="1">
      <alignment vertical="center"/>
    </xf>
    <xf numFmtId="0" fontId="8" fillId="14" borderId="3" xfId="8" applyBorder="1" applyAlignment="1">
      <alignment vertical="center"/>
    </xf>
    <xf numFmtId="0" fontId="8" fillId="8" borderId="6" xfId="2" applyBorder="1" applyAlignment="1">
      <alignment vertical="center"/>
    </xf>
    <xf numFmtId="0" fontId="8" fillId="8" borderId="14" xfId="2" applyBorder="1" applyAlignment="1">
      <alignment vertical="center"/>
    </xf>
    <xf numFmtId="0" fontId="20" fillId="26" borderId="16" xfId="0" applyFont="1" applyFill="1" applyBorder="1" applyAlignment="1">
      <alignment vertical="center"/>
    </xf>
    <xf numFmtId="0" fontId="20" fillId="26" borderId="0" xfId="0" applyFont="1" applyFill="1" applyBorder="1" applyAlignment="1">
      <alignment vertical="center"/>
    </xf>
    <xf numFmtId="0" fontId="20" fillId="26" borderId="5" xfId="0" applyFont="1" applyFill="1" applyBorder="1" applyAlignment="1">
      <alignment vertical="center"/>
    </xf>
    <xf numFmtId="0" fontId="10" fillId="27" borderId="6" xfId="13" applyFill="1" applyBorder="1" applyAlignment="1">
      <alignment vertical="center"/>
    </xf>
    <xf numFmtId="0" fontId="10" fillId="27" borderId="16" xfId="13" applyFill="1" applyBorder="1" applyAlignment="1">
      <alignment vertical="center"/>
    </xf>
    <xf numFmtId="0" fontId="10" fillId="27" borderId="14" xfId="13" applyFill="1" applyBorder="1" applyAlignment="1">
      <alignment vertical="center"/>
    </xf>
    <xf numFmtId="0" fontId="10" fillId="27" borderId="2" xfId="13" applyFill="1" applyBorder="1" applyAlignment="1">
      <alignment vertical="center"/>
    </xf>
    <xf numFmtId="0" fontId="8" fillId="15" borderId="3" xfId="9" applyBorder="1" applyAlignment="1">
      <alignment vertical="center"/>
    </xf>
    <xf numFmtId="0" fontId="8" fillId="15" borderId="16" xfId="9" applyBorder="1" applyAlignment="1">
      <alignment vertical="center"/>
    </xf>
    <xf numFmtId="0" fontId="8" fillId="15" borderId="14" xfId="9" applyBorder="1" applyAlignment="1">
      <alignment vertical="center"/>
    </xf>
    <xf numFmtId="0" fontId="8" fillId="15" borderId="2" xfId="9" applyBorder="1" applyAlignment="1">
      <alignment horizontal="right" vertical="center"/>
    </xf>
    <xf numFmtId="0" fontId="8" fillId="15" borderId="10" xfId="9" applyBorder="1" applyAlignment="1">
      <alignment horizontal="right" vertical="center"/>
    </xf>
    <xf numFmtId="0" fontId="20" fillId="26" borderId="8" xfId="0" applyFont="1" applyFill="1" applyBorder="1" applyAlignment="1">
      <alignment vertical="center"/>
    </xf>
    <xf numFmtId="0" fontId="20" fillId="26" borderId="9" xfId="0" applyFont="1" applyFill="1" applyBorder="1" applyAlignment="1">
      <alignment vertical="center"/>
    </xf>
    <xf numFmtId="0" fontId="10" fillId="27" borderId="10" xfId="13" applyFill="1" applyBorder="1" applyAlignment="1">
      <alignment vertical="center"/>
    </xf>
    <xf numFmtId="0" fontId="20" fillId="3" borderId="7" xfId="0" applyFont="1" applyFill="1" applyBorder="1" applyAlignment="1">
      <alignment vertical="center"/>
    </xf>
    <xf numFmtId="0" fontId="20" fillId="3" borderId="0" xfId="0" applyFont="1" applyFill="1" applyBorder="1" applyAlignment="1">
      <alignment vertical="center"/>
    </xf>
    <xf numFmtId="0" fontId="20" fillId="3" borderId="16" xfId="0" applyFont="1" applyFill="1" applyBorder="1" applyAlignment="1">
      <alignment vertical="center"/>
    </xf>
    <xf numFmtId="0" fontId="0" fillId="3" borderId="0" xfId="0" applyFill="1" applyBorder="1" applyAlignment="1">
      <alignment vertical="center"/>
    </xf>
    <xf numFmtId="0" fontId="0" fillId="3" borderId="7" xfId="0" applyFill="1" applyBorder="1" applyAlignment="1">
      <alignment vertical="center"/>
    </xf>
    <xf numFmtId="0" fontId="0" fillId="3" borderId="5"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0" fillId="3" borderId="2" xfId="0" applyFill="1" applyBorder="1" applyAlignment="1">
      <alignment vertical="center"/>
    </xf>
    <xf numFmtId="0" fontId="10" fillId="27" borderId="15" xfId="13" applyFill="1" applyBorder="1" applyAlignment="1">
      <alignment vertical="center"/>
    </xf>
    <xf numFmtId="0" fontId="20" fillId="26" borderId="54" xfId="0" applyFont="1" applyFill="1" applyBorder="1" applyAlignment="1">
      <alignment vertical="center"/>
    </xf>
    <xf numFmtId="0" fontId="20" fillId="26" borderId="53" xfId="0" applyFont="1" applyFill="1" applyBorder="1" applyAlignment="1">
      <alignment vertical="center"/>
    </xf>
    <xf numFmtId="0" fontId="20" fillId="26" borderId="55" xfId="0" applyFont="1" applyFill="1" applyBorder="1" applyAlignment="1">
      <alignment vertical="center"/>
    </xf>
    <xf numFmtId="0" fontId="20" fillId="26" borderId="56" xfId="0" applyFont="1" applyFill="1" applyBorder="1" applyAlignment="1">
      <alignment vertical="center"/>
    </xf>
    <xf numFmtId="0" fontId="0" fillId="3" borderId="57" xfId="0" applyFill="1" applyBorder="1" applyAlignment="1">
      <alignment vertical="center"/>
    </xf>
    <xf numFmtId="0" fontId="0" fillId="21" borderId="57" xfId="0" applyFill="1" applyBorder="1" applyAlignment="1">
      <alignment vertical="center"/>
    </xf>
    <xf numFmtId="0" fontId="0" fillId="25" borderId="57" xfId="0" applyFill="1" applyBorder="1" applyAlignment="1">
      <alignment vertical="center"/>
    </xf>
    <xf numFmtId="0" fontId="0" fillId="24" borderId="57" xfId="0" applyFill="1" applyBorder="1" applyAlignment="1">
      <alignment vertical="center"/>
    </xf>
    <xf numFmtId="0" fontId="10" fillId="27" borderId="57" xfId="13" applyFill="1" applyBorder="1" applyAlignment="1">
      <alignment vertical="center"/>
    </xf>
    <xf numFmtId="0" fontId="8" fillId="9" borderId="57" xfId="3" applyBorder="1" applyAlignment="1">
      <alignment vertical="center"/>
    </xf>
    <xf numFmtId="0" fontId="8" fillId="8" borderId="58" xfId="2" applyBorder="1" applyAlignment="1">
      <alignment vertical="center"/>
    </xf>
    <xf numFmtId="0" fontId="0" fillId="0" borderId="58" xfId="0" applyBorder="1" applyAlignment="1">
      <alignment vertical="center"/>
    </xf>
    <xf numFmtId="0" fontId="0" fillId="31" borderId="14" xfId="0" applyFill="1" applyBorder="1" applyAlignment="1">
      <alignment vertical="center" wrapText="1"/>
    </xf>
    <xf numFmtId="0" fontId="0" fillId="31" borderId="14" xfId="0" applyFill="1" applyBorder="1" applyAlignment="1">
      <alignment vertical="center"/>
    </xf>
    <xf numFmtId="0" fontId="0" fillId="31" borderId="60" xfId="0" applyFill="1" applyBorder="1" applyAlignment="1">
      <alignment vertical="center"/>
    </xf>
    <xf numFmtId="0" fontId="19" fillId="32" borderId="59" xfId="0" applyFont="1" applyFill="1" applyBorder="1" applyAlignment="1">
      <alignment vertical="center"/>
    </xf>
    <xf numFmtId="0" fontId="19" fillId="32" borderId="61" xfId="0" applyFont="1" applyFill="1" applyBorder="1" applyAlignment="1">
      <alignment vertical="center"/>
    </xf>
    <xf numFmtId="0" fontId="33" fillId="32" borderId="62" xfId="0" applyFont="1" applyFill="1" applyBorder="1" applyAlignment="1">
      <alignment vertical="center"/>
    </xf>
    <xf numFmtId="0" fontId="19" fillId="32" borderId="63" xfId="0" applyFont="1" applyFill="1" applyBorder="1" applyAlignment="1">
      <alignment vertical="center"/>
    </xf>
    <xf numFmtId="0" fontId="0" fillId="0" borderId="64" xfId="0" applyBorder="1" applyAlignment="1">
      <alignment vertical="center" wrapText="1"/>
    </xf>
    <xf numFmtId="0" fontId="0" fillId="0" borderId="12" xfId="0" applyBorder="1" applyAlignment="1">
      <alignment vertical="center" wrapText="1"/>
    </xf>
    <xf numFmtId="0" fontId="0" fillId="0" borderId="13" xfId="0" applyFill="1" applyBorder="1" applyAlignment="1">
      <alignment vertical="center" wrapText="1"/>
    </xf>
    <xf numFmtId="0" fontId="0" fillId="0" borderId="66" xfId="0" applyFill="1" applyBorder="1" applyAlignment="1">
      <alignment vertical="center" wrapText="1"/>
    </xf>
    <xf numFmtId="0" fontId="0" fillId="0" borderId="67" xfId="0" applyBorder="1" applyAlignment="1">
      <alignment vertical="center"/>
    </xf>
    <xf numFmtId="0" fontId="0" fillId="0" borderId="65" xfId="0" applyBorder="1" applyAlignment="1">
      <alignment vertical="center" wrapText="1"/>
    </xf>
    <xf numFmtId="0" fontId="0" fillId="0" borderId="68" xfId="0" applyFill="1" applyBorder="1" applyAlignment="1">
      <alignment vertical="center" wrapText="1"/>
    </xf>
    <xf numFmtId="0" fontId="0" fillId="33" borderId="64" xfId="0" applyFill="1" applyBorder="1" applyAlignment="1">
      <alignment vertical="center"/>
    </xf>
    <xf numFmtId="0" fontId="0" fillId="33" borderId="12" xfId="0" applyFill="1" applyBorder="1" applyAlignment="1">
      <alignment vertical="center"/>
    </xf>
    <xf numFmtId="0" fontId="0" fillId="33" borderId="13" xfId="0" applyFill="1" applyBorder="1" applyAlignment="1">
      <alignment vertical="center"/>
    </xf>
    <xf numFmtId="0" fontId="0" fillId="33" borderId="11" xfId="0" applyFill="1" applyBorder="1" applyAlignment="1">
      <alignment vertical="center"/>
    </xf>
    <xf numFmtId="0" fontId="0" fillId="33" borderId="66" xfId="0" applyFill="1" applyBorder="1" applyAlignment="1">
      <alignment vertical="center"/>
    </xf>
    <xf numFmtId="0" fontId="0" fillId="0" borderId="58" xfId="0" applyFill="1" applyBorder="1" applyAlignment="1">
      <alignment horizontal="center" vertical="center"/>
    </xf>
    <xf numFmtId="0" fontId="0" fillId="0" borderId="1" xfId="0" applyBorder="1" applyAlignment="1">
      <alignment horizontal="center" vertical="center"/>
    </xf>
    <xf numFmtId="0" fontId="0" fillId="31" borderId="1" xfId="0" applyFill="1" applyBorder="1" applyAlignment="1">
      <alignment horizontal="center" vertical="center"/>
    </xf>
    <xf numFmtId="0" fontId="0" fillId="31" borderId="15" xfId="0" applyFill="1" applyBorder="1" applyAlignment="1">
      <alignment vertical="center" wrapText="1"/>
    </xf>
    <xf numFmtId="0" fontId="0" fillId="31" borderId="16" xfId="0" applyFill="1" applyBorder="1" applyAlignment="1">
      <alignment vertical="center" wrapText="1"/>
    </xf>
    <xf numFmtId="0" fontId="0" fillId="31" borderId="15" xfId="0" applyFill="1" applyBorder="1" applyAlignment="1">
      <alignment vertical="center"/>
    </xf>
    <xf numFmtId="0" fontId="0" fillId="31" borderId="16" xfId="0" applyFill="1" applyBorder="1" applyAlignment="1">
      <alignment vertical="center"/>
    </xf>
    <xf numFmtId="0" fontId="0" fillId="3" borderId="16" xfId="0" applyFill="1" applyBorder="1" applyAlignment="1">
      <alignment vertical="center"/>
    </xf>
    <xf numFmtId="0" fontId="0" fillId="31" borderId="73" xfId="0" applyFill="1" applyBorder="1" applyAlignment="1">
      <alignment vertical="center"/>
    </xf>
    <xf numFmtId="0" fontId="0" fillId="31" borderId="69" xfId="0" applyFill="1" applyBorder="1" applyAlignment="1">
      <alignment vertical="center"/>
    </xf>
    <xf numFmtId="0" fontId="20" fillId="26" borderId="74" xfId="0" applyFont="1" applyFill="1" applyBorder="1" applyAlignment="1">
      <alignment vertical="center"/>
    </xf>
    <xf numFmtId="0" fontId="0" fillId="3" borderId="74" xfId="0" applyFill="1" applyBorder="1" applyAlignment="1">
      <alignment vertical="center"/>
    </xf>
    <xf numFmtId="0" fontId="0" fillId="31" borderId="74" xfId="0" applyFill="1" applyBorder="1" applyAlignment="1">
      <alignment vertical="center" wrapText="1"/>
    </xf>
    <xf numFmtId="0" fontId="0" fillId="21" borderId="74" xfId="0" applyFill="1" applyBorder="1" applyAlignment="1">
      <alignment vertical="center"/>
    </xf>
    <xf numFmtId="0" fontId="0" fillId="31" borderId="74" xfId="0" applyFill="1" applyBorder="1" applyAlignment="1">
      <alignment vertical="center"/>
    </xf>
    <xf numFmtId="0" fontId="0" fillId="24" borderId="74" xfId="0" applyFill="1" applyBorder="1" applyAlignment="1">
      <alignment vertical="center"/>
    </xf>
    <xf numFmtId="0" fontId="0" fillId="25" borderId="74" xfId="0" applyFill="1" applyBorder="1" applyAlignment="1">
      <alignment vertical="center"/>
    </xf>
    <xf numFmtId="0" fontId="20" fillId="26" borderId="16" xfId="0" applyFont="1" applyFill="1" applyBorder="1" applyAlignment="1">
      <alignment horizontal="center" vertical="center"/>
    </xf>
    <xf numFmtId="0" fontId="0" fillId="3" borderId="16" xfId="0" applyFill="1" applyBorder="1" applyAlignment="1">
      <alignment horizontal="center" vertical="center"/>
    </xf>
    <xf numFmtId="0" fontId="0" fillId="21" borderId="16" xfId="0" applyFill="1" applyBorder="1" applyAlignment="1">
      <alignment horizontal="center" vertical="center"/>
    </xf>
    <xf numFmtId="0" fontId="0" fillId="25" borderId="16" xfId="0" applyFill="1" applyBorder="1" applyAlignment="1">
      <alignment horizontal="center" vertical="center"/>
    </xf>
    <xf numFmtId="0" fontId="0" fillId="24" borderId="16" xfId="0" applyFill="1" applyBorder="1" applyAlignment="1">
      <alignment horizontal="center" vertical="center"/>
    </xf>
    <xf numFmtId="0" fontId="10" fillId="2" borderId="4" xfId="1" applyBorder="1" applyAlignment="1"/>
    <xf numFmtId="177" fontId="10" fillId="34" borderId="8" xfId="19" applyNumberFormat="1" applyBorder="1" applyAlignment="1">
      <alignment horizontal="center" vertical="center"/>
    </xf>
    <xf numFmtId="0" fontId="10" fillId="2" borderId="10" xfId="1" applyBorder="1" applyAlignment="1"/>
    <xf numFmtId="0" fontId="34" fillId="35" borderId="6" xfId="0" applyFont="1" applyFill="1" applyBorder="1"/>
    <xf numFmtId="0" fontId="0" fillId="35" borderId="3" xfId="0" applyFill="1" applyBorder="1"/>
    <xf numFmtId="0" fontId="0" fillId="35" borderId="4" xfId="0" applyFill="1" applyBorder="1"/>
    <xf numFmtId="0" fontId="0" fillId="35" borderId="7" xfId="0" applyFont="1" applyFill="1" applyBorder="1"/>
    <xf numFmtId="0" fontId="0" fillId="0" borderId="75" xfId="0" applyBorder="1"/>
    <xf numFmtId="0" fontId="0" fillId="0" borderId="76" xfId="0" applyBorder="1" applyAlignment="1">
      <alignment horizontal="center" vertical="center"/>
    </xf>
    <xf numFmtId="0" fontId="0" fillId="0" borderId="77" xfId="0" applyBorder="1" applyAlignment="1">
      <alignment horizontal="center" vertical="center"/>
    </xf>
    <xf numFmtId="0" fontId="0" fillId="0" borderId="78" xfId="0" applyBorder="1" applyAlignment="1">
      <alignment horizontal="center" vertical="center"/>
    </xf>
    <xf numFmtId="0" fontId="0" fillId="36" borderId="79" xfId="0" applyFill="1" applyBorder="1" applyAlignment="1">
      <alignment horizontal="center" vertical="center"/>
    </xf>
    <xf numFmtId="0" fontId="0" fillId="36" borderId="80" xfId="0" applyFill="1" applyBorder="1" applyAlignment="1">
      <alignment horizontal="center" vertical="center"/>
    </xf>
    <xf numFmtId="0" fontId="0" fillId="36" borderId="78" xfId="0" applyFill="1" applyBorder="1" applyAlignment="1">
      <alignment horizontal="center" vertical="center"/>
    </xf>
    <xf numFmtId="0" fontId="0" fillId="36" borderId="81" xfId="0" applyFill="1" applyBorder="1" applyAlignment="1">
      <alignment horizontal="center" vertical="center"/>
    </xf>
    <xf numFmtId="0" fontId="0" fillId="36" borderId="82" xfId="0" applyFill="1" applyBorder="1" applyAlignment="1">
      <alignment horizontal="center" vertical="center"/>
    </xf>
    <xf numFmtId="0" fontId="0" fillId="36" borderId="83" xfId="0" applyFill="1" applyBorder="1" applyAlignment="1">
      <alignment horizontal="center" vertical="center"/>
    </xf>
    <xf numFmtId="0" fontId="0" fillId="36" borderId="84" xfId="0" applyFill="1" applyBorder="1" applyAlignment="1">
      <alignment horizontal="center" vertical="center"/>
    </xf>
    <xf numFmtId="0" fontId="0" fillId="0" borderId="85" xfId="0" applyBorder="1" applyAlignment="1">
      <alignment horizontal="center" vertical="center"/>
    </xf>
    <xf numFmtId="0" fontId="0" fillId="35" borderId="5" xfId="0" applyFill="1" applyBorder="1"/>
    <xf numFmtId="0" fontId="0" fillId="35" borderId="7" xfId="0" applyFill="1" applyBorder="1"/>
    <xf numFmtId="0" fontId="0" fillId="0" borderId="86" xfId="0" applyBorder="1"/>
    <xf numFmtId="0" fontId="0" fillId="0" borderId="40" xfId="0" applyBorder="1" applyAlignment="1">
      <alignment horizontal="center" vertical="center"/>
    </xf>
    <xf numFmtId="0" fontId="0" fillId="0" borderId="87" xfId="0" applyBorder="1" applyAlignment="1">
      <alignment horizontal="center" vertical="center"/>
    </xf>
    <xf numFmtId="0" fontId="0" fillId="36" borderId="88" xfId="0" applyFill="1" applyBorder="1" applyAlignment="1">
      <alignment horizontal="center" vertical="center"/>
    </xf>
    <xf numFmtId="0" fontId="0" fillId="0" borderId="0" xfId="0" applyBorder="1" applyAlignment="1">
      <alignment horizontal="center" vertical="center"/>
    </xf>
    <xf numFmtId="0" fontId="0" fillId="36" borderId="89" xfId="0" applyFill="1" applyBorder="1" applyAlignment="1">
      <alignment horizontal="center" vertical="center"/>
    </xf>
    <xf numFmtId="0" fontId="0" fillId="36" borderId="90" xfId="0" applyFill="1" applyBorder="1" applyAlignment="1">
      <alignment horizontal="center" vertical="center"/>
    </xf>
    <xf numFmtId="0" fontId="0" fillId="36" borderId="91" xfId="0" applyFill="1" applyBorder="1" applyAlignment="1">
      <alignment horizontal="center" vertical="center"/>
    </xf>
    <xf numFmtId="0" fontId="0" fillId="36" borderId="92" xfId="0" applyFill="1" applyBorder="1" applyAlignment="1">
      <alignment horizontal="center" vertical="center"/>
    </xf>
    <xf numFmtId="0" fontId="0" fillId="36" borderId="93" xfId="0" applyFill="1" applyBorder="1" applyAlignment="1">
      <alignment horizontal="center" vertical="center"/>
    </xf>
    <xf numFmtId="0" fontId="0" fillId="0" borderId="50" xfId="0" applyBorder="1" applyAlignment="1">
      <alignment horizontal="center" vertical="center"/>
    </xf>
    <xf numFmtId="0" fontId="0" fillId="0" borderId="94" xfId="0" applyBorder="1" applyAlignment="1">
      <alignment horizontal="center" vertical="center"/>
    </xf>
    <xf numFmtId="0" fontId="0" fillId="0" borderId="95" xfId="0" applyBorder="1"/>
    <xf numFmtId="0" fontId="34" fillId="0" borderId="96" xfId="0" applyFont="1" applyBorder="1" applyAlignment="1">
      <alignment horizontal="center" vertical="center"/>
    </xf>
    <xf numFmtId="0" fontId="34" fillId="36" borderId="97" xfId="0" applyFont="1" applyFill="1" applyBorder="1" applyAlignment="1">
      <alignment horizontal="center" vertical="center"/>
    </xf>
    <xf numFmtId="0" fontId="34" fillId="0" borderId="98" xfId="0" applyFont="1" applyBorder="1" applyAlignment="1">
      <alignment horizontal="center" vertical="center"/>
    </xf>
    <xf numFmtId="0" fontId="34" fillId="36" borderId="99" xfId="0" applyFont="1" applyFill="1" applyBorder="1" applyAlignment="1">
      <alignment horizontal="center" vertical="center"/>
    </xf>
    <xf numFmtId="0" fontId="34" fillId="36" borderId="100" xfId="0" applyFont="1" applyFill="1" applyBorder="1" applyAlignment="1">
      <alignment horizontal="center" vertical="center"/>
    </xf>
    <xf numFmtId="0" fontId="34" fillId="36" borderId="101" xfId="0" applyFont="1" applyFill="1" applyBorder="1" applyAlignment="1">
      <alignment horizontal="center" vertical="center"/>
    </xf>
    <xf numFmtId="0" fontId="34" fillId="0" borderId="102" xfId="0" applyFont="1" applyBorder="1" applyAlignment="1">
      <alignment horizontal="center" vertical="center"/>
    </xf>
    <xf numFmtId="0" fontId="34" fillId="0" borderId="103" xfId="0" applyFont="1" applyBorder="1" applyAlignment="1">
      <alignment horizontal="center" vertical="center"/>
    </xf>
    <xf numFmtId="0" fontId="0" fillId="35" borderId="0" xfId="0" applyFill="1" applyBorder="1"/>
    <xf numFmtId="0" fontId="0" fillId="35" borderId="104" xfId="0" applyFill="1" applyBorder="1"/>
    <xf numFmtId="0" fontId="0" fillId="0" borderId="105" xfId="0" applyBorder="1"/>
    <xf numFmtId="0" fontId="0" fillId="38" borderId="109" xfId="0" applyFill="1" applyBorder="1" applyAlignment="1">
      <alignment horizontal="center"/>
    </xf>
    <xf numFmtId="0" fontId="0" fillId="38" borderId="111" xfId="0" applyFill="1" applyBorder="1" applyAlignment="1">
      <alignment horizontal="center"/>
    </xf>
    <xf numFmtId="0" fontId="0" fillId="38" borderId="112" xfId="0" applyFill="1" applyBorder="1" applyAlignment="1">
      <alignment horizontal="center"/>
    </xf>
    <xf numFmtId="0" fontId="0" fillId="0" borderId="114" xfId="0" applyBorder="1"/>
    <xf numFmtId="0" fontId="0" fillId="35" borderId="19" xfId="0" applyFill="1" applyBorder="1"/>
    <xf numFmtId="0" fontId="0" fillId="35" borderId="8" xfId="0" applyFill="1" applyBorder="1"/>
    <xf numFmtId="0" fontId="0" fillId="35" borderId="8" xfId="0" applyFill="1" applyBorder="1" applyAlignment="1">
      <alignment horizontal="center"/>
    </xf>
    <xf numFmtId="0" fontId="0" fillId="35" borderId="9" xfId="0" applyFill="1" applyBorder="1"/>
    <xf numFmtId="0" fontId="0" fillId="36" borderId="120" xfId="0" applyFill="1" applyBorder="1" applyAlignment="1">
      <alignment horizontal="center" vertical="center"/>
    </xf>
    <xf numFmtId="0" fontId="0" fillId="36" borderId="121" xfId="0" applyFill="1" applyBorder="1" applyAlignment="1">
      <alignment horizontal="center" vertical="center"/>
    </xf>
    <xf numFmtId="0" fontId="0" fillId="36" borderId="122" xfId="0" applyFill="1" applyBorder="1" applyAlignment="1">
      <alignment horizontal="center" vertical="center"/>
    </xf>
    <xf numFmtId="0" fontId="0" fillId="36" borderId="123" xfId="0" applyFill="1" applyBorder="1" applyAlignment="1">
      <alignment horizontal="center" vertical="center"/>
    </xf>
    <xf numFmtId="0" fontId="0" fillId="36" borderId="124" xfId="0" applyFill="1" applyBorder="1" applyAlignment="1">
      <alignment horizontal="center" vertical="center"/>
    </xf>
    <xf numFmtId="0" fontId="0" fillId="35" borderId="7" xfId="0" applyFont="1" applyFill="1" applyBorder="1" applyAlignment="1">
      <alignment horizontal="left" indent="1"/>
    </xf>
    <xf numFmtId="0" fontId="0" fillId="36" borderId="126" xfId="0" applyFill="1" applyBorder="1" applyAlignment="1">
      <alignment horizontal="center" vertical="center"/>
    </xf>
    <xf numFmtId="0" fontId="0" fillId="36" borderId="127" xfId="0" applyFill="1" applyBorder="1" applyAlignment="1">
      <alignment horizontal="center" vertical="center"/>
    </xf>
    <xf numFmtId="0" fontId="0" fillId="36" borderId="128" xfId="0" applyFill="1" applyBorder="1" applyAlignment="1">
      <alignment horizontal="center" vertical="center"/>
    </xf>
    <xf numFmtId="0" fontId="0" fillId="36" borderId="129" xfId="0" applyFill="1" applyBorder="1" applyAlignment="1">
      <alignment horizontal="center" vertical="center"/>
    </xf>
    <xf numFmtId="0" fontId="0" fillId="0" borderId="47" xfId="0" applyBorder="1" applyAlignment="1">
      <alignment horizontal="center" vertical="center"/>
    </xf>
    <xf numFmtId="0" fontId="34" fillId="36" borderId="130" xfId="0" applyFont="1" applyFill="1" applyBorder="1" applyAlignment="1">
      <alignment horizontal="center" vertical="center"/>
    </xf>
    <xf numFmtId="0" fontId="0" fillId="38" borderId="109" xfId="0" applyFont="1" applyFill="1" applyBorder="1" applyAlignment="1">
      <alignment horizontal="center"/>
    </xf>
    <xf numFmtId="0" fontId="0" fillId="40" borderId="109" xfId="0" applyFont="1" applyFill="1" applyBorder="1" applyAlignment="1">
      <alignment horizontal="center"/>
    </xf>
    <xf numFmtId="0" fontId="0" fillId="41" borderId="112" xfId="0" applyFont="1" applyFill="1" applyBorder="1" applyAlignment="1">
      <alignment horizontal="center"/>
    </xf>
    <xf numFmtId="0" fontId="0" fillId="38" borderId="106" xfId="0" applyFill="1" applyBorder="1" applyAlignment="1">
      <alignment horizontal="center"/>
    </xf>
    <xf numFmtId="0" fontId="0" fillId="38" borderId="107" xfId="0" applyFill="1" applyBorder="1" applyAlignment="1">
      <alignment horizontal="center"/>
    </xf>
    <xf numFmtId="0" fontId="0" fillId="39" borderId="110" xfId="0" applyFill="1" applyBorder="1" applyAlignment="1">
      <alignment horizontal="center"/>
    </xf>
    <xf numFmtId="0" fontId="0" fillId="39" borderId="107" xfId="0" applyFill="1" applyBorder="1" applyAlignment="1">
      <alignment horizontal="center"/>
    </xf>
    <xf numFmtId="0" fontId="0" fillId="39" borderId="113" xfId="0" applyFill="1" applyBorder="1" applyAlignment="1">
      <alignment horizontal="center"/>
    </xf>
    <xf numFmtId="0" fontId="0" fillId="35" borderId="131" xfId="0" applyFill="1" applyBorder="1"/>
    <xf numFmtId="0" fontId="0" fillId="35" borderId="131" xfId="0" applyFill="1" applyBorder="1" applyAlignment="1">
      <alignment horizontal="center"/>
    </xf>
    <xf numFmtId="0" fontId="0" fillId="36" borderId="132" xfId="0" applyFill="1" applyBorder="1" applyAlignment="1">
      <alignment horizontal="center" vertical="center"/>
    </xf>
    <xf numFmtId="0" fontId="0" fillId="36" borderId="0" xfId="0" applyFill="1" applyBorder="1" applyAlignment="1">
      <alignment horizontal="center" vertical="center"/>
    </xf>
    <xf numFmtId="0" fontId="0" fillId="36" borderId="133" xfId="0" applyFill="1" applyBorder="1" applyAlignment="1">
      <alignment horizontal="center" vertical="center"/>
    </xf>
    <xf numFmtId="0" fontId="0" fillId="36" borderId="134" xfId="0" applyFill="1" applyBorder="1" applyAlignment="1">
      <alignment horizontal="center" vertical="center"/>
    </xf>
    <xf numFmtId="0" fontId="0" fillId="36" borderId="135" xfId="0" applyFill="1" applyBorder="1" applyAlignment="1">
      <alignment horizontal="center" vertical="center"/>
    </xf>
    <xf numFmtId="0" fontId="0" fillId="41" borderId="136" xfId="0" applyFill="1" applyBorder="1" applyAlignment="1">
      <alignment horizontal="center"/>
    </xf>
    <xf numFmtId="0" fontId="0" fillId="35" borderId="7" xfId="0" applyFill="1" applyBorder="1" applyAlignment="1">
      <alignment horizontal="left" indent="1"/>
    </xf>
    <xf numFmtId="0" fontId="0" fillId="0" borderId="137" xfId="0" applyFill="1" applyBorder="1" applyAlignment="1">
      <alignment horizontal="center" vertical="center"/>
    </xf>
    <xf numFmtId="0" fontId="0" fillId="0" borderId="138" xfId="0" applyBorder="1" applyAlignment="1">
      <alignment horizontal="center" vertical="center"/>
    </xf>
    <xf numFmtId="0" fontId="34" fillId="0" borderId="139" xfId="0" applyFont="1" applyFill="1" applyBorder="1" applyAlignment="1">
      <alignment horizontal="center" vertical="center"/>
    </xf>
    <xf numFmtId="0" fontId="34" fillId="0" borderId="140" xfId="0" applyFont="1" applyFill="1" applyBorder="1" applyAlignment="1">
      <alignment horizontal="center" vertical="center"/>
    </xf>
    <xf numFmtId="0" fontId="34" fillId="0" borderId="141" xfId="0" applyFont="1" applyFill="1" applyBorder="1" applyAlignment="1">
      <alignment horizontal="center" vertical="center"/>
    </xf>
    <xf numFmtId="0" fontId="34" fillId="0" borderId="142" xfId="0" applyFont="1" applyFill="1" applyBorder="1" applyAlignment="1">
      <alignment horizontal="center" vertical="center"/>
    </xf>
    <xf numFmtId="0" fontId="34" fillId="36" borderId="143" xfId="0" applyFont="1" applyFill="1" applyBorder="1" applyAlignment="1">
      <alignment horizontal="center" vertical="center"/>
    </xf>
    <xf numFmtId="0" fontId="34" fillId="36" borderId="142" xfId="0" applyFont="1" applyFill="1" applyBorder="1" applyAlignment="1">
      <alignment horizontal="center" vertical="center"/>
    </xf>
    <xf numFmtId="0" fontId="34" fillId="0" borderId="144" xfId="0" applyFont="1" applyFill="1" applyBorder="1" applyAlignment="1">
      <alignment horizontal="center" vertical="center"/>
    </xf>
    <xf numFmtId="0" fontId="0" fillId="37" borderId="0" xfId="0" applyFill="1"/>
    <xf numFmtId="0" fontId="0" fillId="38" borderId="0" xfId="0" applyFill="1"/>
    <xf numFmtId="0" fontId="0" fillId="39" borderId="0" xfId="0" applyFill="1"/>
    <xf numFmtId="0" fontId="0" fillId="42" borderId="0" xfId="0" applyFill="1"/>
    <xf numFmtId="0" fontId="0" fillId="40" borderId="0" xfId="0" applyFill="1"/>
    <xf numFmtId="0" fontId="0" fillId="41" borderId="0" xfId="0" applyFill="1"/>
    <xf numFmtId="0" fontId="0" fillId="0" borderId="0" xfId="0" applyAlignment="1">
      <alignment horizontal="left"/>
    </xf>
    <xf numFmtId="0" fontId="0" fillId="0" borderId="0" xfId="0" applyAlignment="1">
      <alignment horizontal="left" indent="2"/>
    </xf>
    <xf numFmtId="0" fontId="36" fillId="0" borderId="0" xfId="0" applyFont="1"/>
    <xf numFmtId="0" fontId="0" fillId="0" borderId="14" xfId="0" applyFill="1" applyBorder="1" applyAlignment="1">
      <alignment wrapText="1"/>
    </xf>
    <xf numFmtId="49" fontId="23" fillId="0" borderId="45" xfId="0" applyNumberFormat="1" applyFont="1" applyFill="1" applyBorder="1" applyAlignment="1">
      <alignment vertical="top"/>
    </xf>
    <xf numFmtId="49" fontId="0" fillId="0" borderId="46" xfId="0" applyNumberFormat="1" applyBorder="1" applyAlignment="1">
      <alignment vertical="top"/>
    </xf>
    <xf numFmtId="49" fontId="0" fillId="0" borderId="46" xfId="0" applyNumberFormat="1" applyBorder="1" applyAlignment="1">
      <alignment horizontal="left" vertical="top" indent="1"/>
    </xf>
    <xf numFmtId="0" fontId="4" fillId="0" borderId="32" xfId="0" applyFont="1" applyFill="1" applyBorder="1" applyAlignment="1">
      <alignment horizontal="left" vertical="center" indent="1"/>
    </xf>
    <xf numFmtId="0" fontId="4" fillId="0" borderId="32" xfId="0" applyFont="1" applyFill="1" applyBorder="1" applyAlignment="1">
      <alignment horizontal="left" vertical="center" wrapText="1" indent="1"/>
    </xf>
    <xf numFmtId="0" fontId="4" fillId="0" borderId="32" xfId="0" applyFont="1" applyFill="1" applyBorder="1" applyAlignment="1">
      <alignment horizontal="left" vertical="center" wrapText="1"/>
    </xf>
    <xf numFmtId="0" fontId="0" fillId="7" borderId="32" xfId="0" applyFill="1" applyBorder="1" applyAlignment="1">
      <alignment vertical="center"/>
    </xf>
    <xf numFmtId="0" fontId="0" fillId="7" borderId="32" xfId="0" applyFill="1" applyBorder="1" applyAlignment="1">
      <alignment vertical="center" wrapText="1"/>
    </xf>
    <xf numFmtId="0" fontId="4" fillId="43" borderId="31" xfId="21" applyBorder="1" applyAlignment="1">
      <alignment vertical="center"/>
    </xf>
    <xf numFmtId="0" fontId="7" fillId="0" borderId="146" xfId="0" applyFont="1" applyFill="1" applyBorder="1" applyAlignment="1">
      <alignment horizontal="left" vertical="center" indent="1"/>
    </xf>
    <xf numFmtId="0" fontId="0" fillId="0" borderId="146" xfId="0" applyBorder="1" applyAlignment="1">
      <alignment vertical="center" wrapText="1"/>
    </xf>
    <xf numFmtId="0" fontId="0" fillId="0" borderId="146" xfId="0" applyBorder="1" applyAlignment="1">
      <alignment vertical="center"/>
    </xf>
    <xf numFmtId="0" fontId="4" fillId="0" borderId="31" xfId="0" applyFont="1" applyFill="1" applyBorder="1" applyAlignment="1">
      <alignment horizontal="left" vertical="center" wrapText="1" indent="1"/>
    </xf>
    <xf numFmtId="0" fontId="0" fillId="0" borderId="31" xfId="0" applyBorder="1" applyAlignment="1">
      <alignment vertical="center"/>
    </xf>
    <xf numFmtId="0" fontId="0" fillId="7" borderId="31" xfId="0" applyFill="1" applyBorder="1" applyAlignment="1">
      <alignment vertical="center" wrapText="1"/>
    </xf>
    <xf numFmtId="0" fontId="0" fillId="0" borderId="32" xfId="0" applyBorder="1" applyAlignment="1">
      <alignment horizontal="left" vertical="center" wrapText="1" indent="1"/>
    </xf>
    <xf numFmtId="0" fontId="0" fillId="7" borderId="32" xfId="0" quotePrefix="1" applyFill="1" applyBorder="1" applyAlignment="1">
      <alignment vertical="center" wrapText="1"/>
    </xf>
    <xf numFmtId="0" fontId="4" fillId="0" borderId="33" xfId="0" applyFont="1" applyFill="1" applyBorder="1" applyAlignment="1">
      <alignment horizontal="left" vertical="center" wrapText="1" indent="1"/>
    </xf>
    <xf numFmtId="0" fontId="4" fillId="7" borderId="33" xfId="0" quotePrefix="1" applyFont="1" applyFill="1" applyBorder="1" applyAlignment="1">
      <alignment horizontal="left" vertical="center" wrapText="1"/>
    </xf>
    <xf numFmtId="0" fontId="0" fillId="7" borderId="33" xfId="0" applyFill="1" applyBorder="1" applyAlignment="1">
      <alignment vertical="center"/>
    </xf>
    <xf numFmtId="0" fontId="0" fillId="7" borderId="33" xfId="0" applyFill="1" applyBorder="1" applyAlignment="1">
      <alignment vertical="center" wrapText="1"/>
    </xf>
    <xf numFmtId="0" fontId="4" fillId="0" borderId="33" xfId="0" applyFont="1" applyFill="1" applyBorder="1" applyAlignment="1">
      <alignment horizontal="left" vertical="center" wrapText="1"/>
    </xf>
    <xf numFmtId="0" fontId="19" fillId="20" borderId="1" xfId="4" applyFont="1" applyFill="1" applyBorder="1" applyAlignment="1">
      <alignment horizontal="center" vertical="center"/>
    </xf>
    <xf numFmtId="0" fontId="0" fillId="4" borderId="44" xfId="0" applyFill="1" applyBorder="1" applyAlignment="1">
      <alignment horizontal="right" indent="1"/>
    </xf>
    <xf numFmtId="0" fontId="20" fillId="4" borderId="44" xfId="0" applyFont="1" applyFill="1" applyBorder="1" applyAlignment="1">
      <alignment horizontal="right" indent="1"/>
    </xf>
    <xf numFmtId="0" fontId="20" fillId="26" borderId="1" xfId="0" applyFont="1" applyFill="1" applyBorder="1" applyAlignment="1">
      <alignment horizontal="right" indent="1"/>
    </xf>
    <xf numFmtId="0" fontId="20" fillId="26" borderId="44" xfId="0" applyFont="1" applyFill="1" applyBorder="1" applyAlignment="1">
      <alignment horizontal="right" indent="1"/>
    </xf>
    <xf numFmtId="0" fontId="20" fillId="3" borderId="1" xfId="0" applyFont="1" applyFill="1" applyBorder="1" applyAlignment="1">
      <alignment horizontal="right" vertical="center"/>
    </xf>
    <xf numFmtId="0" fontId="20" fillId="3" borderId="1" xfId="0" applyFont="1" applyFill="1" applyBorder="1" applyAlignment="1">
      <alignment horizontal="right" vertical="center" indent="1"/>
    </xf>
    <xf numFmtId="0" fontId="20" fillId="26" borderId="10" xfId="0" applyFont="1" applyFill="1" applyBorder="1" applyAlignment="1">
      <alignment horizontal="right" indent="1"/>
    </xf>
    <xf numFmtId="0" fontId="10" fillId="27" borderId="1" xfId="13" applyFill="1" applyBorder="1" applyAlignment="1">
      <alignment horizontal="right" vertical="center"/>
    </xf>
    <xf numFmtId="0" fontId="2" fillId="0" borderId="32" xfId="0" applyFont="1" applyFill="1" applyBorder="1" applyAlignment="1">
      <alignment horizontal="left" vertical="center" wrapText="1"/>
    </xf>
    <xf numFmtId="6" fontId="34" fillId="0" borderId="115" xfId="0" applyNumberFormat="1" applyFont="1" applyBorder="1" applyAlignment="1">
      <alignment horizontal="center"/>
    </xf>
    <xf numFmtId="0" fontId="0" fillId="38" borderId="111" xfId="0" applyFill="1" applyBorder="1" applyAlignment="1">
      <alignment horizontal="center"/>
    </xf>
    <xf numFmtId="0" fontId="34" fillId="44" borderId="102" xfId="0" applyFont="1" applyFill="1" applyBorder="1" applyAlignment="1">
      <alignment horizontal="center" vertical="center"/>
    </xf>
    <xf numFmtId="0" fontId="34" fillId="44" borderId="98" xfId="0" applyFont="1" applyFill="1" applyBorder="1" applyAlignment="1">
      <alignment horizontal="center" vertical="center"/>
    </xf>
    <xf numFmtId="0" fontId="0" fillId="22" borderId="15" xfId="0" applyFill="1" applyBorder="1" applyAlignment="1">
      <alignment horizontal="center" vertical="center"/>
    </xf>
    <xf numFmtId="0" fontId="0" fillId="22" borderId="16" xfId="0" applyFill="1" applyBorder="1" applyAlignment="1">
      <alignment horizontal="center" vertical="center"/>
    </xf>
    <xf numFmtId="0" fontId="0" fillId="22" borderId="14" xfId="0" applyFill="1" applyBorder="1" applyAlignment="1">
      <alignment horizontal="center" vertical="center"/>
    </xf>
    <xf numFmtId="0" fontId="34" fillId="22" borderId="58" xfId="0" applyFont="1" applyFill="1" applyBorder="1" applyAlignment="1">
      <alignment horizontal="center" vertical="center"/>
    </xf>
    <xf numFmtId="0" fontId="0" fillId="22" borderId="62" xfId="0" applyFill="1" applyBorder="1" applyAlignment="1">
      <alignment horizontal="centerContinuous" vertical="center"/>
    </xf>
    <xf numFmtId="0" fontId="0" fillId="22" borderId="61" xfId="0" applyFill="1" applyBorder="1" applyAlignment="1">
      <alignment horizontal="centerContinuous" vertical="center"/>
    </xf>
    <xf numFmtId="0" fontId="0" fillId="22" borderId="59" xfId="0" applyFill="1" applyBorder="1" applyAlignment="1">
      <alignment horizontal="centerContinuous" vertical="center"/>
    </xf>
    <xf numFmtId="0" fontId="0" fillId="37" borderId="106" xfId="0" applyFont="1" applyFill="1" applyBorder="1" applyAlignment="1"/>
    <xf numFmtId="0" fontId="0" fillId="37" borderId="108" xfId="0" applyFont="1" applyFill="1" applyBorder="1" applyAlignment="1"/>
    <xf numFmtId="0" fontId="0" fillId="39" borderId="110" xfId="0" applyFill="1" applyBorder="1" applyAlignment="1"/>
    <xf numFmtId="0" fontId="0" fillId="39" borderId="107" xfId="0" applyFill="1" applyBorder="1" applyAlignment="1"/>
    <xf numFmtId="0" fontId="0" fillId="45" borderId="106" xfId="0" applyFill="1" applyBorder="1" applyAlignment="1">
      <alignment horizontal="center"/>
    </xf>
    <xf numFmtId="0" fontId="0" fillId="45" borderId="0" xfId="0" applyFill="1"/>
    <xf numFmtId="0" fontId="34" fillId="0" borderId="69" xfId="0" applyFont="1" applyFill="1" applyBorder="1" applyAlignment="1">
      <alignment horizontal="center" vertical="center"/>
    </xf>
    <xf numFmtId="0" fontId="0" fillId="45" borderId="107" xfId="0" applyFill="1" applyBorder="1" applyAlignment="1">
      <alignment horizontal="center"/>
    </xf>
    <xf numFmtId="0" fontId="0" fillId="45" borderId="108" xfId="0" applyFill="1" applyBorder="1" applyAlignment="1">
      <alignment horizontal="center"/>
    </xf>
    <xf numFmtId="0" fontId="34" fillId="44" borderId="147" xfId="0" applyFont="1" applyFill="1" applyBorder="1" applyAlignment="1">
      <alignment horizontal="center" vertical="center"/>
    </xf>
    <xf numFmtId="0" fontId="0" fillId="39" borderId="148" xfId="0" applyFill="1" applyBorder="1" applyAlignment="1"/>
    <xf numFmtId="0" fontId="0" fillId="0" borderId="76" xfId="0" applyFill="1" applyBorder="1" applyAlignment="1">
      <alignment horizontal="centerContinuous" vertical="center"/>
    </xf>
    <xf numFmtId="0" fontId="0" fillId="0" borderId="40" xfId="0" applyFill="1" applyBorder="1" applyAlignment="1">
      <alignment horizontal="center" vertical="center"/>
    </xf>
    <xf numFmtId="0" fontId="34" fillId="44" borderId="96" xfId="0" applyFont="1" applyFill="1" applyBorder="1" applyAlignment="1">
      <alignment horizontal="center" vertical="center"/>
    </xf>
    <xf numFmtId="0" fontId="0" fillId="6" borderId="62" xfId="0" applyFill="1" applyBorder="1" applyAlignment="1">
      <alignment horizontal="centerContinuous" vertical="center"/>
    </xf>
    <xf numFmtId="0" fontId="0" fillId="6" borderId="61" xfId="0" applyFill="1" applyBorder="1" applyAlignment="1">
      <alignment horizontal="centerContinuous" vertical="center"/>
    </xf>
    <xf numFmtId="0" fontId="0" fillId="6" borderId="59" xfId="0" applyFill="1" applyBorder="1" applyAlignment="1">
      <alignment horizontal="centerContinuous"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6" borderId="14" xfId="0" applyFill="1" applyBorder="1" applyAlignment="1">
      <alignment horizontal="center" vertical="center"/>
    </xf>
    <xf numFmtId="0" fontId="34" fillId="6" borderId="57" xfId="0" applyFont="1" applyFill="1" applyBorder="1" applyAlignment="1">
      <alignment horizontal="center" vertical="center"/>
    </xf>
    <xf numFmtId="0" fontId="0" fillId="6" borderId="63" xfId="0" applyFill="1" applyBorder="1" applyAlignment="1">
      <alignment horizontal="centerContinuous" vertical="center"/>
    </xf>
    <xf numFmtId="0" fontId="0" fillId="6" borderId="74" xfId="0" applyFill="1" applyBorder="1" applyAlignment="1">
      <alignment horizontal="center" vertical="center"/>
    </xf>
    <xf numFmtId="0" fontId="0" fillId="0" borderId="17" xfId="0" applyBorder="1" applyAlignment="1">
      <alignment horizontal="center" vertical="top" textRotation="180"/>
    </xf>
    <xf numFmtId="0" fontId="0" fillId="0" borderId="18" xfId="0" applyBorder="1" applyAlignment="1">
      <alignment horizontal="center" vertical="top" textRotation="180"/>
    </xf>
    <xf numFmtId="0" fontId="0" fillId="0" borderId="20" xfId="0" applyBorder="1" applyAlignment="1">
      <alignment horizontal="center" vertical="top" textRotation="180"/>
    </xf>
    <xf numFmtId="0" fontId="19" fillId="2" borderId="4" xfId="1" applyFont="1" applyBorder="1" applyAlignment="1">
      <alignment horizontal="center" vertical="center" wrapText="1"/>
    </xf>
    <xf numFmtId="0" fontId="19" fillId="2" borderId="5" xfId="1" applyFont="1" applyBorder="1" applyAlignment="1">
      <alignment horizontal="center" vertical="center"/>
    </xf>
    <xf numFmtId="0" fontId="19" fillId="2" borderId="9" xfId="1" applyFont="1" applyBorder="1" applyAlignment="1">
      <alignment horizontal="center" vertical="center"/>
    </xf>
    <xf numFmtId="0" fontId="0" fillId="0" borderId="6" xfId="0" applyBorder="1" applyAlignment="1">
      <alignment vertical="center" wrapText="1"/>
    </xf>
    <xf numFmtId="0" fontId="0" fillId="0" borderId="3"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19"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6"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19"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6" xfId="0" applyFill="1" applyBorder="1" applyAlignment="1">
      <alignment vertical="center" wrapText="1"/>
    </xf>
    <xf numFmtId="0" fontId="0" fillId="0" borderId="34" xfId="0" applyFill="1" applyBorder="1" applyAlignment="1">
      <alignment vertical="center"/>
    </xf>
    <xf numFmtId="0" fontId="0" fillId="0" borderId="7" xfId="0" applyFill="1" applyBorder="1" applyAlignment="1">
      <alignment vertical="center"/>
    </xf>
    <xf numFmtId="0" fontId="0" fillId="0" borderId="35" xfId="0" applyFill="1" applyBorder="1" applyAlignment="1">
      <alignment vertical="center"/>
    </xf>
    <xf numFmtId="0" fontId="0" fillId="0" borderId="19" xfId="0" applyFill="1" applyBorder="1" applyAlignment="1">
      <alignment vertical="center"/>
    </xf>
    <xf numFmtId="0" fontId="0" fillId="0" borderId="36" xfId="0" applyFill="1" applyBorder="1" applyAlignment="1">
      <alignment vertical="center"/>
    </xf>
    <xf numFmtId="0" fontId="8" fillId="17" borderId="21" xfId="11" applyBorder="1" applyAlignment="1">
      <alignment horizontal="center" vertical="center"/>
    </xf>
    <xf numFmtId="0" fontId="8" fillId="17" borderId="22" xfId="11" applyBorder="1" applyAlignment="1">
      <alignment horizontal="center" vertical="center"/>
    </xf>
    <xf numFmtId="0" fontId="8" fillId="17" borderId="23" xfId="11" applyBorder="1" applyAlignment="1">
      <alignment horizontal="center" vertical="center"/>
    </xf>
    <xf numFmtId="0" fontId="8" fillId="17" borderId="24" xfId="11" applyBorder="1" applyAlignment="1">
      <alignment horizontal="center" vertical="center"/>
    </xf>
    <xf numFmtId="0" fontId="8" fillId="17" borderId="25" xfId="11" applyBorder="1" applyAlignment="1">
      <alignment horizontal="center" vertical="center"/>
    </xf>
    <xf numFmtId="0" fontId="8" fillId="17" borderId="26" xfId="11" applyBorder="1" applyAlignment="1">
      <alignment horizontal="center" vertical="center"/>
    </xf>
    <xf numFmtId="0" fontId="19" fillId="30" borderId="44" xfId="0" applyFont="1" applyFill="1" applyBorder="1" applyAlignment="1">
      <alignment horizontal="center" vertical="center"/>
    </xf>
    <xf numFmtId="0" fontId="19" fillId="30" borderId="2" xfId="0" applyFont="1" applyFill="1" applyBorder="1" applyAlignment="1">
      <alignment horizontal="center" vertical="center"/>
    </xf>
    <xf numFmtId="0" fontId="19" fillId="30" borderId="10" xfId="0" applyFont="1" applyFill="1" applyBorder="1" applyAlignment="1">
      <alignment horizontal="center" vertical="center"/>
    </xf>
    <xf numFmtId="0" fontId="8" fillId="17" borderId="17" xfId="11" applyBorder="1" applyAlignment="1">
      <alignment horizontal="center" vertical="center" wrapText="1"/>
    </xf>
    <xf numFmtId="0" fontId="8" fillId="17" borderId="18" xfId="11" applyBorder="1" applyAlignment="1">
      <alignment horizontal="center" vertical="center" wrapText="1"/>
    </xf>
    <xf numFmtId="0" fontId="8" fillId="17" borderId="20" xfId="11" applyBorder="1" applyAlignment="1">
      <alignment horizontal="center" vertical="center" wrapText="1"/>
    </xf>
    <xf numFmtId="0" fontId="19" fillId="16" borderId="6" xfId="10" applyFont="1" applyBorder="1" applyAlignment="1">
      <alignment horizontal="center" vertical="center"/>
    </xf>
    <xf numFmtId="0" fontId="19" fillId="16" borderId="3" xfId="10" applyFont="1" applyBorder="1" applyAlignment="1">
      <alignment horizontal="center" vertical="center"/>
    </xf>
    <xf numFmtId="0" fontId="19" fillId="16" borderId="4" xfId="10" applyFont="1" applyBorder="1" applyAlignment="1">
      <alignment horizontal="center" vertical="center"/>
    </xf>
    <xf numFmtId="0" fontId="19" fillId="16" borderId="7" xfId="10" applyFont="1" applyBorder="1" applyAlignment="1">
      <alignment horizontal="center" vertical="center"/>
    </xf>
    <xf numFmtId="0" fontId="19" fillId="16" borderId="0" xfId="10" applyFont="1" applyBorder="1" applyAlignment="1">
      <alignment horizontal="center" vertical="center"/>
    </xf>
    <xf numFmtId="0" fontId="19" fillId="16" borderId="5" xfId="10" applyFont="1" applyBorder="1" applyAlignment="1">
      <alignment horizontal="center" vertical="center"/>
    </xf>
    <xf numFmtId="0" fontId="19" fillId="16" borderId="19" xfId="10" applyFont="1" applyBorder="1" applyAlignment="1">
      <alignment horizontal="center" vertical="center"/>
    </xf>
    <xf numFmtId="0" fontId="19" fillId="16" borderId="8" xfId="10" applyFont="1" applyBorder="1" applyAlignment="1">
      <alignment horizontal="center" vertical="center"/>
    </xf>
    <xf numFmtId="0" fontId="19" fillId="16" borderId="9" xfId="10" applyFont="1" applyBorder="1" applyAlignment="1">
      <alignment horizontal="center" vertical="center"/>
    </xf>
    <xf numFmtId="0" fontId="15" fillId="23" borderId="15" xfId="12" applyFont="1" applyFill="1" applyBorder="1" applyAlignment="1">
      <alignment horizontal="center" vertical="center" wrapText="1"/>
    </xf>
    <xf numFmtId="0" fontId="10" fillId="23" borderId="16" xfId="12" applyFill="1" applyBorder="1" applyAlignment="1">
      <alignment horizontal="center" vertical="center" wrapText="1"/>
    </xf>
    <xf numFmtId="0" fontId="10" fillId="23" borderId="29" xfId="12" applyFill="1" applyBorder="1" applyAlignment="1">
      <alignment horizontal="center" vertical="center" wrapText="1"/>
    </xf>
    <xf numFmtId="0" fontId="0" fillId="24" borderId="2" xfId="0" applyFill="1" applyBorder="1" applyAlignment="1">
      <alignment horizontal="center" vertical="center"/>
    </xf>
    <xf numFmtId="0" fontId="0" fillId="24" borderId="10" xfId="0" applyFill="1" applyBorder="1" applyAlignment="1">
      <alignment horizontal="center" vertical="center"/>
    </xf>
    <xf numFmtId="0" fontId="0" fillId="0" borderId="21" xfId="0" applyBorder="1" applyAlignment="1">
      <alignment horizontal="center" vertical="top" textRotation="180"/>
    </xf>
    <xf numFmtId="0" fontId="0" fillId="0" borderId="22" xfId="0" applyBorder="1" applyAlignment="1">
      <alignment horizontal="center" vertical="top" textRotation="180"/>
    </xf>
    <xf numFmtId="0" fontId="0" fillId="0" borderId="23" xfId="0" applyBorder="1" applyAlignment="1">
      <alignment horizontal="center" vertical="top" textRotation="180"/>
    </xf>
    <xf numFmtId="0" fontId="0" fillId="0" borderId="24" xfId="0" applyBorder="1" applyAlignment="1">
      <alignment horizontal="center" vertical="top" textRotation="180"/>
    </xf>
    <xf numFmtId="0" fontId="0" fillId="0" borderId="25" xfId="0" applyBorder="1" applyAlignment="1">
      <alignment horizontal="center" vertical="top" textRotation="180"/>
    </xf>
    <xf numFmtId="0" fontId="0" fillId="0" borderId="26" xfId="0" applyBorder="1" applyAlignment="1">
      <alignment horizontal="center" vertical="top" textRotation="180"/>
    </xf>
    <xf numFmtId="0" fontId="0" fillId="25" borderId="4" xfId="0" applyFill="1" applyBorder="1" applyAlignment="1">
      <alignment horizontal="center" vertical="center" wrapText="1"/>
    </xf>
    <xf numFmtId="0" fontId="0" fillId="25" borderId="2" xfId="0" applyFill="1" applyBorder="1" applyAlignment="1">
      <alignment horizontal="center" vertical="center"/>
    </xf>
    <xf numFmtId="0" fontId="0" fillId="25" borderId="10" xfId="0" applyFill="1" applyBorder="1" applyAlignment="1">
      <alignment horizontal="center" vertical="center"/>
    </xf>
    <xf numFmtId="0" fontId="19" fillId="20" borderId="28" xfId="4" applyFont="1" applyFill="1" applyBorder="1" applyAlignment="1">
      <alignment horizontal="center" vertical="center" wrapText="1"/>
    </xf>
    <xf numFmtId="0" fontId="19" fillId="20" borderId="16" xfId="4" applyFont="1" applyFill="1" applyBorder="1" applyAlignment="1">
      <alignment horizontal="center" vertical="center"/>
    </xf>
    <xf numFmtId="0" fontId="19" fillId="20" borderId="14" xfId="4" applyFont="1" applyFill="1" applyBorder="1" applyAlignment="1">
      <alignment horizontal="center" vertical="center"/>
    </xf>
    <xf numFmtId="0" fontId="0" fillId="0" borderId="21" xfId="0" applyFill="1" applyBorder="1" applyAlignment="1">
      <alignment horizontal="center" vertical="top" textRotation="180"/>
    </xf>
    <xf numFmtId="0" fontId="0" fillId="0" borderId="22" xfId="0" applyFill="1" applyBorder="1" applyAlignment="1">
      <alignment horizontal="center" vertical="top" textRotation="180"/>
    </xf>
    <xf numFmtId="0" fontId="0" fillId="0" borderId="23" xfId="0" applyFill="1" applyBorder="1" applyAlignment="1">
      <alignment horizontal="center" vertical="top" textRotation="180"/>
    </xf>
    <xf numFmtId="0" fontId="19" fillId="32" borderId="71" xfId="0" applyFont="1" applyFill="1" applyBorder="1" applyAlignment="1">
      <alignment horizontal="center" vertical="center" wrapText="1"/>
    </xf>
    <xf numFmtId="0" fontId="19" fillId="32" borderId="10" xfId="0" applyFont="1" applyFill="1" applyBorder="1" applyAlignment="1">
      <alignment horizontal="center" vertical="center" wrapText="1"/>
    </xf>
    <xf numFmtId="0" fontId="19" fillId="32" borderId="70" xfId="1" applyFont="1" applyFill="1" applyBorder="1" applyAlignment="1">
      <alignment horizontal="center" vertical="center"/>
    </xf>
    <xf numFmtId="0" fontId="19" fillId="32" borderId="71" xfId="1" applyFont="1" applyFill="1" applyBorder="1" applyAlignment="1">
      <alignment horizontal="center" vertical="center"/>
    </xf>
    <xf numFmtId="0" fontId="19" fillId="32" borderId="72" xfId="1" applyFont="1" applyFill="1" applyBorder="1" applyAlignment="1">
      <alignment horizontal="center" vertical="center"/>
    </xf>
    <xf numFmtId="0" fontId="19" fillId="32" borderId="10" xfId="1" applyFont="1" applyFill="1" applyBorder="1" applyAlignment="1">
      <alignment horizontal="center" vertical="center"/>
    </xf>
    <xf numFmtId="0" fontId="3" fillId="0" borderId="32"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4" fillId="0" borderId="32" xfId="0" applyFont="1" applyFill="1" applyBorder="1" applyAlignment="1">
      <alignment horizontal="left" vertical="center" wrapText="1"/>
    </xf>
    <xf numFmtId="0" fontId="0" fillId="0" borderId="32" xfId="0" applyBorder="1" applyAlignment="1">
      <alignment vertical="center"/>
    </xf>
    <xf numFmtId="0" fontId="0" fillId="0" borderId="33" xfId="0" applyBorder="1" applyAlignment="1">
      <alignment vertical="center"/>
    </xf>
    <xf numFmtId="0" fontId="4" fillId="43" borderId="31" xfId="21" applyBorder="1" applyAlignment="1">
      <alignment vertical="center" wrapText="1"/>
    </xf>
    <xf numFmtId="0" fontId="4" fillId="43" borderId="31" xfId="21" applyBorder="1" applyAlignment="1">
      <alignment vertical="center"/>
    </xf>
    <xf numFmtId="0" fontId="14" fillId="0" borderId="32" xfId="0" applyFont="1" applyBorder="1" applyAlignment="1">
      <alignment vertical="center" wrapText="1"/>
    </xf>
    <xf numFmtId="0" fontId="0" fillId="0" borderId="32" xfId="0" applyBorder="1" applyAlignment="1">
      <alignment vertical="center" wrapText="1"/>
    </xf>
    <xf numFmtId="0" fontId="7" fillId="0" borderId="31" xfId="0" applyFont="1" applyFill="1" applyBorder="1" applyAlignment="1">
      <alignment horizontal="left" vertical="center" wrapText="1"/>
    </xf>
    <xf numFmtId="0" fontId="0" fillId="0" borderId="146" xfId="0" applyBorder="1" applyAlignment="1">
      <alignment vertical="center"/>
    </xf>
    <xf numFmtId="0" fontId="19" fillId="2" borderId="44" xfId="1" applyFont="1" applyBorder="1" applyAlignment="1">
      <alignment horizontal="center" vertical="center"/>
    </xf>
    <xf numFmtId="0" fontId="19" fillId="2" borderId="2" xfId="1" applyFont="1" applyBorder="1" applyAlignment="1">
      <alignment horizontal="center" vertical="center"/>
    </xf>
    <xf numFmtId="0" fontId="19" fillId="2" borderId="10" xfId="1" applyFont="1" applyBorder="1" applyAlignment="1">
      <alignment horizontal="center" vertical="center"/>
    </xf>
    <xf numFmtId="0" fontId="15" fillId="23" borderId="1" xfId="12" applyFont="1" applyFill="1" applyBorder="1" applyAlignment="1">
      <alignment horizontal="center" vertical="center" wrapText="1"/>
    </xf>
    <xf numFmtId="0" fontId="7" fillId="15" borderId="44" xfId="14" applyBorder="1" applyAlignment="1">
      <alignment horizontal="right" vertical="top" indent="1"/>
    </xf>
    <xf numFmtId="0" fontId="7" fillId="15" borderId="10" xfId="14" applyBorder="1" applyAlignment="1">
      <alignment horizontal="right" vertical="top" indent="1"/>
    </xf>
    <xf numFmtId="0" fontId="2" fillId="43" borderId="31" xfId="21" applyFont="1" applyBorder="1" applyAlignment="1">
      <alignment vertical="center" wrapText="1"/>
    </xf>
    <xf numFmtId="0" fontId="8" fillId="8" borderId="31" xfId="2" applyBorder="1" applyAlignment="1">
      <alignment vertical="center"/>
    </xf>
    <xf numFmtId="0" fontId="8" fillId="8" borderId="32" xfId="2" applyBorder="1" applyAlignment="1">
      <alignment vertical="center"/>
    </xf>
    <xf numFmtId="0" fontId="8" fillId="8" borderId="33" xfId="2" applyBorder="1" applyAlignment="1">
      <alignment vertical="center"/>
    </xf>
    <xf numFmtId="0" fontId="0" fillId="0" borderId="1" xfId="0" applyBorder="1" applyAlignment="1">
      <alignment vertical="top" wrapText="1"/>
    </xf>
    <xf numFmtId="0" fontId="0" fillId="0" borderId="38"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25" fillId="28" borderId="40" xfId="17" applyBorder="1" applyAlignment="1">
      <alignment horizontal="center" vertical="center"/>
    </xf>
    <xf numFmtId="0" fontId="25" fillId="28" borderId="47" xfId="17" applyBorder="1" applyAlignment="1">
      <alignment horizontal="center" vertical="center"/>
    </xf>
    <xf numFmtId="0" fontId="25" fillId="28" borderId="39" xfId="17" applyBorder="1" applyAlignment="1">
      <alignment horizontal="center" vertical="center"/>
    </xf>
    <xf numFmtId="0" fontId="26" fillId="29" borderId="40" xfId="18" applyBorder="1" applyAlignment="1">
      <alignment horizontal="center" vertical="center"/>
    </xf>
    <xf numFmtId="0" fontId="26" fillId="29" borderId="39" xfId="18" applyBorder="1" applyAlignment="1">
      <alignment horizontal="center" vertical="center"/>
    </xf>
    <xf numFmtId="0" fontId="0" fillId="0" borderId="49" xfId="0" applyBorder="1" applyAlignment="1">
      <alignment vertical="center"/>
    </xf>
    <xf numFmtId="0" fontId="0" fillId="0" borderId="50" xfId="0" applyBorder="1" applyAlignment="1">
      <alignment vertical="center"/>
    </xf>
    <xf numFmtId="0" fontId="0" fillId="0" borderId="51" xfId="0" applyBorder="1" applyAlignment="1">
      <alignment vertical="center"/>
    </xf>
    <xf numFmtId="0" fontId="5" fillId="8" borderId="31" xfId="2" applyFont="1" applyBorder="1" applyAlignment="1">
      <alignment vertical="center"/>
    </xf>
    <xf numFmtId="0" fontId="8" fillId="8" borderId="1" xfId="2" applyBorder="1" applyAlignment="1">
      <alignment vertical="top"/>
    </xf>
    <xf numFmtId="0" fontId="0" fillId="0" borderId="10" xfId="0" applyBorder="1" applyAlignment="1">
      <alignment vertical="top" wrapText="1"/>
    </xf>
    <xf numFmtId="0" fontId="0" fillId="0" borderId="1" xfId="0" applyBorder="1" applyAlignment="1">
      <alignment vertical="top"/>
    </xf>
    <xf numFmtId="0" fontId="25" fillId="28" borderId="38" xfId="17" applyBorder="1" applyAlignment="1">
      <alignment horizontal="center" vertical="center"/>
    </xf>
    <xf numFmtId="0" fontId="25" fillId="28" borderId="52" xfId="17" applyBorder="1" applyAlignment="1">
      <alignment horizontal="center" vertical="center"/>
    </xf>
    <xf numFmtId="0" fontId="25" fillId="28" borderId="37" xfId="17" applyBorder="1" applyAlignment="1">
      <alignment horizontal="center" vertical="center"/>
    </xf>
    <xf numFmtId="0" fontId="0" fillId="0" borderId="40" xfId="0" applyBorder="1" applyAlignment="1">
      <alignment horizontal="center"/>
    </xf>
    <xf numFmtId="0" fontId="0" fillId="0" borderId="47" xfId="0" applyBorder="1" applyAlignment="1">
      <alignment horizontal="center"/>
    </xf>
    <xf numFmtId="0" fontId="0" fillId="0" borderId="39" xfId="0" applyBorder="1" applyAlignment="1">
      <alignment horizontal="center"/>
    </xf>
    <xf numFmtId="0" fontId="0" fillId="31" borderId="43" xfId="0" applyFill="1" applyBorder="1" applyAlignment="1">
      <alignment horizontal="center"/>
    </xf>
    <xf numFmtId="0" fontId="0" fillId="31" borderId="42" xfId="0" applyFill="1" applyBorder="1" applyAlignment="1">
      <alignment horizontal="center"/>
    </xf>
    <xf numFmtId="0" fontId="0" fillId="31" borderId="41" xfId="0" applyFill="1" applyBorder="1" applyAlignment="1">
      <alignment horizontal="center"/>
    </xf>
    <xf numFmtId="0" fontId="0" fillId="0" borderId="43" xfId="0" applyBorder="1" applyAlignment="1">
      <alignment horizontal="center"/>
    </xf>
    <xf numFmtId="0" fontId="0" fillId="0" borderId="42" xfId="0" applyBorder="1" applyAlignment="1">
      <alignment horizontal="center"/>
    </xf>
    <xf numFmtId="0" fontId="0" fillId="0" borderId="4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4" xfId="0" applyBorder="1" applyAlignment="1">
      <alignment horizontal="center"/>
    </xf>
    <xf numFmtId="0" fontId="26" fillId="29" borderId="38" xfId="18" applyBorder="1" applyAlignment="1">
      <alignment horizontal="center" vertical="center"/>
    </xf>
    <xf numFmtId="0" fontId="26" fillId="29" borderId="37" xfId="18" applyBorder="1" applyAlignment="1">
      <alignment horizontal="center" vertical="center"/>
    </xf>
    <xf numFmtId="0" fontId="0" fillId="0" borderId="31" xfId="0" applyBorder="1" applyAlignment="1">
      <alignment horizontal="center"/>
    </xf>
    <xf numFmtId="0" fontId="0" fillId="31" borderId="43" xfId="0" applyFill="1" applyBorder="1"/>
    <xf numFmtId="0" fontId="0" fillId="31" borderId="42" xfId="0" applyFill="1" applyBorder="1"/>
    <xf numFmtId="0" fontId="0" fillId="31" borderId="41" xfId="0" applyFill="1" applyBorder="1"/>
    <xf numFmtId="0" fontId="0" fillId="0" borderId="40" xfId="0" applyBorder="1"/>
    <xf numFmtId="0" fontId="0" fillId="0" borderId="47" xfId="0" applyBorder="1"/>
    <xf numFmtId="0" fontId="0" fillId="0" borderId="39" xfId="0" applyBorder="1"/>
    <xf numFmtId="0" fontId="34" fillId="0" borderId="115" xfId="0" applyFont="1" applyBorder="1" applyAlignment="1">
      <alignment horizontal="center"/>
    </xf>
    <xf numFmtId="0" fontId="34" fillId="0" borderId="145" xfId="0" applyFont="1" applyBorder="1" applyAlignment="1">
      <alignment horizontal="center"/>
    </xf>
    <xf numFmtId="6" fontId="34" fillId="0" borderId="115" xfId="0" applyNumberFormat="1" applyFont="1" applyBorder="1" applyAlignment="1">
      <alignment horizontal="center"/>
    </xf>
    <xf numFmtId="6" fontId="34" fillId="0" borderId="116" xfId="0" applyNumberFormat="1" applyFont="1" applyBorder="1" applyAlignment="1">
      <alignment horizontal="center"/>
    </xf>
    <xf numFmtId="6" fontId="34" fillId="0" borderId="117" xfId="0" applyNumberFormat="1" applyFont="1" applyBorder="1" applyAlignment="1">
      <alignment horizontal="center"/>
    </xf>
    <xf numFmtId="0" fontId="34" fillId="0" borderId="117" xfId="0" applyFont="1" applyBorder="1" applyAlignment="1">
      <alignment horizontal="center"/>
    </xf>
    <xf numFmtId="0" fontId="34" fillId="0" borderId="116" xfId="0" applyFont="1" applyBorder="1" applyAlignment="1">
      <alignment horizontal="center"/>
    </xf>
    <xf numFmtId="0" fontId="10" fillId="2" borderId="6" xfId="1" applyBorder="1" applyAlignment="1">
      <alignment horizontal="center" vertical="center" wrapText="1"/>
    </xf>
    <xf numFmtId="0" fontId="10" fillId="2" borderId="19" xfId="1" applyBorder="1" applyAlignment="1">
      <alignment horizontal="center" vertical="center" wrapText="1"/>
    </xf>
    <xf numFmtId="0" fontId="10" fillId="2" borderId="44" xfId="1" applyBorder="1" applyAlignment="1">
      <alignment horizontal="center" vertical="center"/>
    </xf>
    <xf numFmtId="0" fontId="10" fillId="2" borderId="10" xfId="1" applyBorder="1" applyAlignment="1">
      <alignment horizontal="center" vertical="center"/>
    </xf>
    <xf numFmtId="0" fontId="10" fillId="2" borderId="15" xfId="1" applyBorder="1" applyAlignment="1">
      <alignment horizontal="center" vertical="center"/>
    </xf>
    <xf numFmtId="0" fontId="10" fillId="2" borderId="16" xfId="1" applyBorder="1" applyAlignment="1">
      <alignment horizontal="center" vertical="center"/>
    </xf>
    <xf numFmtId="0" fontId="34" fillId="36" borderId="100" xfId="0" applyFont="1" applyFill="1" applyBorder="1" applyAlignment="1">
      <alignment horizontal="center" vertical="center"/>
    </xf>
    <xf numFmtId="0" fontId="0" fillId="37" borderId="106" xfId="0" applyFont="1" applyFill="1" applyBorder="1" applyAlignment="1">
      <alignment horizontal="center"/>
    </xf>
    <xf numFmtId="0" fontId="0" fillId="37" borderId="107" xfId="0" applyFont="1" applyFill="1" applyBorder="1" applyAlignment="1">
      <alignment horizontal="center"/>
    </xf>
    <xf numFmtId="0" fontId="0" fillId="37" borderId="108" xfId="0" applyFont="1" applyFill="1" applyBorder="1" applyAlignment="1">
      <alignment horizontal="center"/>
    </xf>
    <xf numFmtId="0" fontId="0" fillId="39" borderId="110" xfId="0" applyFill="1" applyBorder="1" applyAlignment="1">
      <alignment horizontal="center"/>
    </xf>
    <xf numFmtId="0" fontId="0" fillId="39" borderId="108" xfId="0" applyFill="1" applyBorder="1" applyAlignment="1">
      <alignment horizontal="center"/>
    </xf>
    <xf numFmtId="0" fontId="0" fillId="39" borderId="111" xfId="0" applyFill="1" applyBorder="1" applyAlignment="1">
      <alignment horizontal="center"/>
    </xf>
    <xf numFmtId="0" fontId="0" fillId="39" borderId="107" xfId="0" applyFill="1" applyBorder="1" applyAlignment="1">
      <alignment horizontal="center"/>
    </xf>
    <xf numFmtId="0" fontId="0" fillId="39" borderId="113" xfId="0" applyFill="1" applyBorder="1" applyAlignment="1">
      <alignment horizontal="center"/>
    </xf>
    <xf numFmtId="0" fontId="34" fillId="0" borderId="118" xfId="0" applyFont="1" applyBorder="1" applyAlignment="1">
      <alignment horizontal="center"/>
    </xf>
    <xf numFmtId="6" fontId="34" fillId="0" borderId="118" xfId="0" applyNumberFormat="1" applyFont="1" applyBorder="1" applyAlignment="1">
      <alignment horizontal="center"/>
    </xf>
    <xf numFmtId="0" fontId="34" fillId="0" borderId="119" xfId="0" applyFont="1" applyBorder="1" applyAlignment="1">
      <alignment horizontal="center"/>
    </xf>
    <xf numFmtId="0" fontId="0" fillId="36" borderId="125" xfId="0" applyFill="1" applyBorder="1" applyAlignment="1">
      <alignment horizontal="center" vertical="center"/>
    </xf>
    <xf numFmtId="0" fontId="0" fillId="36" borderId="90" xfId="0" applyFill="1" applyBorder="1" applyAlignment="1">
      <alignment horizontal="center" vertical="center"/>
    </xf>
    <xf numFmtId="0" fontId="0" fillId="39" borderId="110" xfId="0" applyFont="1" applyFill="1" applyBorder="1" applyAlignment="1">
      <alignment horizontal="center"/>
    </xf>
    <xf numFmtId="0" fontId="0" fillId="39" borderId="108" xfId="0" applyFont="1" applyFill="1" applyBorder="1" applyAlignment="1">
      <alignment horizontal="center"/>
    </xf>
    <xf numFmtId="0" fontId="0" fillId="40" borderId="110" xfId="0" applyFill="1" applyBorder="1" applyAlignment="1">
      <alignment horizontal="center"/>
    </xf>
    <xf numFmtId="0" fontId="0" fillId="40" borderId="107" xfId="0" applyFill="1" applyBorder="1" applyAlignment="1">
      <alignment horizontal="center"/>
    </xf>
    <xf numFmtId="0" fontId="0" fillId="40" borderId="108" xfId="0" applyFill="1" applyBorder="1" applyAlignment="1">
      <alignment horizontal="center"/>
    </xf>
    <xf numFmtId="0" fontId="0" fillId="41" borderId="110" xfId="0" applyFont="1" applyFill="1" applyBorder="1" applyAlignment="1">
      <alignment horizontal="center"/>
    </xf>
    <xf numFmtId="0" fontId="0" fillId="41" borderId="111" xfId="0" applyFont="1" applyFill="1" applyBorder="1" applyAlignment="1">
      <alignment horizontal="center"/>
    </xf>
    <xf numFmtId="0" fontId="0" fillId="40" borderId="112" xfId="0" applyFill="1" applyBorder="1" applyAlignment="1">
      <alignment horizontal="center"/>
    </xf>
    <xf numFmtId="0" fontId="34" fillId="36" borderId="143" xfId="0" applyFont="1" applyFill="1" applyBorder="1" applyAlignment="1">
      <alignment horizontal="center" vertical="center"/>
    </xf>
    <xf numFmtId="0" fontId="0" fillId="42" borderId="109" xfId="0" applyFont="1" applyFill="1" applyBorder="1" applyAlignment="1">
      <alignment horizontal="center"/>
    </xf>
    <xf numFmtId="0" fontId="0" fillId="42" borderId="112" xfId="0" applyFont="1" applyFill="1" applyBorder="1" applyAlignment="1">
      <alignment horizontal="center"/>
    </xf>
    <xf numFmtId="0" fontId="0" fillId="38" borderId="112" xfId="0" applyFill="1" applyBorder="1" applyAlignment="1">
      <alignment horizontal="center"/>
    </xf>
    <xf numFmtId="0" fontId="0" fillId="38" borderId="107" xfId="0" applyFill="1" applyBorder="1" applyAlignment="1">
      <alignment horizontal="center"/>
    </xf>
    <xf numFmtId="0" fontId="0" fillId="38" borderId="111" xfId="0" applyFill="1" applyBorder="1" applyAlignment="1">
      <alignment horizontal="center"/>
    </xf>
  </cellXfs>
  <cellStyles count="22">
    <cellStyle name="20% - アクセント 1" xfId="2" builtinId="30"/>
    <cellStyle name="20% - アクセント 1 2" xfId="15"/>
    <cellStyle name="20% - アクセント 2" xfId="5" builtinId="34"/>
    <cellStyle name="20% - アクセント 3" xfId="8" builtinId="38"/>
    <cellStyle name="40% - アクセント 1" xfId="3" builtinId="31"/>
    <cellStyle name="40% - アクセント 1 2" xfId="16"/>
    <cellStyle name="40% - アクセント 2" xfId="6" builtinId="35"/>
    <cellStyle name="40% - アクセント 3" xfId="9" builtinId="39"/>
    <cellStyle name="40% - アクセント 3 2" xfId="14"/>
    <cellStyle name="40% - アクセント 4" xfId="11" builtinId="43"/>
    <cellStyle name="40% - アクセント 6" xfId="21" builtinId="51"/>
    <cellStyle name="60% - アクセント 1" xfId="19" builtinId="32"/>
    <cellStyle name="60% - アクセント 2" xfId="7" builtinId="36"/>
    <cellStyle name="60% - アクセント 5" xfId="13" builtinId="48"/>
    <cellStyle name="アクセント 1" xfId="1" builtinId="29"/>
    <cellStyle name="アクセント 2" xfId="4" builtinId="33"/>
    <cellStyle name="アクセント 4" xfId="10" builtinId="41"/>
    <cellStyle name="アクセント 5" xfId="12" builtinId="45"/>
    <cellStyle name="悪い" xfId="18" builtinId="27"/>
    <cellStyle name="標準" xfId="0" builtinId="0"/>
    <cellStyle name="標準 4" xfId="20"/>
    <cellStyle name="良い" xfId="17"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130</xdr:row>
      <xdr:rowOff>0</xdr:rowOff>
    </xdr:from>
    <xdr:to>
      <xdr:col>9</xdr:col>
      <xdr:colOff>750094</xdr:colOff>
      <xdr:row>165</xdr:row>
      <xdr:rowOff>154782</xdr:rowOff>
    </xdr:to>
    <xdr:grpSp>
      <xdr:nvGrpSpPr>
        <xdr:cNvPr id="34" name="グループ化 33"/>
        <xdr:cNvGrpSpPr/>
      </xdr:nvGrpSpPr>
      <xdr:grpSpPr>
        <a:xfrm>
          <a:off x="0" y="24538781"/>
          <a:ext cx="9906000" cy="5988845"/>
          <a:chOff x="0" y="22526626"/>
          <a:chExt cx="9906000" cy="5988844"/>
        </a:xfrm>
      </xdr:grpSpPr>
      <xdr:sp macro="" textlink="">
        <xdr:nvSpPr>
          <xdr:cNvPr id="35" name="正方形/長方形 34"/>
          <xdr:cNvSpPr/>
        </xdr:nvSpPr>
        <xdr:spPr>
          <a:xfrm>
            <a:off x="0" y="22526626"/>
            <a:ext cx="9906000" cy="598884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6" name="図 35"/>
          <xdr:cNvPicPr>
            <a:picLocks noChangeAspect="1"/>
          </xdr:cNvPicPr>
        </xdr:nvPicPr>
        <xdr:blipFill>
          <a:blip xmlns:r="http://schemas.openxmlformats.org/officeDocument/2006/relationships" r:embed="rId1"/>
          <a:stretch>
            <a:fillRect/>
          </a:stretch>
        </xdr:blipFill>
        <xdr:spPr>
          <a:xfrm>
            <a:off x="117475" y="22586156"/>
            <a:ext cx="7529213" cy="3877392"/>
          </a:xfrm>
          <a:prstGeom prst="rect">
            <a:avLst/>
          </a:prstGeom>
        </xdr:spPr>
      </xdr:pic>
      <xdr:cxnSp macro="">
        <xdr:nvCxnSpPr>
          <xdr:cNvPr id="37" name="直線矢印コネクタ 36"/>
          <xdr:cNvCxnSpPr/>
        </xdr:nvCxnSpPr>
        <xdr:spPr bwMode="auto">
          <a:xfrm flipH="1">
            <a:off x="4603750" y="24124804"/>
            <a:ext cx="1357314" cy="0"/>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cxnSp macro="">
        <xdr:nvCxnSpPr>
          <xdr:cNvPr id="38" name="直線コネクタ 37"/>
          <xdr:cNvCxnSpPr/>
        </xdr:nvCxnSpPr>
        <xdr:spPr bwMode="auto">
          <a:xfrm>
            <a:off x="4603750" y="24124804"/>
            <a:ext cx="0" cy="2052635"/>
          </a:xfrm>
          <a:prstGeom prst="line">
            <a:avLst/>
          </a:prstGeom>
          <a:solidFill>
            <a:schemeClr val="accent1"/>
          </a:solidFill>
          <a:ln w="9525" cap="flat" cmpd="sng" algn="ctr">
            <a:solidFill>
              <a:schemeClr val="tx2"/>
            </a:solidFill>
            <a:prstDash val="dash"/>
            <a:round/>
            <a:headEnd type="none" w="med" len="med"/>
            <a:tailEnd type="none" w="med" len="med"/>
          </a:ln>
          <a:effectLst/>
        </xdr:spPr>
      </xdr:cxnSp>
      <xdr:cxnSp macro="">
        <xdr:nvCxnSpPr>
          <xdr:cNvPr id="39" name="直線矢印コネクタ 38"/>
          <xdr:cNvCxnSpPr/>
        </xdr:nvCxnSpPr>
        <xdr:spPr bwMode="auto">
          <a:xfrm flipV="1">
            <a:off x="6003928" y="26177440"/>
            <a:ext cx="0" cy="319085"/>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40" name="テキスト ボックス 24"/>
          <xdr:cNvSpPr txBox="1"/>
        </xdr:nvSpPr>
        <xdr:spPr>
          <a:xfrm>
            <a:off x="5789688" y="26496523"/>
            <a:ext cx="457048" cy="584775"/>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kumimoji="1" lang="en-US" altLang="ja-JP"/>
              <a:t>AT</a:t>
            </a:r>
          </a:p>
          <a:p>
            <a:pPr>
              <a:buNone/>
            </a:pPr>
            <a:r>
              <a:rPr lang="en-US" altLang="ja-JP"/>
              <a:t>(8)</a:t>
            </a:r>
            <a:endParaRPr kumimoji="1" lang="ja-JP" altLang="en-US"/>
          </a:p>
        </xdr:txBody>
      </xdr:sp>
      <xdr:cxnSp macro="">
        <xdr:nvCxnSpPr>
          <xdr:cNvPr id="41" name="直線矢印コネクタ 40"/>
          <xdr:cNvCxnSpPr/>
        </xdr:nvCxnSpPr>
        <xdr:spPr bwMode="auto">
          <a:xfrm flipV="1">
            <a:off x="4603750" y="26177439"/>
            <a:ext cx="0" cy="319086"/>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42" name="テキスト ボックス 26"/>
          <xdr:cNvSpPr txBox="1"/>
        </xdr:nvSpPr>
        <xdr:spPr>
          <a:xfrm>
            <a:off x="3652879" y="26496522"/>
            <a:ext cx="1930337" cy="584775"/>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kumimoji="1" lang="en-US" altLang="ja-JP"/>
              <a:t>ES</a:t>
            </a:r>
          </a:p>
          <a:p>
            <a:pPr>
              <a:buNone/>
            </a:pPr>
            <a:r>
              <a:rPr lang="en-US" altLang="ja-JP"/>
              <a:t>(6)</a:t>
            </a:r>
            <a:r>
              <a:rPr lang="ja-JP" altLang="en-US"/>
              <a:t> 小数点以下切捨</a:t>
            </a:r>
            <a:endParaRPr kumimoji="1" lang="ja-JP" altLang="en-US"/>
          </a:p>
        </xdr:txBody>
      </xdr:sp>
      <xdr:cxnSp macro="">
        <xdr:nvCxnSpPr>
          <xdr:cNvPr id="43" name="直線矢印コネクタ 42"/>
          <xdr:cNvCxnSpPr/>
        </xdr:nvCxnSpPr>
        <xdr:spPr bwMode="auto">
          <a:xfrm flipV="1">
            <a:off x="7501579" y="26177440"/>
            <a:ext cx="0" cy="319085"/>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44" name="テキスト ボックス 31"/>
          <xdr:cNvSpPr txBox="1"/>
        </xdr:nvSpPr>
        <xdr:spPr>
          <a:xfrm>
            <a:off x="7211132" y="26496523"/>
            <a:ext cx="609461" cy="584775"/>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kumimoji="1" lang="en-US" altLang="ja-JP"/>
              <a:t>SAC</a:t>
            </a:r>
          </a:p>
          <a:p>
            <a:pPr>
              <a:buNone/>
            </a:pPr>
            <a:r>
              <a:rPr lang="en-US" altLang="ja-JP"/>
              <a:t>(10)</a:t>
            </a:r>
            <a:endParaRPr kumimoji="1" lang="ja-JP" altLang="en-US"/>
          </a:p>
        </xdr:txBody>
      </xdr:sp>
      <xdr:cxnSp macro="">
        <xdr:nvCxnSpPr>
          <xdr:cNvPr id="45" name="直線矢印コネクタ 44"/>
          <xdr:cNvCxnSpPr/>
        </xdr:nvCxnSpPr>
        <xdr:spPr bwMode="auto">
          <a:xfrm flipV="1">
            <a:off x="5303543" y="24174006"/>
            <a:ext cx="0" cy="319085"/>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46" name="テキスト ボックス 33"/>
          <xdr:cNvSpPr txBox="1"/>
        </xdr:nvSpPr>
        <xdr:spPr>
          <a:xfrm>
            <a:off x="4751008" y="24493089"/>
            <a:ext cx="1133645" cy="584775"/>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lang="ja-JP" altLang="en-US"/>
              <a:t>遅延日数</a:t>
            </a:r>
            <a:endParaRPr lang="en-US" altLang="ja-JP"/>
          </a:p>
          <a:p>
            <a:pPr>
              <a:buNone/>
            </a:pPr>
            <a:r>
              <a:rPr kumimoji="1" lang="en-US" altLang="ja-JP"/>
              <a:t>(8 – 6 = 2)</a:t>
            </a:r>
            <a:endParaRPr kumimoji="1" lang="ja-JP" altLang="en-US"/>
          </a:p>
        </xdr:txBody>
      </xdr:sp>
      <xdr:cxnSp macro="">
        <xdr:nvCxnSpPr>
          <xdr:cNvPr id="47" name="直線コネクタ 46"/>
          <xdr:cNvCxnSpPr/>
        </xdr:nvCxnSpPr>
        <xdr:spPr bwMode="auto">
          <a:xfrm flipH="1">
            <a:off x="741364" y="26163159"/>
            <a:ext cx="14288" cy="1347780"/>
          </a:xfrm>
          <a:prstGeom prst="line">
            <a:avLst/>
          </a:prstGeom>
          <a:solidFill>
            <a:schemeClr val="accent1"/>
          </a:solidFill>
          <a:ln w="9525" cap="flat" cmpd="sng" algn="ctr">
            <a:solidFill>
              <a:schemeClr val="tx2"/>
            </a:solidFill>
            <a:prstDash val="dash"/>
            <a:round/>
            <a:headEnd type="none" w="med" len="med"/>
            <a:tailEnd type="none" w="med" len="med"/>
          </a:ln>
          <a:effectLst/>
        </xdr:spPr>
      </xdr:cxnSp>
      <xdr:cxnSp macro="">
        <xdr:nvCxnSpPr>
          <xdr:cNvPr id="48" name="直線コネクタ 47"/>
          <xdr:cNvCxnSpPr/>
        </xdr:nvCxnSpPr>
        <xdr:spPr bwMode="auto">
          <a:xfrm flipV="1">
            <a:off x="6003928" y="27106121"/>
            <a:ext cx="3" cy="395298"/>
          </a:xfrm>
          <a:prstGeom prst="line">
            <a:avLst/>
          </a:prstGeom>
          <a:solidFill>
            <a:schemeClr val="accent1"/>
          </a:solidFill>
          <a:ln w="9525" cap="flat" cmpd="sng" algn="ctr">
            <a:solidFill>
              <a:schemeClr val="tx2"/>
            </a:solidFill>
            <a:prstDash val="dash"/>
            <a:round/>
            <a:headEnd type="none" w="med" len="med"/>
            <a:tailEnd type="none" w="med" len="med"/>
          </a:ln>
          <a:effectLst/>
        </xdr:spPr>
      </xdr:cxnSp>
      <xdr:sp macro="" textlink="">
        <xdr:nvSpPr>
          <xdr:cNvPr id="49" name="正方形/長方形 48"/>
          <xdr:cNvSpPr/>
        </xdr:nvSpPr>
        <xdr:spPr bwMode="auto">
          <a:xfrm>
            <a:off x="755652" y="27258525"/>
            <a:ext cx="5248276" cy="267718"/>
          </a:xfrm>
          <a:prstGeom prst="rect">
            <a:avLst/>
          </a:prstGeom>
          <a:solidFill>
            <a:schemeClr val="accent6">
              <a:lumMod val="40000"/>
              <a:lumOff val="60000"/>
            </a:schemeClr>
          </a:solidFill>
          <a:ln w="9525" cap="flat" cmpd="sng" algn="ctr">
            <a:no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marL="0" marR="0" indent="0" algn="ctr" defTabSz="957263" rtl="0" eaLnBrk="1" fontAlgn="base" latinLnBrk="0" hangingPunct="1">
              <a:lnSpc>
                <a:spcPct val="100000"/>
              </a:lnSpc>
              <a:spcBef>
                <a:spcPct val="0"/>
              </a:spcBef>
              <a:spcAft>
                <a:spcPct val="0"/>
              </a:spcAft>
              <a:buClrTx/>
              <a:buSzTx/>
              <a:buFontTx/>
              <a:buNone/>
              <a:tabLst/>
            </a:pPr>
            <a:endParaRPr kumimoji="1" lang="ja-JP" altLang="en-US" sz="1300" b="0" i="0" u="none" strike="noStrike" cap="none" normalizeH="0" baseline="0">
              <a:ln>
                <a:noFill/>
              </a:ln>
              <a:solidFill>
                <a:schemeClr val="tx2"/>
              </a:solidFill>
              <a:effectLst/>
              <a:latin typeface="Century" pitchFamily="18" charset="0"/>
              <a:ea typeface="HGP創英角ｺﾞｼｯｸUB" pitchFamily="50" charset="-128"/>
            </a:endParaRPr>
          </a:p>
        </xdr:txBody>
      </xdr:sp>
      <xdr:sp macro="" textlink="">
        <xdr:nvSpPr>
          <xdr:cNvPr id="50" name="正方形/長方形 49"/>
          <xdr:cNvSpPr/>
        </xdr:nvSpPr>
        <xdr:spPr bwMode="auto">
          <a:xfrm>
            <a:off x="774321" y="27260908"/>
            <a:ext cx="3848484" cy="183363"/>
          </a:xfrm>
          <a:prstGeom prst="rect">
            <a:avLst/>
          </a:prstGeom>
          <a:solidFill>
            <a:srgbClr val="FF9933"/>
          </a:solidFill>
          <a:ln w="9525" cap="flat" cmpd="sng" algn="ctr">
            <a:no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marL="0" marR="0" indent="0" algn="ctr" defTabSz="957263" rtl="0" eaLnBrk="1" fontAlgn="base" latinLnBrk="0" hangingPunct="1">
              <a:lnSpc>
                <a:spcPct val="100000"/>
              </a:lnSpc>
              <a:spcBef>
                <a:spcPct val="0"/>
              </a:spcBef>
              <a:spcAft>
                <a:spcPct val="0"/>
              </a:spcAft>
              <a:buClrTx/>
              <a:buSzTx/>
              <a:buFontTx/>
              <a:buNone/>
              <a:tabLst/>
            </a:pPr>
            <a:endParaRPr kumimoji="1" lang="ja-JP" altLang="en-US" sz="1300" b="0" i="0" u="none" strike="noStrike" cap="none" normalizeH="0" baseline="0">
              <a:ln>
                <a:noFill/>
              </a:ln>
              <a:solidFill>
                <a:schemeClr val="tx2"/>
              </a:solidFill>
              <a:effectLst/>
              <a:latin typeface="Century" pitchFamily="18" charset="0"/>
              <a:ea typeface="HGP創英角ｺﾞｼｯｸUB" pitchFamily="50" charset="-128"/>
            </a:endParaRPr>
          </a:p>
        </xdr:txBody>
      </xdr:sp>
      <xdr:cxnSp macro="">
        <xdr:nvCxnSpPr>
          <xdr:cNvPr id="51" name="直線コネクタ 50"/>
          <xdr:cNvCxnSpPr>
            <a:endCxn id="42" idx="2"/>
          </xdr:cNvCxnSpPr>
        </xdr:nvCxnSpPr>
        <xdr:spPr bwMode="auto">
          <a:xfrm flipH="1" flipV="1">
            <a:off x="4618048" y="27081297"/>
            <a:ext cx="4772" cy="362974"/>
          </a:xfrm>
          <a:prstGeom prst="line">
            <a:avLst/>
          </a:prstGeom>
          <a:solidFill>
            <a:schemeClr val="accent1"/>
          </a:solidFill>
          <a:ln w="9525" cap="flat" cmpd="sng" algn="ctr">
            <a:solidFill>
              <a:schemeClr val="tx2"/>
            </a:solidFill>
            <a:prstDash val="dash"/>
            <a:round/>
            <a:headEnd type="none" w="med" len="med"/>
            <a:tailEnd type="none" w="med" len="med"/>
          </a:ln>
          <a:effectLst/>
        </xdr:spPr>
      </xdr:cxnSp>
      <xdr:cxnSp macro="">
        <xdr:nvCxnSpPr>
          <xdr:cNvPr id="52" name="直線矢印コネクタ 51"/>
          <xdr:cNvCxnSpPr/>
        </xdr:nvCxnSpPr>
        <xdr:spPr bwMode="auto">
          <a:xfrm flipV="1">
            <a:off x="1711191" y="27543927"/>
            <a:ext cx="0" cy="319086"/>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53" name="テキスト ボックス 57"/>
          <xdr:cNvSpPr txBox="1"/>
        </xdr:nvSpPr>
        <xdr:spPr>
          <a:xfrm>
            <a:off x="329176" y="27863010"/>
            <a:ext cx="2792624" cy="584775"/>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kumimoji="1" lang="en-US" altLang="ja-JP"/>
              <a:t>SPI(t)</a:t>
            </a:r>
          </a:p>
          <a:p>
            <a:pPr>
              <a:buNone/>
            </a:pPr>
            <a:r>
              <a:rPr lang="en-US" altLang="ja-JP"/>
              <a:t>(ES</a:t>
            </a:r>
            <a:r>
              <a:rPr lang="ja-JP" altLang="en-US"/>
              <a:t>と</a:t>
            </a:r>
            <a:r>
              <a:rPr lang="en-US" altLang="ja-JP"/>
              <a:t>AT</a:t>
            </a:r>
            <a:r>
              <a:rPr lang="ja-JP" altLang="en-US"/>
              <a:t>の比率</a:t>
            </a:r>
            <a:r>
              <a:rPr lang="en-US" altLang="ja-JP"/>
              <a:t>: 6 / 8 = 0.75)</a:t>
            </a:r>
            <a:endParaRPr kumimoji="1" lang="ja-JP" altLang="en-US"/>
          </a:p>
        </xdr:txBody>
      </xdr:sp>
      <xdr:cxnSp macro="">
        <xdr:nvCxnSpPr>
          <xdr:cNvPr id="54" name="直線コネクタ 53"/>
          <xdr:cNvCxnSpPr/>
        </xdr:nvCxnSpPr>
        <xdr:spPr bwMode="auto">
          <a:xfrm>
            <a:off x="7493288" y="25927414"/>
            <a:ext cx="1133187" cy="11374"/>
          </a:xfrm>
          <a:prstGeom prst="line">
            <a:avLst/>
          </a:prstGeom>
          <a:solidFill>
            <a:schemeClr val="accent1"/>
          </a:solidFill>
          <a:ln w="9525" cap="flat" cmpd="sng" algn="ctr">
            <a:solidFill>
              <a:schemeClr val="tx2"/>
            </a:solidFill>
            <a:prstDash val="dash"/>
            <a:round/>
            <a:headEnd type="none" w="med" len="med"/>
            <a:tailEnd type="none" w="med" len="med"/>
          </a:ln>
          <a:effectLst/>
        </xdr:spPr>
      </xdr:cxnSp>
      <xdr:grpSp>
        <xdr:nvGrpSpPr>
          <xdr:cNvPr id="55" name="グループ化 54"/>
          <xdr:cNvGrpSpPr/>
        </xdr:nvGrpSpPr>
        <xdr:grpSpPr>
          <a:xfrm>
            <a:off x="7994133" y="25761771"/>
            <a:ext cx="158894" cy="311350"/>
            <a:chOff x="8315325" y="3355182"/>
            <a:chExt cx="158894" cy="311350"/>
          </a:xfrm>
        </xdr:grpSpPr>
        <xdr:sp macro="" textlink="">
          <xdr:nvSpPr>
            <xdr:cNvPr id="61" name="正方形/長方形 60"/>
            <xdr:cNvSpPr/>
          </xdr:nvSpPr>
          <xdr:spPr bwMode="auto">
            <a:xfrm>
              <a:off x="8315325" y="3355182"/>
              <a:ext cx="158894" cy="311350"/>
            </a:xfrm>
            <a:prstGeom prst="rect">
              <a:avLst/>
            </a:prstGeom>
            <a:solidFill>
              <a:schemeClr val="bg1"/>
            </a:solidFill>
            <a:ln w="9525" cap="flat" cmpd="sng" algn="ctr">
              <a:no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marL="0" marR="0" indent="0" algn="ctr" defTabSz="957263" rtl="0" eaLnBrk="1" fontAlgn="base" latinLnBrk="0" hangingPunct="1">
                <a:lnSpc>
                  <a:spcPct val="100000"/>
                </a:lnSpc>
                <a:spcBef>
                  <a:spcPct val="0"/>
                </a:spcBef>
                <a:spcAft>
                  <a:spcPct val="0"/>
                </a:spcAft>
                <a:buClrTx/>
                <a:buSzTx/>
                <a:buFontTx/>
                <a:buNone/>
                <a:tabLst/>
              </a:pPr>
              <a:endParaRPr kumimoji="1" lang="ja-JP" altLang="en-US" sz="1300" b="0" i="0" u="none" strike="noStrike" cap="none" normalizeH="0" baseline="0">
                <a:ln>
                  <a:noFill/>
                </a:ln>
                <a:solidFill>
                  <a:schemeClr val="tx2"/>
                </a:solidFill>
                <a:effectLst/>
                <a:latin typeface="Century" pitchFamily="18" charset="0"/>
                <a:ea typeface="HGP創英角ｺﾞｼｯｸUB" pitchFamily="50" charset="-128"/>
              </a:endParaRPr>
            </a:p>
          </xdr:txBody>
        </xdr:sp>
        <xdr:grpSp>
          <xdr:nvGrpSpPr>
            <xdr:cNvPr id="62" name="グループ化 61"/>
            <xdr:cNvGrpSpPr/>
          </xdr:nvGrpSpPr>
          <xdr:grpSpPr>
            <a:xfrm rot="3600000">
              <a:off x="8297000" y="3509969"/>
              <a:ext cx="193283" cy="45735"/>
              <a:chOff x="9384458" y="2849351"/>
              <a:chExt cx="242983" cy="72130"/>
            </a:xfrm>
          </xdr:grpSpPr>
          <xdr:cxnSp macro="">
            <xdr:nvCxnSpPr>
              <xdr:cNvPr id="63" name="曲線コネクタ 62"/>
              <xdr:cNvCxnSpPr/>
            </xdr:nvCxnSpPr>
            <xdr:spPr bwMode="auto">
              <a:xfrm rot="1800000">
                <a:off x="9384458" y="2911267"/>
                <a:ext cx="219171" cy="10214"/>
              </a:xfrm>
              <a:prstGeom prst="curvedConnector3">
                <a:avLst>
                  <a:gd name="adj1" fmla="val 50000"/>
                </a:avLst>
              </a:prstGeom>
              <a:solidFill>
                <a:schemeClr val="accent1"/>
              </a:solidFill>
              <a:ln w="9525" cap="flat" cmpd="sng" algn="ctr">
                <a:solidFill>
                  <a:schemeClr val="tx2"/>
                </a:solidFill>
                <a:prstDash val="solid"/>
                <a:round/>
                <a:headEnd type="none" w="med" len="med"/>
                <a:tailEnd type="none" w="med" len="med"/>
              </a:ln>
              <a:effectLst/>
            </xdr:spPr>
          </xdr:cxnSp>
          <xdr:cxnSp macro="">
            <xdr:nvCxnSpPr>
              <xdr:cNvPr id="64" name="曲線コネクタ 63"/>
              <xdr:cNvCxnSpPr/>
            </xdr:nvCxnSpPr>
            <xdr:spPr bwMode="auto">
              <a:xfrm rot="1800000">
                <a:off x="9408269" y="2849351"/>
                <a:ext cx="219172" cy="10214"/>
              </a:xfrm>
              <a:prstGeom prst="curvedConnector3">
                <a:avLst>
                  <a:gd name="adj1" fmla="val 50000"/>
                </a:avLst>
              </a:prstGeom>
              <a:solidFill>
                <a:schemeClr val="accent1"/>
              </a:solidFill>
              <a:ln w="9525" cap="flat" cmpd="sng" algn="ctr">
                <a:solidFill>
                  <a:schemeClr val="tx2"/>
                </a:solidFill>
                <a:prstDash val="solid"/>
                <a:round/>
                <a:headEnd type="none" w="med" len="med"/>
                <a:tailEnd type="none" w="med" len="med"/>
              </a:ln>
              <a:effectLst/>
            </xdr:spPr>
          </xdr:cxnSp>
        </xdr:grpSp>
      </xdr:grpSp>
      <xdr:cxnSp macro="">
        <xdr:nvCxnSpPr>
          <xdr:cNvPr id="56" name="直線矢印コネクタ 55"/>
          <xdr:cNvCxnSpPr/>
        </xdr:nvCxnSpPr>
        <xdr:spPr bwMode="auto">
          <a:xfrm flipV="1">
            <a:off x="8626475" y="27050829"/>
            <a:ext cx="0" cy="319086"/>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57" name="テキスト ボックス 78"/>
          <xdr:cNvSpPr txBox="1"/>
        </xdr:nvSpPr>
        <xdr:spPr>
          <a:xfrm>
            <a:off x="7427942" y="27369912"/>
            <a:ext cx="2425664" cy="830997"/>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kumimoji="1" lang="en-US" altLang="ja-JP"/>
              <a:t>TEAC</a:t>
            </a:r>
          </a:p>
          <a:p>
            <a:pPr>
              <a:buNone/>
            </a:pPr>
            <a:r>
              <a:rPr lang="en-US" altLang="ja-JP"/>
              <a:t>(8 + (10 – 6) / 0.75 = 14)</a:t>
            </a:r>
          </a:p>
          <a:p>
            <a:pPr>
              <a:buNone/>
            </a:pPr>
            <a:r>
              <a:rPr kumimoji="1" lang="ja-JP" altLang="en-US"/>
              <a:t>小数点以下切上</a:t>
            </a:r>
          </a:p>
        </xdr:txBody>
      </xdr:sp>
      <xdr:cxnSp macro="">
        <xdr:nvCxnSpPr>
          <xdr:cNvPr id="58" name="直線コネクタ 57"/>
          <xdr:cNvCxnSpPr/>
        </xdr:nvCxnSpPr>
        <xdr:spPr bwMode="auto">
          <a:xfrm>
            <a:off x="8626475" y="25938788"/>
            <a:ext cx="0" cy="1112041"/>
          </a:xfrm>
          <a:prstGeom prst="line">
            <a:avLst/>
          </a:prstGeom>
          <a:solidFill>
            <a:schemeClr val="accent1"/>
          </a:solidFill>
          <a:ln w="9525" cap="flat" cmpd="sng" algn="ctr">
            <a:solidFill>
              <a:schemeClr val="tx2"/>
            </a:solidFill>
            <a:prstDash val="dash"/>
            <a:round/>
            <a:headEnd type="none" w="med" len="med"/>
            <a:tailEnd type="none" w="med" len="med"/>
          </a:ln>
          <a:effectLst/>
        </xdr:spPr>
      </xdr:cxnSp>
      <xdr:cxnSp macro="">
        <xdr:nvCxnSpPr>
          <xdr:cNvPr id="59" name="直線矢印コネクタ 58"/>
          <xdr:cNvCxnSpPr/>
        </xdr:nvCxnSpPr>
        <xdr:spPr bwMode="auto">
          <a:xfrm>
            <a:off x="8626475" y="25396389"/>
            <a:ext cx="0" cy="538159"/>
          </a:xfrm>
          <a:prstGeom prst="straightConnector1">
            <a:avLst/>
          </a:prstGeom>
          <a:solidFill>
            <a:schemeClr val="accent1"/>
          </a:solidFill>
          <a:ln w="38100" cap="flat" cmpd="sng" algn="ctr">
            <a:solidFill>
              <a:schemeClr val="tx2"/>
            </a:solidFill>
            <a:prstDash val="solid"/>
            <a:round/>
            <a:headEnd type="none" w="med" len="med"/>
            <a:tailEnd type="triangle"/>
          </a:ln>
          <a:effectLst/>
        </xdr:spPr>
      </xdr:cxnSp>
      <xdr:sp macro="" textlink="">
        <xdr:nvSpPr>
          <xdr:cNvPr id="60" name="テキスト ボックス 88"/>
          <xdr:cNvSpPr txBox="1"/>
        </xdr:nvSpPr>
        <xdr:spPr>
          <a:xfrm>
            <a:off x="7689696" y="24793917"/>
            <a:ext cx="1890261" cy="584775"/>
          </a:xfrm>
          <a:prstGeom prst="rect">
            <a:avLst/>
          </a:prstGeom>
          <a:noFill/>
        </xdr:spPr>
        <xdr:txBody>
          <a:bodyPr wrap="square" rtlCol="0">
            <a:spAutoFit/>
          </a:bodyPr>
          <a:lstStyle>
            <a:defPPr>
              <a:defRPr lang="ja-JP"/>
            </a:defPPr>
            <a:lvl1pPr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1pPr>
            <a:lvl2pPr marL="4572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2pPr>
            <a:lvl3pPr marL="9144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3pPr>
            <a:lvl4pPr marL="13716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4pPr>
            <a:lvl5pPr marL="1828800" algn="ctr" rtl="0" fontAlgn="base">
              <a:spcBef>
                <a:spcPct val="0"/>
              </a:spcBef>
              <a:spcAft>
                <a:spcPct val="0"/>
              </a:spcAft>
              <a:buChar char="•"/>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5pPr>
            <a:lvl6pPr marL="22860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6pPr>
            <a:lvl7pPr marL="27432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7pPr>
            <a:lvl8pPr marL="32004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8pPr>
            <a:lvl9pPr marL="3657600" algn="l" defTabSz="914400" rtl="0" eaLnBrk="1" latinLnBrk="0" hangingPunct="1">
              <a:defRPr kumimoji="1" sz="1600" kern="1200">
                <a:solidFill>
                  <a:schemeClr val="tx1"/>
                </a:solidFill>
                <a:effectLst>
                  <a:outerShdw blurRad="38100" dist="38100" dir="2700000" algn="tl">
                    <a:srgbClr val="000000">
                      <a:alpha val="43137"/>
                    </a:srgbClr>
                  </a:outerShdw>
                </a:effectLst>
                <a:latin typeface="Century" panose="02040604050505020304" pitchFamily="18" charset="0"/>
                <a:ea typeface="HGP創英角ｺﾞｼｯｸUB" panose="020B0900000000000000" pitchFamily="50" charset="-128"/>
                <a:cs typeface="+mn-cs"/>
              </a:defRPr>
            </a:lvl9pPr>
          </a:lstStyle>
          <a:p>
            <a:pPr>
              <a:buNone/>
            </a:pPr>
            <a:r>
              <a:rPr kumimoji="1" lang="ja-JP" altLang="en-US"/>
              <a:t>予測完了日</a:t>
            </a:r>
            <a:endParaRPr kumimoji="1" lang="en-US" altLang="ja-JP"/>
          </a:p>
          <a:p>
            <a:pPr>
              <a:buNone/>
            </a:pPr>
            <a:r>
              <a:rPr lang="en-US" altLang="ja-JP"/>
              <a:t>(TEAC</a:t>
            </a:r>
            <a:r>
              <a:rPr lang="ja-JP" altLang="en-US"/>
              <a:t>を日付換算</a:t>
            </a:r>
            <a:r>
              <a:rPr lang="en-US" altLang="ja-JP"/>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108</xdr:row>
      <xdr:rowOff>0</xdr:rowOff>
    </xdr:from>
    <xdr:to>
      <xdr:col>27</xdr:col>
      <xdr:colOff>314325</xdr:colOff>
      <xdr:row>197</xdr:row>
      <xdr:rowOff>95250</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40475"/>
          <a:ext cx="15259050" cy="15354300"/>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9</xdr:col>
      <xdr:colOff>540685</xdr:colOff>
      <xdr:row>39</xdr:row>
      <xdr:rowOff>108137</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3559"/>
          <a:ext cx="6692714" cy="1789019"/>
        </a:xfrm>
        <a:prstGeom prst="rect">
          <a:avLst/>
        </a:prstGeom>
        <a:solidFill>
          <a:schemeClr val="bg1"/>
        </a:solidFill>
      </xdr:spPr>
    </xdr:pic>
    <xdr:clientData/>
  </xdr:twoCellAnchor>
  <xdr:twoCellAnchor editAs="oneCell">
    <xdr:from>
      <xdr:col>0</xdr:col>
      <xdr:colOff>0</xdr:colOff>
      <xdr:row>40</xdr:row>
      <xdr:rowOff>0</xdr:rowOff>
    </xdr:from>
    <xdr:to>
      <xdr:col>9</xdr:col>
      <xdr:colOff>538443</xdr:colOff>
      <xdr:row>50</xdr:row>
      <xdr:rowOff>108137</xdr:rowOff>
    </xdr:to>
    <xdr:pic>
      <xdr:nvPicPr>
        <xdr:cNvPr id="19" name="図 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275294"/>
          <a:ext cx="6690472" cy="1789019"/>
        </a:xfrm>
        <a:prstGeom prst="rect">
          <a:avLst/>
        </a:prstGeom>
        <a:solidFill>
          <a:schemeClr val="bg1"/>
        </a:solidFill>
      </xdr:spPr>
    </xdr:pic>
    <xdr:clientData/>
  </xdr:twoCellAnchor>
  <xdr:twoCellAnchor editAs="oneCell">
    <xdr:from>
      <xdr:col>0</xdr:col>
      <xdr:colOff>0</xdr:colOff>
      <xdr:row>51</xdr:row>
      <xdr:rowOff>0</xdr:rowOff>
    </xdr:from>
    <xdr:to>
      <xdr:col>9</xdr:col>
      <xdr:colOff>538443</xdr:colOff>
      <xdr:row>59</xdr:row>
      <xdr:rowOff>104775</xdr:rowOff>
    </xdr:to>
    <xdr:pic>
      <xdr:nvPicPr>
        <xdr:cNvPr id="23" name="図 2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124265"/>
          <a:ext cx="6690472" cy="1449481"/>
        </a:xfrm>
        <a:prstGeom prst="rect">
          <a:avLst/>
        </a:prstGeom>
        <a:solidFill>
          <a:schemeClr val="bg1"/>
        </a:solidFill>
      </xdr:spPr>
    </xdr:pic>
    <xdr:clientData/>
  </xdr:twoCellAnchor>
  <xdr:twoCellAnchor editAs="oneCell">
    <xdr:from>
      <xdr:col>0</xdr:col>
      <xdr:colOff>0</xdr:colOff>
      <xdr:row>60</xdr:row>
      <xdr:rowOff>0</xdr:rowOff>
    </xdr:from>
    <xdr:to>
      <xdr:col>9</xdr:col>
      <xdr:colOff>538444</xdr:colOff>
      <xdr:row>66</xdr:row>
      <xdr:rowOff>104774</xdr:rowOff>
    </xdr:to>
    <xdr:pic>
      <xdr:nvPicPr>
        <xdr:cNvPr id="24" name="図 2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637059"/>
          <a:ext cx="6690473" cy="1113304"/>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26</xdr:row>
      <xdr:rowOff>1</xdr:rowOff>
    </xdr:from>
    <xdr:to>
      <xdr:col>9</xdr:col>
      <xdr:colOff>97980</xdr:colOff>
      <xdr:row>46</xdr:row>
      <xdr:rowOff>100853</xdr:rowOff>
    </xdr:to>
    <xdr:pic>
      <xdr:nvPicPr>
        <xdr:cNvPr id="3" name="図 2"/>
        <xdr:cNvPicPr>
          <a:picLocks noChangeAspect="1"/>
        </xdr:cNvPicPr>
      </xdr:nvPicPr>
      <xdr:blipFill>
        <a:blip xmlns:r="http://schemas.openxmlformats.org/officeDocument/2006/relationships" r:embed="rId1"/>
        <a:stretch>
          <a:fillRect/>
        </a:stretch>
      </xdr:blipFill>
      <xdr:spPr>
        <a:xfrm>
          <a:off x="1" y="4515972"/>
          <a:ext cx="6250008" cy="346261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9"/>
  <sheetViews>
    <sheetView tabSelected="1" zoomScale="85" zoomScaleNormal="85" workbookViewId="0">
      <pane ySplit="1" topLeftCell="A2" activePane="bottomLeft" state="frozen"/>
      <selection pane="bottomLeft" activeCell="A49" sqref="A49"/>
    </sheetView>
  </sheetViews>
  <sheetFormatPr defaultRowHeight="13.5" outlineLevelRow="1"/>
  <cols>
    <col min="1" max="1" width="9.5" style="359" bestFit="1" customWidth="1"/>
    <col min="2" max="2" width="9.5" style="104" bestFit="1" customWidth="1"/>
    <col min="3" max="3" width="9" style="105"/>
    <col min="4" max="4" width="18.75" style="105" customWidth="1"/>
    <col min="5" max="5" width="33.25" style="105" bestFit="1" customWidth="1"/>
    <col min="6" max="6" width="29.375" style="105" bestFit="1" customWidth="1"/>
    <col min="7" max="7" width="62.5" style="106" customWidth="1"/>
  </cols>
  <sheetData>
    <row r="1" spans="1:7">
      <c r="A1" s="358" t="s">
        <v>487</v>
      </c>
      <c r="B1" s="103" t="s">
        <v>178</v>
      </c>
      <c r="C1" s="103" t="s">
        <v>179</v>
      </c>
      <c r="D1" s="103" t="s">
        <v>181</v>
      </c>
      <c r="E1" s="103" t="s">
        <v>183</v>
      </c>
      <c r="F1" s="103" t="s">
        <v>184</v>
      </c>
      <c r="G1" s="103" t="s">
        <v>182</v>
      </c>
    </row>
    <row r="2" spans="1:7" collapsed="1">
      <c r="A2" s="359" t="s">
        <v>488</v>
      </c>
      <c r="B2" s="104">
        <v>41943</v>
      </c>
      <c r="C2" s="105" t="s">
        <v>180</v>
      </c>
      <c r="D2" s="105" t="s">
        <v>185</v>
      </c>
      <c r="E2" s="105" t="s">
        <v>185</v>
      </c>
      <c r="F2" s="105" t="s">
        <v>185</v>
      </c>
      <c r="G2" s="106" t="s">
        <v>186</v>
      </c>
    </row>
    <row r="3" spans="1:7" hidden="1" outlineLevel="1">
      <c r="A3" s="360" t="s">
        <v>489</v>
      </c>
      <c r="B3" s="104">
        <v>41948</v>
      </c>
      <c r="C3" s="105" t="s">
        <v>180</v>
      </c>
      <c r="D3" s="105" t="s">
        <v>188</v>
      </c>
      <c r="E3" s="105" t="s">
        <v>189</v>
      </c>
      <c r="F3" s="105" t="s">
        <v>185</v>
      </c>
      <c r="G3" s="106" t="s">
        <v>207</v>
      </c>
    </row>
    <row r="4" spans="1:7" s="2" customFormat="1" hidden="1" outlineLevel="1">
      <c r="A4" s="360" t="s">
        <v>490</v>
      </c>
      <c r="B4" s="104">
        <v>41948</v>
      </c>
      <c r="C4" s="105" t="s">
        <v>180</v>
      </c>
      <c r="D4" s="105" t="s">
        <v>188</v>
      </c>
      <c r="E4" s="105" t="s">
        <v>190</v>
      </c>
      <c r="F4" s="105" t="s">
        <v>59</v>
      </c>
      <c r="G4" s="106" t="s">
        <v>208</v>
      </c>
    </row>
    <row r="5" spans="1:7" hidden="1" outlineLevel="1">
      <c r="A5" s="360" t="s">
        <v>491</v>
      </c>
      <c r="B5" s="104">
        <v>41948</v>
      </c>
      <c r="C5" s="105" t="s">
        <v>180</v>
      </c>
      <c r="D5" s="105" t="s">
        <v>188</v>
      </c>
      <c r="E5" s="105" t="s">
        <v>212</v>
      </c>
      <c r="F5" s="105" t="s">
        <v>185</v>
      </c>
      <c r="G5" s="106" t="s">
        <v>213</v>
      </c>
    </row>
    <row r="6" spans="1:7" hidden="1" outlineLevel="1">
      <c r="A6" s="360" t="s">
        <v>492</v>
      </c>
      <c r="B6" s="104">
        <v>41948</v>
      </c>
      <c r="C6" s="105" t="s">
        <v>180</v>
      </c>
      <c r="D6" s="105" t="s">
        <v>188</v>
      </c>
      <c r="E6" s="105" t="s">
        <v>191</v>
      </c>
      <c r="F6" s="105" t="s">
        <v>185</v>
      </c>
      <c r="G6" s="106" t="s">
        <v>201</v>
      </c>
    </row>
    <row r="7" spans="1:7" hidden="1" outlineLevel="1">
      <c r="A7" s="360" t="s">
        <v>493</v>
      </c>
      <c r="B7" s="104">
        <v>41948</v>
      </c>
      <c r="C7" s="105" t="s">
        <v>180</v>
      </c>
      <c r="D7" s="105" t="s">
        <v>188</v>
      </c>
      <c r="E7" s="105" t="s">
        <v>192</v>
      </c>
      <c r="F7" s="105" t="s">
        <v>185</v>
      </c>
      <c r="G7" s="106" t="s">
        <v>202</v>
      </c>
    </row>
    <row r="8" spans="1:7" ht="27" hidden="1" outlineLevel="1">
      <c r="A8" s="360" t="s">
        <v>494</v>
      </c>
      <c r="B8" s="104">
        <v>41949</v>
      </c>
      <c r="C8" s="105" t="s">
        <v>180</v>
      </c>
      <c r="D8" s="105" t="s">
        <v>188</v>
      </c>
      <c r="E8" s="105" t="s">
        <v>193</v>
      </c>
      <c r="F8" s="105" t="s">
        <v>195</v>
      </c>
      <c r="G8" s="106" t="s">
        <v>196</v>
      </c>
    </row>
    <row r="9" spans="1:7" hidden="1" outlineLevel="1">
      <c r="A9" s="360" t="s">
        <v>495</v>
      </c>
      <c r="B9" s="104">
        <v>41949</v>
      </c>
      <c r="C9" s="105" t="s">
        <v>180</v>
      </c>
      <c r="D9" s="105" t="s">
        <v>188</v>
      </c>
      <c r="E9" s="105" t="s">
        <v>194</v>
      </c>
      <c r="F9" s="105" t="s">
        <v>195</v>
      </c>
      <c r="G9" s="106" t="s">
        <v>197</v>
      </c>
    </row>
    <row r="10" spans="1:7" hidden="1" outlineLevel="1">
      <c r="A10" s="360" t="s">
        <v>496</v>
      </c>
      <c r="B10" s="104">
        <v>41950</v>
      </c>
      <c r="C10" s="105" t="s">
        <v>180</v>
      </c>
      <c r="D10" s="105" t="s">
        <v>188</v>
      </c>
      <c r="E10" s="105" t="s">
        <v>198</v>
      </c>
      <c r="F10" s="105" t="s">
        <v>199</v>
      </c>
      <c r="G10" s="106" t="s">
        <v>200</v>
      </c>
    </row>
    <row r="11" spans="1:7" hidden="1" outlineLevel="1">
      <c r="A11" s="360" t="s">
        <v>497</v>
      </c>
      <c r="B11" s="104">
        <v>41953</v>
      </c>
      <c r="C11" s="105" t="s">
        <v>180</v>
      </c>
      <c r="D11" s="105" t="s">
        <v>187</v>
      </c>
      <c r="E11" s="105" t="s">
        <v>185</v>
      </c>
      <c r="F11" s="105" t="s">
        <v>101</v>
      </c>
      <c r="G11" s="106" t="s">
        <v>203</v>
      </c>
    </row>
    <row r="12" spans="1:7" s="2" customFormat="1" hidden="1" outlineLevel="1">
      <c r="A12" s="360" t="s">
        <v>498</v>
      </c>
      <c r="B12" s="104">
        <v>41955</v>
      </c>
      <c r="C12" s="105" t="s">
        <v>214</v>
      </c>
      <c r="D12" s="105" t="s">
        <v>188</v>
      </c>
      <c r="E12" s="105" t="s">
        <v>217</v>
      </c>
      <c r="F12" s="105" t="s">
        <v>218</v>
      </c>
      <c r="G12" s="106" t="s">
        <v>215</v>
      </c>
    </row>
    <row r="13" spans="1:7" hidden="1" outlineLevel="1">
      <c r="A13" s="360" t="s">
        <v>499</v>
      </c>
      <c r="B13" s="104">
        <v>41955</v>
      </c>
      <c r="C13" s="105" t="s">
        <v>214</v>
      </c>
      <c r="D13" s="105" t="s">
        <v>188</v>
      </c>
      <c r="E13" s="105" t="s">
        <v>220</v>
      </c>
      <c r="F13" s="105" t="s">
        <v>219</v>
      </c>
      <c r="G13" s="106" t="s">
        <v>215</v>
      </c>
    </row>
    <row r="14" spans="1:7" s="2" customFormat="1" hidden="1" outlineLevel="1">
      <c r="A14" s="360" t="s">
        <v>500</v>
      </c>
      <c r="B14" s="104">
        <v>41955</v>
      </c>
      <c r="C14" s="105" t="s">
        <v>214</v>
      </c>
      <c r="D14" s="105" t="s">
        <v>188</v>
      </c>
      <c r="E14" s="105" t="s">
        <v>221</v>
      </c>
      <c r="F14" s="105" t="s">
        <v>222</v>
      </c>
      <c r="G14" s="106" t="s">
        <v>223</v>
      </c>
    </row>
    <row r="15" spans="1:7" s="2" customFormat="1" ht="27" hidden="1" outlineLevel="1">
      <c r="A15" s="360" t="s">
        <v>501</v>
      </c>
      <c r="B15" s="104">
        <v>41970</v>
      </c>
      <c r="C15" s="105" t="s">
        <v>228</v>
      </c>
      <c r="D15" s="105" t="s">
        <v>188</v>
      </c>
      <c r="E15" s="105" t="s">
        <v>191</v>
      </c>
      <c r="F15" s="105" t="s">
        <v>185</v>
      </c>
      <c r="G15" s="106" t="s">
        <v>229</v>
      </c>
    </row>
    <row r="16" spans="1:7" ht="27" hidden="1" outlineLevel="1">
      <c r="A16" s="360" t="s">
        <v>502</v>
      </c>
      <c r="B16" s="104">
        <v>41970</v>
      </c>
      <c r="C16" s="105" t="s">
        <v>228</v>
      </c>
      <c r="D16" s="105" t="s">
        <v>188</v>
      </c>
      <c r="E16" s="105" t="s">
        <v>192</v>
      </c>
      <c r="F16" s="105" t="s">
        <v>185</v>
      </c>
      <c r="G16" s="106" t="s">
        <v>230</v>
      </c>
    </row>
    <row r="17" spans="1:7" s="2" customFormat="1" ht="40.5" hidden="1" outlineLevel="1">
      <c r="A17" s="360" t="s">
        <v>503</v>
      </c>
      <c r="B17" s="104">
        <v>41981</v>
      </c>
      <c r="C17" s="105" t="s">
        <v>231</v>
      </c>
      <c r="D17" s="105" t="s">
        <v>232</v>
      </c>
      <c r="E17" s="105" t="s">
        <v>233</v>
      </c>
      <c r="F17" s="105" t="s">
        <v>234</v>
      </c>
      <c r="G17" s="106" t="s">
        <v>252</v>
      </c>
    </row>
    <row r="18" spans="1:7" s="2" customFormat="1" hidden="1" outlineLevel="1">
      <c r="A18" s="360" t="s">
        <v>504</v>
      </c>
      <c r="B18" s="104">
        <v>41981</v>
      </c>
      <c r="C18" s="105" t="s">
        <v>231</v>
      </c>
      <c r="D18" s="105" t="s">
        <v>232</v>
      </c>
      <c r="E18" s="105" t="s">
        <v>239</v>
      </c>
      <c r="F18" s="105" t="s">
        <v>195</v>
      </c>
      <c r="G18" s="106" t="s">
        <v>238</v>
      </c>
    </row>
    <row r="19" spans="1:7" hidden="1" outlineLevel="1">
      <c r="A19" s="360" t="s">
        <v>505</v>
      </c>
      <c r="B19" s="104">
        <v>41981</v>
      </c>
      <c r="C19" s="105" t="s">
        <v>231</v>
      </c>
      <c r="D19" s="105" t="s">
        <v>232</v>
      </c>
      <c r="E19" s="105" t="s">
        <v>240</v>
      </c>
      <c r="F19" s="105" t="s">
        <v>195</v>
      </c>
      <c r="G19" s="106" t="s">
        <v>241</v>
      </c>
    </row>
    <row r="20" spans="1:7" s="2" customFormat="1" hidden="1" outlineLevel="1">
      <c r="A20" s="360" t="s">
        <v>506</v>
      </c>
      <c r="B20" s="104">
        <v>41981</v>
      </c>
      <c r="C20" s="105" t="s">
        <v>231</v>
      </c>
      <c r="D20" s="105" t="s">
        <v>232</v>
      </c>
      <c r="E20" s="105" t="s">
        <v>248</v>
      </c>
      <c r="F20" s="105" t="s">
        <v>195</v>
      </c>
      <c r="G20" s="106" t="s">
        <v>250</v>
      </c>
    </row>
    <row r="21" spans="1:7" s="2" customFormat="1" hidden="1" outlineLevel="1">
      <c r="A21" s="360" t="s">
        <v>507</v>
      </c>
      <c r="B21" s="104">
        <v>41981</v>
      </c>
      <c r="C21" s="105" t="s">
        <v>231</v>
      </c>
      <c r="D21" s="105" t="s">
        <v>232</v>
      </c>
      <c r="E21" s="105" t="s">
        <v>249</v>
      </c>
      <c r="F21" s="105" t="s">
        <v>195</v>
      </c>
      <c r="G21" s="106" t="s">
        <v>251</v>
      </c>
    </row>
    <row r="22" spans="1:7" hidden="1" outlineLevel="1">
      <c r="A22" s="360" t="s">
        <v>508</v>
      </c>
      <c r="B22" s="104">
        <v>41981</v>
      </c>
      <c r="C22" s="105" t="s">
        <v>231</v>
      </c>
      <c r="D22" s="105" t="s">
        <v>232</v>
      </c>
      <c r="E22" s="105" t="s">
        <v>243</v>
      </c>
      <c r="F22" s="105" t="s">
        <v>244</v>
      </c>
      <c r="G22" s="106" t="s">
        <v>245</v>
      </c>
    </row>
    <row r="23" spans="1:7" s="2" customFormat="1" ht="40.5" hidden="1" outlineLevel="1">
      <c r="A23" s="360" t="s">
        <v>509</v>
      </c>
      <c r="B23" s="104">
        <v>41981</v>
      </c>
      <c r="C23" s="105" t="s">
        <v>231</v>
      </c>
      <c r="D23" s="105" t="s">
        <v>232</v>
      </c>
      <c r="E23" s="105" t="s">
        <v>253</v>
      </c>
      <c r="F23" s="105" t="s">
        <v>234</v>
      </c>
      <c r="G23" s="106" t="s">
        <v>255</v>
      </c>
    </row>
    <row r="24" spans="1:7" ht="40.5" hidden="1" outlineLevel="1">
      <c r="A24" s="360" t="s">
        <v>510</v>
      </c>
      <c r="B24" s="104">
        <v>41981</v>
      </c>
      <c r="C24" s="105" t="s">
        <v>231</v>
      </c>
      <c r="D24" s="105" t="s">
        <v>232</v>
      </c>
      <c r="E24" s="105" t="s">
        <v>253</v>
      </c>
      <c r="F24" s="105" t="s">
        <v>234</v>
      </c>
      <c r="G24" s="106" t="s">
        <v>254</v>
      </c>
    </row>
    <row r="25" spans="1:7" ht="40.5" hidden="1" outlineLevel="1">
      <c r="A25" s="360" t="s">
        <v>511</v>
      </c>
      <c r="B25" s="104">
        <v>41982</v>
      </c>
      <c r="C25" s="105" t="s">
        <v>231</v>
      </c>
      <c r="D25" s="105" t="s">
        <v>232</v>
      </c>
      <c r="E25" s="105" t="s">
        <v>257</v>
      </c>
      <c r="F25" s="105" t="s">
        <v>234</v>
      </c>
      <c r="G25" s="106" t="s">
        <v>258</v>
      </c>
    </row>
    <row r="26" spans="1:7" hidden="1" outlineLevel="1">
      <c r="A26" s="360" t="s">
        <v>512</v>
      </c>
      <c r="B26" s="104">
        <v>41982</v>
      </c>
      <c r="C26" s="105" t="s">
        <v>231</v>
      </c>
      <c r="D26" s="105" t="s">
        <v>232</v>
      </c>
      <c r="E26" s="105" t="s">
        <v>260</v>
      </c>
      <c r="F26" s="105" t="s">
        <v>244</v>
      </c>
      <c r="G26" s="106" t="s">
        <v>261</v>
      </c>
    </row>
    <row r="27" spans="1:7" hidden="1" outlineLevel="1">
      <c r="A27" s="360" t="s">
        <v>513</v>
      </c>
      <c r="B27" s="104">
        <v>41982</v>
      </c>
      <c r="C27" s="105" t="s">
        <v>231</v>
      </c>
      <c r="D27" s="105" t="s">
        <v>232</v>
      </c>
      <c r="E27" s="105" t="s">
        <v>260</v>
      </c>
      <c r="F27" s="105" t="s">
        <v>244</v>
      </c>
      <c r="G27" s="106" t="s">
        <v>262</v>
      </c>
    </row>
    <row r="28" spans="1:7" ht="27" hidden="1" outlineLevel="1">
      <c r="A28" s="360" t="s">
        <v>514</v>
      </c>
      <c r="B28" s="104">
        <v>41982</v>
      </c>
      <c r="C28" s="105" t="s">
        <v>231</v>
      </c>
      <c r="D28" s="105" t="s">
        <v>232</v>
      </c>
      <c r="E28" s="105" t="s">
        <v>264</v>
      </c>
      <c r="F28" s="105" t="s">
        <v>234</v>
      </c>
      <c r="G28" s="106" t="s">
        <v>265</v>
      </c>
    </row>
    <row r="29" spans="1:7" hidden="1" outlineLevel="1">
      <c r="A29" s="360" t="s">
        <v>515</v>
      </c>
      <c r="B29" s="104">
        <v>41982</v>
      </c>
      <c r="C29" s="105" t="s">
        <v>231</v>
      </c>
      <c r="D29" s="105" t="s">
        <v>232</v>
      </c>
      <c r="E29" s="105" t="s">
        <v>269</v>
      </c>
      <c r="F29" s="105" t="s">
        <v>102</v>
      </c>
      <c r="G29" s="106" t="s">
        <v>268</v>
      </c>
    </row>
    <row r="30" spans="1:7" ht="27" hidden="1" outlineLevel="1">
      <c r="A30" s="360" t="s">
        <v>516</v>
      </c>
      <c r="B30" s="104">
        <v>41982</v>
      </c>
      <c r="C30" s="105" t="s">
        <v>231</v>
      </c>
      <c r="D30" s="105" t="s">
        <v>232</v>
      </c>
      <c r="E30" s="105" t="s">
        <v>243</v>
      </c>
      <c r="F30" s="105" t="s">
        <v>95</v>
      </c>
      <c r="G30" s="106" t="s">
        <v>274</v>
      </c>
    </row>
    <row r="31" spans="1:7" ht="27" hidden="1" outlineLevel="1">
      <c r="A31" s="360" t="s">
        <v>517</v>
      </c>
      <c r="B31" s="104">
        <v>41982</v>
      </c>
      <c r="C31" s="105" t="s">
        <v>231</v>
      </c>
      <c r="D31" s="105" t="s">
        <v>232</v>
      </c>
      <c r="E31" s="105" t="s">
        <v>260</v>
      </c>
      <c r="F31" s="105" t="s">
        <v>95</v>
      </c>
      <c r="G31" s="106" t="s">
        <v>275</v>
      </c>
    </row>
    <row r="32" spans="1:7" hidden="1" outlineLevel="1">
      <c r="A32" s="360" t="s">
        <v>518</v>
      </c>
      <c r="B32" s="104">
        <v>41982</v>
      </c>
      <c r="C32" s="105" t="s">
        <v>180</v>
      </c>
      <c r="D32" s="105" t="s">
        <v>281</v>
      </c>
      <c r="E32" s="105" t="s">
        <v>282</v>
      </c>
      <c r="F32" s="105" t="s">
        <v>185</v>
      </c>
      <c r="G32" s="106" t="s">
        <v>283</v>
      </c>
    </row>
    <row r="33" spans="1:7" ht="27" hidden="1" outlineLevel="1">
      <c r="A33" s="360" t="s">
        <v>519</v>
      </c>
      <c r="B33" s="104">
        <v>41982</v>
      </c>
      <c r="C33" s="105" t="s">
        <v>180</v>
      </c>
      <c r="D33" s="105" t="s">
        <v>281</v>
      </c>
      <c r="E33" s="105" t="s">
        <v>284</v>
      </c>
      <c r="F33" s="105" t="s">
        <v>287</v>
      </c>
      <c r="G33" s="106" t="s">
        <v>288</v>
      </c>
    </row>
    <row r="34" spans="1:7" ht="27" hidden="1" outlineLevel="1">
      <c r="A34" s="360" t="s">
        <v>520</v>
      </c>
      <c r="B34" s="104">
        <v>41982</v>
      </c>
      <c r="C34" s="105" t="s">
        <v>180</v>
      </c>
      <c r="D34" s="105" t="s">
        <v>281</v>
      </c>
      <c r="E34" s="105" t="s">
        <v>285</v>
      </c>
      <c r="F34" s="105" t="s">
        <v>287</v>
      </c>
      <c r="G34" s="106" t="s">
        <v>289</v>
      </c>
    </row>
    <row r="35" spans="1:7" ht="27" hidden="1" outlineLevel="1">
      <c r="A35" s="360" t="s">
        <v>521</v>
      </c>
      <c r="B35" s="104">
        <v>41982</v>
      </c>
      <c r="C35" s="105" t="s">
        <v>180</v>
      </c>
      <c r="D35" s="105" t="s">
        <v>281</v>
      </c>
      <c r="E35" s="105" t="s">
        <v>286</v>
      </c>
      <c r="F35" s="105" t="s">
        <v>88</v>
      </c>
      <c r="G35" s="106" t="s">
        <v>290</v>
      </c>
    </row>
    <row r="36" spans="1:7" ht="27" hidden="1" outlineLevel="1">
      <c r="A36" s="360" t="s">
        <v>522</v>
      </c>
      <c r="B36" s="104">
        <v>41985</v>
      </c>
      <c r="C36" s="105" t="s">
        <v>292</v>
      </c>
      <c r="D36" s="105" t="s">
        <v>281</v>
      </c>
      <c r="E36" s="105" t="s">
        <v>284</v>
      </c>
      <c r="F36" s="105" t="s">
        <v>88</v>
      </c>
      <c r="G36" s="106" t="s">
        <v>293</v>
      </c>
    </row>
    <row r="37" spans="1:7" ht="27" hidden="1" outlineLevel="1">
      <c r="A37" s="360" t="s">
        <v>523</v>
      </c>
      <c r="B37" s="104">
        <v>41986</v>
      </c>
      <c r="C37" s="105" t="s">
        <v>292</v>
      </c>
      <c r="D37" s="105" t="s">
        <v>281</v>
      </c>
      <c r="E37" s="105" t="s">
        <v>294</v>
      </c>
      <c r="F37" s="105" t="s">
        <v>295</v>
      </c>
      <c r="G37" s="106" t="s">
        <v>296</v>
      </c>
    </row>
    <row r="38" spans="1:7" ht="27" hidden="1" outlineLevel="1">
      <c r="A38" s="360" t="s">
        <v>524</v>
      </c>
      <c r="B38" s="104">
        <v>41988</v>
      </c>
      <c r="C38" s="105" t="s">
        <v>297</v>
      </c>
      <c r="D38" s="105" t="s">
        <v>281</v>
      </c>
      <c r="E38" s="105" t="s">
        <v>284</v>
      </c>
      <c r="F38" s="105" t="s">
        <v>287</v>
      </c>
      <c r="G38" s="106" t="s">
        <v>298</v>
      </c>
    </row>
    <row r="39" spans="1:7" ht="27" hidden="1" outlineLevel="1">
      <c r="A39" s="360" t="s">
        <v>525</v>
      </c>
      <c r="B39" s="104">
        <v>41988</v>
      </c>
      <c r="C39" s="105" t="s">
        <v>297</v>
      </c>
      <c r="D39" s="105" t="s">
        <v>281</v>
      </c>
      <c r="E39" s="105" t="s">
        <v>285</v>
      </c>
      <c r="F39" s="105" t="s">
        <v>287</v>
      </c>
      <c r="G39" s="106" t="s">
        <v>298</v>
      </c>
    </row>
    <row r="40" spans="1:7" ht="27" hidden="1" outlineLevel="1">
      <c r="A40" s="360" t="s">
        <v>526</v>
      </c>
      <c r="B40" s="104">
        <v>41993</v>
      </c>
      <c r="C40" s="105" t="s">
        <v>299</v>
      </c>
      <c r="D40" s="105" t="s">
        <v>300</v>
      </c>
      <c r="E40" s="105" t="s">
        <v>301</v>
      </c>
      <c r="F40" s="105" t="s">
        <v>574</v>
      </c>
      <c r="G40" s="106" t="s">
        <v>306</v>
      </c>
    </row>
    <row r="41" spans="1:7" ht="27" hidden="1" outlineLevel="1">
      <c r="A41" s="360" t="s">
        <v>527</v>
      </c>
      <c r="B41" s="104">
        <v>41993</v>
      </c>
      <c r="C41" s="105" t="s">
        <v>299</v>
      </c>
      <c r="D41" s="105" t="s">
        <v>300</v>
      </c>
      <c r="E41" s="105" t="s">
        <v>302</v>
      </c>
      <c r="F41" s="105" t="s">
        <v>305</v>
      </c>
      <c r="G41" s="106" t="s">
        <v>306</v>
      </c>
    </row>
    <row r="42" spans="1:7" ht="27" hidden="1" outlineLevel="1">
      <c r="A42" s="360" t="s">
        <v>528</v>
      </c>
      <c r="B42" s="104">
        <v>41993</v>
      </c>
      <c r="C42" s="105" t="s">
        <v>299</v>
      </c>
      <c r="D42" s="105" t="s">
        <v>300</v>
      </c>
      <c r="E42" s="105" t="s">
        <v>303</v>
      </c>
      <c r="F42" s="105" t="s">
        <v>305</v>
      </c>
      <c r="G42" s="106" t="s">
        <v>306</v>
      </c>
    </row>
    <row r="43" spans="1:7" ht="27" hidden="1" outlineLevel="1">
      <c r="A43" s="360" t="s">
        <v>529</v>
      </c>
      <c r="B43" s="104">
        <v>41993</v>
      </c>
      <c r="C43" s="105" t="s">
        <v>299</v>
      </c>
      <c r="D43" s="105" t="s">
        <v>300</v>
      </c>
      <c r="E43" s="105" t="s">
        <v>304</v>
      </c>
      <c r="F43" s="105" t="s">
        <v>305</v>
      </c>
      <c r="G43" s="106" t="s">
        <v>306</v>
      </c>
    </row>
    <row r="44" spans="1:7" ht="27" hidden="1" outlineLevel="1">
      <c r="A44" s="360" t="s">
        <v>530</v>
      </c>
      <c r="B44" s="104">
        <v>42013</v>
      </c>
      <c r="C44" s="105" t="s">
        <v>307</v>
      </c>
      <c r="D44" s="105" t="s">
        <v>232</v>
      </c>
      <c r="E44" s="105" t="s">
        <v>309</v>
      </c>
      <c r="F44" s="105" t="s">
        <v>312</v>
      </c>
      <c r="G44" s="106" t="s">
        <v>313</v>
      </c>
    </row>
    <row r="45" spans="1:7" ht="27" hidden="1" outlineLevel="1">
      <c r="A45" s="360" t="s">
        <v>531</v>
      </c>
      <c r="B45" s="104">
        <v>42013</v>
      </c>
      <c r="C45" s="105" t="s">
        <v>307</v>
      </c>
      <c r="D45" s="105" t="s">
        <v>232</v>
      </c>
      <c r="E45" s="105" t="s">
        <v>314</v>
      </c>
      <c r="F45" s="105" t="s">
        <v>312</v>
      </c>
      <c r="G45" s="106" t="s">
        <v>313</v>
      </c>
    </row>
    <row r="46" spans="1:7" ht="27" hidden="1" outlineLevel="1">
      <c r="A46" s="360" t="s">
        <v>532</v>
      </c>
      <c r="B46" s="104">
        <v>42024</v>
      </c>
      <c r="C46" s="105" t="s">
        <v>318</v>
      </c>
      <c r="D46" s="105" t="s">
        <v>281</v>
      </c>
      <c r="E46" s="105" t="s">
        <v>319</v>
      </c>
      <c r="F46" s="105" t="s">
        <v>320</v>
      </c>
      <c r="G46" s="106" t="s">
        <v>321</v>
      </c>
    </row>
    <row r="47" spans="1:7" ht="40.5" hidden="1" outlineLevel="1">
      <c r="A47" s="360" t="s">
        <v>533</v>
      </c>
      <c r="B47" s="104">
        <v>42039</v>
      </c>
      <c r="C47" s="105" t="s">
        <v>534</v>
      </c>
      <c r="D47" s="105" t="s">
        <v>535</v>
      </c>
      <c r="E47" s="105" t="s">
        <v>535</v>
      </c>
      <c r="F47" s="105" t="s">
        <v>535</v>
      </c>
      <c r="G47" s="106" t="s">
        <v>598</v>
      </c>
    </row>
    <row r="48" spans="1:7" hidden="1" outlineLevel="1">
      <c r="A48" s="360" t="s">
        <v>536</v>
      </c>
      <c r="B48" s="104">
        <v>42039</v>
      </c>
      <c r="C48" s="105" t="s">
        <v>534</v>
      </c>
      <c r="D48" s="105" t="s">
        <v>537</v>
      </c>
      <c r="E48" s="105" t="s">
        <v>535</v>
      </c>
      <c r="F48" s="105" t="s">
        <v>535</v>
      </c>
      <c r="G48" s="106" t="s">
        <v>538</v>
      </c>
    </row>
    <row r="49" spans="1:7" collapsed="1">
      <c r="A49" s="359" t="s">
        <v>539</v>
      </c>
      <c r="B49" s="104">
        <v>42047</v>
      </c>
      <c r="C49" s="105" t="s">
        <v>534</v>
      </c>
      <c r="D49" s="105" t="s">
        <v>535</v>
      </c>
      <c r="E49" s="105" t="s">
        <v>535</v>
      </c>
      <c r="F49" s="105" t="s">
        <v>535</v>
      </c>
      <c r="G49" s="106" t="s">
        <v>542</v>
      </c>
    </row>
    <row r="50" spans="1:7" hidden="1" outlineLevel="1">
      <c r="A50" s="360" t="s">
        <v>544</v>
      </c>
      <c r="B50" s="104">
        <v>42047</v>
      </c>
      <c r="C50" s="105" t="s">
        <v>534</v>
      </c>
      <c r="D50" s="105" t="s">
        <v>540</v>
      </c>
      <c r="E50" s="105" t="s">
        <v>541</v>
      </c>
      <c r="F50" s="105" t="s">
        <v>535</v>
      </c>
      <c r="G50" s="106" t="s">
        <v>543</v>
      </c>
    </row>
    <row r="51" spans="1:7" hidden="1" outlineLevel="1">
      <c r="A51" s="360" t="s">
        <v>568</v>
      </c>
      <c r="B51" s="104">
        <v>42053</v>
      </c>
      <c r="C51" s="105" t="s">
        <v>534</v>
      </c>
      <c r="D51" s="105" t="s">
        <v>281</v>
      </c>
      <c r="E51" s="105" t="s">
        <v>535</v>
      </c>
      <c r="F51" s="105" t="s">
        <v>535</v>
      </c>
      <c r="G51" s="106" t="s">
        <v>570</v>
      </c>
    </row>
    <row r="52" spans="1:7" hidden="1" outlineLevel="1">
      <c r="A52" s="360" t="s">
        <v>571</v>
      </c>
      <c r="B52" s="104">
        <v>42053</v>
      </c>
      <c r="C52" s="105" t="s">
        <v>534</v>
      </c>
      <c r="D52" s="105" t="s">
        <v>281</v>
      </c>
      <c r="E52" s="105" t="s">
        <v>573</v>
      </c>
      <c r="F52" s="105" t="s">
        <v>575</v>
      </c>
      <c r="G52" s="106" t="s">
        <v>578</v>
      </c>
    </row>
    <row r="53" spans="1:7" hidden="1" outlineLevel="1">
      <c r="A53" s="360" t="s">
        <v>583</v>
      </c>
      <c r="B53" s="104">
        <v>42053</v>
      </c>
      <c r="C53" s="105" t="s">
        <v>534</v>
      </c>
      <c r="D53" s="105" t="s">
        <v>281</v>
      </c>
      <c r="E53" s="105" t="s">
        <v>581</v>
      </c>
      <c r="F53" s="105" t="s">
        <v>576</v>
      </c>
      <c r="G53" s="106" t="s">
        <v>579</v>
      </c>
    </row>
    <row r="54" spans="1:7" hidden="1" outlineLevel="1">
      <c r="A54" s="360" t="s">
        <v>584</v>
      </c>
      <c r="B54" s="104">
        <v>42053</v>
      </c>
      <c r="C54" s="105" t="s">
        <v>534</v>
      </c>
      <c r="D54" s="105" t="s">
        <v>281</v>
      </c>
      <c r="E54" s="105" t="s">
        <v>284</v>
      </c>
      <c r="F54" s="105" t="s">
        <v>575</v>
      </c>
      <c r="G54" s="106" t="s">
        <v>580</v>
      </c>
    </row>
    <row r="55" spans="1:7" hidden="1" outlineLevel="1">
      <c r="A55" s="360" t="s">
        <v>585</v>
      </c>
      <c r="B55" s="104">
        <v>42053</v>
      </c>
      <c r="C55" s="105" t="s">
        <v>534</v>
      </c>
      <c r="D55" s="105" t="s">
        <v>281</v>
      </c>
      <c r="E55" s="105" t="s">
        <v>285</v>
      </c>
      <c r="F55" s="105" t="s">
        <v>576</v>
      </c>
      <c r="G55" s="106" t="s">
        <v>579</v>
      </c>
    </row>
    <row r="56" spans="1:7" ht="27" hidden="1" outlineLevel="1">
      <c r="A56" s="360" t="s">
        <v>586</v>
      </c>
      <c r="B56" s="104">
        <v>42053</v>
      </c>
      <c r="C56" s="105" t="s">
        <v>534</v>
      </c>
      <c r="D56" s="105" t="s">
        <v>281</v>
      </c>
      <c r="E56" s="105" t="s">
        <v>582</v>
      </c>
      <c r="F56" s="105" t="s">
        <v>287</v>
      </c>
      <c r="G56" s="106" t="s">
        <v>589</v>
      </c>
    </row>
    <row r="57" spans="1:7" ht="27" hidden="1" outlineLevel="1">
      <c r="A57" s="360" t="s">
        <v>587</v>
      </c>
      <c r="B57" s="104">
        <v>42053</v>
      </c>
      <c r="C57" s="105" t="s">
        <v>534</v>
      </c>
      <c r="D57" s="105" t="s">
        <v>281</v>
      </c>
      <c r="E57" s="105" t="s">
        <v>588</v>
      </c>
      <c r="F57" s="105" t="s">
        <v>287</v>
      </c>
      <c r="G57" s="106" t="s">
        <v>590</v>
      </c>
    </row>
    <row r="58" spans="1:7" hidden="1" outlineLevel="1">
      <c r="A58" s="360" t="s">
        <v>622</v>
      </c>
      <c r="B58" s="104">
        <v>42065</v>
      </c>
      <c r="C58" s="105" t="s">
        <v>623</v>
      </c>
      <c r="D58" s="105" t="s">
        <v>624</v>
      </c>
      <c r="E58" s="105" t="s">
        <v>624</v>
      </c>
      <c r="F58" s="105" t="s">
        <v>624</v>
      </c>
      <c r="G58" s="106" t="s">
        <v>625</v>
      </c>
    </row>
    <row r="59" spans="1:7">
      <c r="A59" s="359" t="s">
        <v>646</v>
      </c>
      <c r="B59" s="104">
        <v>42151</v>
      </c>
      <c r="C59" s="105" t="s">
        <v>647</v>
      </c>
      <c r="D59" s="105" t="s">
        <v>648</v>
      </c>
      <c r="E59" s="105" t="s">
        <v>651</v>
      </c>
      <c r="F59" s="105" t="s">
        <v>649</v>
      </c>
      <c r="G59" s="106" t="s">
        <v>650</v>
      </c>
    </row>
  </sheetData>
  <autoFilter ref="B1:G16"/>
  <customSheetViews>
    <customSheetView guid="{988BCC76-171B-4A64-AF6D-D80183A9D726}" scale="85" showAutoFilter="1">
      <pane ySplit="1" topLeftCell="A2" activePane="bottomLeft" state="frozen"/>
      <selection pane="bottomLeft" activeCell="E19" sqref="E19:E20"/>
      <pageMargins left="0.7" right="0.7" top="0.75" bottom="0.75" header="0.3" footer="0.3"/>
      <pageSetup paperSize="9" orientation="portrait" verticalDpi="0" r:id="rId1"/>
      <autoFilter ref="A1:G17"/>
    </customSheetView>
  </customSheetViews>
  <phoneticPr fontId="11"/>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Q65"/>
  <sheetViews>
    <sheetView showGridLines="0" zoomScale="70" zoomScaleNormal="70" zoomScaleSheetLayoutView="70" workbookViewId="0">
      <pane xSplit="1" ySplit="11" topLeftCell="B12" activePane="bottomRight" state="frozen"/>
      <selection pane="topRight" activeCell="B1" sqref="B1"/>
      <selection pane="bottomLeft" activeCell="A12" sqref="A12"/>
      <selection pane="bottomRight" activeCell="B12" sqref="B12"/>
    </sheetView>
  </sheetViews>
  <sheetFormatPr defaultRowHeight="13.5"/>
  <cols>
    <col min="1" max="1" width="34.25" style="4" bestFit="1" customWidth="1"/>
    <col min="2" max="2" width="43.5" style="12" customWidth="1"/>
    <col min="3" max="3" width="43.875" style="12" customWidth="1"/>
    <col min="4" max="4" width="9.75" style="5" bestFit="1" customWidth="1"/>
    <col min="5" max="5" width="4.375" style="6" customWidth="1"/>
    <col min="6" max="6" width="9.75" style="6" customWidth="1"/>
    <col min="7" max="7" width="4.375" style="6" customWidth="1"/>
    <col min="8" max="8" width="4.375" style="7" customWidth="1"/>
    <col min="9" max="9" width="9.75" style="5" bestFit="1" customWidth="1"/>
    <col min="10" max="10" width="4.375" style="6" customWidth="1"/>
    <col min="11" max="11" width="11" style="6" bestFit="1" customWidth="1"/>
    <col min="12" max="12" width="4.375" style="6" customWidth="1"/>
    <col min="13" max="13" width="4.375" style="7" customWidth="1"/>
    <col min="14" max="14" width="37.5" style="19" customWidth="1"/>
    <col min="15" max="15" width="37.5" style="20" customWidth="1"/>
    <col min="16" max="16" width="37.5" style="88" customWidth="1"/>
    <col min="17" max="17" width="36.875" style="115" bestFit="1" customWidth="1"/>
  </cols>
  <sheetData>
    <row r="1" spans="1:17" s="2" customFormat="1" ht="27.75" customHeight="1">
      <c r="A1" s="427" t="s">
        <v>119</v>
      </c>
      <c r="B1" s="475" t="s">
        <v>408</v>
      </c>
      <c r="C1" s="476"/>
      <c r="D1" s="476"/>
      <c r="E1" s="476"/>
      <c r="F1" s="476"/>
      <c r="G1" s="476"/>
      <c r="H1" s="477"/>
      <c r="I1" s="489" t="s">
        <v>104</v>
      </c>
      <c r="J1" s="490"/>
      <c r="K1" s="490"/>
      <c r="L1" s="490"/>
      <c r="M1" s="491"/>
      <c r="N1" s="466" t="s">
        <v>95</v>
      </c>
      <c r="O1" s="467"/>
      <c r="P1" s="468"/>
      <c r="Q1" s="460" t="s">
        <v>329</v>
      </c>
    </row>
    <row r="2" spans="1:17" s="2" customFormat="1">
      <c r="A2" s="428"/>
      <c r="B2" s="73"/>
      <c r="C2" s="74"/>
      <c r="D2" s="42"/>
      <c r="E2" s="42"/>
      <c r="F2" s="42"/>
      <c r="G2" s="42"/>
      <c r="H2" s="75"/>
      <c r="I2" s="41"/>
      <c r="J2" s="42"/>
      <c r="K2" s="42"/>
      <c r="L2" s="42"/>
      <c r="M2" s="45" t="s">
        <v>103</v>
      </c>
      <c r="N2" s="469"/>
      <c r="O2" s="470"/>
      <c r="P2" s="471"/>
      <c r="Q2" s="461"/>
    </row>
    <row r="3" spans="1:17" s="2" customFormat="1">
      <c r="A3" s="428"/>
      <c r="B3" s="70"/>
      <c r="C3" s="71"/>
      <c r="D3" s="40"/>
      <c r="E3" s="40"/>
      <c r="F3" s="40"/>
      <c r="G3" s="40"/>
      <c r="H3" s="72"/>
      <c r="I3" s="35"/>
      <c r="J3" s="36"/>
      <c r="K3" s="36"/>
      <c r="L3" s="39" t="s">
        <v>99</v>
      </c>
      <c r="M3" s="43"/>
      <c r="N3" s="469"/>
      <c r="O3" s="470"/>
      <c r="P3" s="471"/>
      <c r="Q3" s="461"/>
    </row>
    <row r="4" spans="1:17" s="2" customFormat="1">
      <c r="A4" s="428"/>
      <c r="B4" s="66"/>
      <c r="C4" s="67"/>
      <c r="D4" s="68"/>
      <c r="E4" s="68"/>
      <c r="F4" s="68"/>
      <c r="G4" s="68"/>
      <c r="H4" s="69"/>
      <c r="I4" s="31"/>
      <c r="J4" s="32"/>
      <c r="K4" s="33" t="s">
        <v>98</v>
      </c>
      <c r="L4" s="37"/>
      <c r="M4" s="43"/>
      <c r="N4" s="469"/>
      <c r="O4" s="470"/>
      <c r="P4" s="471"/>
      <c r="Q4" s="461"/>
    </row>
    <row r="5" spans="1:17" s="2" customFormat="1">
      <c r="A5" s="428"/>
      <c r="B5" s="62"/>
      <c r="C5" s="63"/>
      <c r="D5" s="64"/>
      <c r="E5" s="64"/>
      <c r="F5" s="64"/>
      <c r="G5" s="64"/>
      <c r="H5" s="65"/>
      <c r="I5" s="24"/>
      <c r="J5" s="25" t="s">
        <v>97</v>
      </c>
      <c r="K5" s="30"/>
      <c r="L5" s="37"/>
      <c r="M5" s="43"/>
      <c r="N5" s="469"/>
      <c r="O5" s="470"/>
      <c r="P5" s="471"/>
      <c r="Q5" s="461"/>
    </row>
    <row r="6" spans="1:17" s="2" customFormat="1">
      <c r="A6" s="428"/>
      <c r="B6" s="56"/>
      <c r="C6" s="57"/>
      <c r="D6" s="58"/>
      <c r="E6" s="58"/>
      <c r="F6" s="58"/>
      <c r="G6" s="58"/>
      <c r="H6" s="59" t="s">
        <v>101</v>
      </c>
      <c r="I6" s="26"/>
      <c r="J6" s="27"/>
      <c r="K6" s="30"/>
      <c r="L6" s="37"/>
      <c r="M6" s="43"/>
      <c r="N6" s="469"/>
      <c r="O6" s="470"/>
      <c r="P6" s="471"/>
      <c r="Q6" s="461"/>
    </row>
    <row r="7" spans="1:17" s="2" customFormat="1">
      <c r="A7" s="428"/>
      <c r="B7" s="52"/>
      <c r="C7" s="53"/>
      <c r="D7" s="54"/>
      <c r="E7" s="54"/>
      <c r="F7" s="54"/>
      <c r="G7" s="55" t="s">
        <v>100</v>
      </c>
      <c r="H7" s="60"/>
      <c r="I7" s="26"/>
      <c r="J7" s="27"/>
      <c r="K7" s="30"/>
      <c r="L7" s="37"/>
      <c r="M7" s="43"/>
      <c r="N7" s="469"/>
      <c r="O7" s="470"/>
      <c r="P7" s="471"/>
      <c r="Q7" s="461"/>
    </row>
    <row r="8" spans="1:17" s="2" customFormat="1">
      <c r="A8" s="428"/>
      <c r="B8" s="47"/>
      <c r="C8" s="48"/>
      <c r="D8" s="49"/>
      <c r="E8" s="49"/>
      <c r="F8" s="50" t="s">
        <v>94</v>
      </c>
      <c r="G8" s="51"/>
      <c r="H8" s="61"/>
      <c r="I8" s="28"/>
      <c r="J8" s="29"/>
      <c r="K8" s="34"/>
      <c r="L8" s="38"/>
      <c r="M8" s="44"/>
      <c r="N8" s="472"/>
      <c r="O8" s="473"/>
      <c r="P8" s="474"/>
      <c r="Q8" s="461"/>
    </row>
    <row r="9" spans="1:17" s="2" customFormat="1">
      <c r="A9" s="428"/>
      <c r="B9" s="46"/>
      <c r="C9" s="486" t="s">
        <v>122</v>
      </c>
      <c r="D9" s="76"/>
      <c r="E9" s="77"/>
      <c r="F9" s="77"/>
      <c r="G9" s="77"/>
      <c r="H9" s="86" t="s">
        <v>87</v>
      </c>
      <c r="I9" s="76"/>
      <c r="J9" s="77"/>
      <c r="K9" s="77"/>
      <c r="L9" s="77"/>
      <c r="M9" s="87" t="s">
        <v>87</v>
      </c>
      <c r="N9" s="454" t="s">
        <v>37</v>
      </c>
      <c r="O9" s="457" t="s">
        <v>38</v>
      </c>
      <c r="P9" s="463" t="s">
        <v>96</v>
      </c>
      <c r="Q9" s="461"/>
    </row>
    <row r="10" spans="1:17">
      <c r="A10" s="428"/>
      <c r="B10" s="478" t="s">
        <v>102</v>
      </c>
      <c r="C10" s="487"/>
      <c r="D10" s="11"/>
      <c r="E10" s="17" t="s">
        <v>89</v>
      </c>
      <c r="F10" s="8"/>
      <c r="G10" s="18" t="s">
        <v>88</v>
      </c>
      <c r="H10" s="78"/>
      <c r="I10" s="11"/>
      <c r="J10" s="17" t="s">
        <v>89</v>
      </c>
      <c r="K10" s="8"/>
      <c r="L10" s="18" t="s">
        <v>88</v>
      </c>
      <c r="M10" s="78"/>
      <c r="N10" s="455"/>
      <c r="O10" s="458"/>
      <c r="P10" s="464"/>
      <c r="Q10" s="461"/>
    </row>
    <row r="11" spans="1:17">
      <c r="A11" s="429"/>
      <c r="B11" s="479"/>
      <c r="C11" s="488"/>
      <c r="D11" s="84" t="s">
        <v>39</v>
      </c>
      <c r="E11" s="10"/>
      <c r="F11" s="83" t="s">
        <v>39</v>
      </c>
      <c r="G11" s="9"/>
      <c r="H11" s="79"/>
      <c r="I11" s="84" t="s">
        <v>39</v>
      </c>
      <c r="J11" s="10"/>
      <c r="K11" s="83" t="s">
        <v>39</v>
      </c>
      <c r="L11" s="9"/>
      <c r="M11" s="79"/>
      <c r="N11" s="456"/>
      <c r="O11" s="459"/>
      <c r="P11" s="465"/>
      <c r="Q11" s="462"/>
    </row>
    <row r="12" spans="1:17" s="110" customFormat="1">
      <c r="A12" s="81" t="s">
        <v>109</v>
      </c>
      <c r="B12" s="16" t="s">
        <v>85</v>
      </c>
      <c r="C12" s="16" t="s">
        <v>40</v>
      </c>
      <c r="D12" s="492" t="s">
        <v>160</v>
      </c>
      <c r="E12" s="483" t="s">
        <v>90</v>
      </c>
      <c r="F12" s="483" t="s">
        <v>92</v>
      </c>
      <c r="G12" s="483" t="s">
        <v>91</v>
      </c>
      <c r="H12" s="424" t="s">
        <v>93</v>
      </c>
      <c r="I12" s="480" t="s">
        <v>161</v>
      </c>
      <c r="J12" s="483" t="s">
        <v>105</v>
      </c>
      <c r="K12" s="483" t="s">
        <v>106</v>
      </c>
      <c r="L12" s="483" t="s">
        <v>107</v>
      </c>
      <c r="M12" s="424" t="s">
        <v>108</v>
      </c>
      <c r="N12" s="111" t="s">
        <v>48</v>
      </c>
      <c r="O12" s="112" t="s">
        <v>48</v>
      </c>
      <c r="P12" s="109"/>
      <c r="Q12" s="16" t="s">
        <v>322</v>
      </c>
    </row>
    <row r="13" spans="1:17" s="110" customFormat="1">
      <c r="A13" s="81" t="s">
        <v>0</v>
      </c>
      <c r="B13" s="16" t="s">
        <v>83</v>
      </c>
      <c r="C13" s="16" t="s">
        <v>72</v>
      </c>
      <c r="D13" s="493"/>
      <c r="E13" s="484"/>
      <c r="F13" s="484"/>
      <c r="G13" s="484"/>
      <c r="H13" s="425"/>
      <c r="I13" s="481"/>
      <c r="J13" s="484"/>
      <c r="K13" s="484"/>
      <c r="L13" s="484"/>
      <c r="M13" s="425"/>
      <c r="N13" s="111" t="s">
        <v>48</v>
      </c>
      <c r="O13" s="112" t="s">
        <v>48</v>
      </c>
      <c r="P13" s="109"/>
      <c r="Q13" s="16" t="s">
        <v>322</v>
      </c>
    </row>
    <row r="14" spans="1:17">
      <c r="A14" s="81" t="s">
        <v>110</v>
      </c>
      <c r="B14" s="16" t="s">
        <v>83</v>
      </c>
      <c r="C14" s="16" t="s">
        <v>75</v>
      </c>
      <c r="D14" s="493"/>
      <c r="E14" s="484"/>
      <c r="F14" s="484"/>
      <c r="G14" s="484"/>
      <c r="H14" s="425"/>
      <c r="I14" s="481"/>
      <c r="J14" s="484"/>
      <c r="K14" s="484"/>
      <c r="L14" s="484"/>
      <c r="M14" s="425"/>
      <c r="N14" s="111" t="s">
        <v>47</v>
      </c>
      <c r="O14" s="112" t="s">
        <v>47</v>
      </c>
      <c r="P14" s="109"/>
      <c r="Q14" s="12" t="s">
        <v>322</v>
      </c>
    </row>
    <row r="15" spans="1:17">
      <c r="A15" s="81" t="s">
        <v>111</v>
      </c>
      <c r="B15" s="16" t="s">
        <v>83</v>
      </c>
      <c r="C15" s="16" t="s">
        <v>76</v>
      </c>
      <c r="D15" s="493"/>
      <c r="E15" s="484"/>
      <c r="F15" s="484"/>
      <c r="G15" s="484"/>
      <c r="H15" s="425"/>
      <c r="I15" s="481"/>
      <c r="J15" s="484"/>
      <c r="K15" s="484"/>
      <c r="L15" s="484"/>
      <c r="M15" s="425"/>
      <c r="N15" s="111" t="s">
        <v>48</v>
      </c>
      <c r="O15" s="112" t="s">
        <v>48</v>
      </c>
      <c r="P15" s="109"/>
      <c r="Q15" s="12" t="s">
        <v>322</v>
      </c>
    </row>
    <row r="16" spans="1:17" ht="122.25" customHeight="1">
      <c r="A16" s="81" t="s">
        <v>308</v>
      </c>
      <c r="B16" s="16" t="s">
        <v>83</v>
      </c>
      <c r="C16" s="85" t="s">
        <v>548</v>
      </c>
      <c r="D16" s="493"/>
      <c r="E16" s="484"/>
      <c r="F16" s="484"/>
      <c r="G16" s="484"/>
      <c r="H16" s="425"/>
      <c r="I16" s="481"/>
      <c r="J16" s="484"/>
      <c r="K16" s="484"/>
      <c r="L16" s="484"/>
      <c r="M16" s="425"/>
      <c r="N16" s="111" t="s">
        <v>47</v>
      </c>
      <c r="O16" s="112" t="s">
        <v>47</v>
      </c>
      <c r="P16" s="109"/>
      <c r="Q16" s="12" t="s">
        <v>322</v>
      </c>
    </row>
    <row r="17" spans="1:17" ht="122.25" customHeight="1">
      <c r="A17" s="81" t="s">
        <v>112</v>
      </c>
      <c r="B17" s="16" t="s">
        <v>83</v>
      </c>
      <c r="C17" s="85" t="s">
        <v>311</v>
      </c>
      <c r="D17" s="493"/>
      <c r="E17" s="484"/>
      <c r="F17" s="484"/>
      <c r="G17" s="484"/>
      <c r="H17" s="425"/>
      <c r="I17" s="481"/>
      <c r="J17" s="484"/>
      <c r="K17" s="484"/>
      <c r="L17" s="484"/>
      <c r="M17" s="425"/>
      <c r="N17" s="107" t="s">
        <v>49</v>
      </c>
      <c r="O17" s="108" t="s">
        <v>49</v>
      </c>
      <c r="P17" s="109"/>
      <c r="Q17" s="12" t="s">
        <v>322</v>
      </c>
    </row>
    <row r="18" spans="1:17" s="2" customFormat="1" ht="27">
      <c r="A18" s="81" t="s">
        <v>113</v>
      </c>
      <c r="B18" s="16" t="s">
        <v>83</v>
      </c>
      <c r="C18" s="85" t="s">
        <v>73</v>
      </c>
      <c r="D18" s="493"/>
      <c r="E18" s="484"/>
      <c r="F18" s="484"/>
      <c r="G18" s="484"/>
      <c r="H18" s="425"/>
      <c r="I18" s="481"/>
      <c r="J18" s="484"/>
      <c r="K18" s="484"/>
      <c r="L18" s="484"/>
      <c r="M18" s="425"/>
      <c r="N18" s="107" t="s">
        <v>74</v>
      </c>
      <c r="O18" s="108" t="s">
        <v>74</v>
      </c>
      <c r="P18" s="109"/>
      <c r="Q18" s="12" t="s">
        <v>322</v>
      </c>
    </row>
    <row r="19" spans="1:17" ht="67.5">
      <c r="A19" s="81" t="s">
        <v>1</v>
      </c>
      <c r="B19" s="16" t="s">
        <v>83</v>
      </c>
      <c r="C19" s="85" t="s">
        <v>599</v>
      </c>
      <c r="D19" s="493"/>
      <c r="E19" s="484"/>
      <c r="F19" s="484"/>
      <c r="G19" s="484"/>
      <c r="H19" s="425"/>
      <c r="I19" s="481"/>
      <c r="J19" s="484"/>
      <c r="K19" s="484"/>
      <c r="L19" s="484"/>
      <c r="M19" s="425"/>
      <c r="N19" s="107" t="s">
        <v>600</v>
      </c>
      <c r="O19" s="108" t="s">
        <v>600</v>
      </c>
      <c r="P19" s="357"/>
      <c r="Q19" s="12" t="s">
        <v>322</v>
      </c>
    </row>
    <row r="20" spans="1:17" ht="67.5">
      <c r="A20" s="81" t="s">
        <v>2</v>
      </c>
      <c r="B20" s="16" t="s">
        <v>85</v>
      </c>
      <c r="C20" s="85" t="s">
        <v>601</v>
      </c>
      <c r="D20" s="493"/>
      <c r="E20" s="484"/>
      <c r="F20" s="484"/>
      <c r="G20" s="484"/>
      <c r="H20" s="425"/>
      <c r="I20" s="481"/>
      <c r="J20" s="484"/>
      <c r="K20" s="484"/>
      <c r="L20" s="484"/>
      <c r="M20" s="425"/>
      <c r="N20" s="107" t="s">
        <v>601</v>
      </c>
      <c r="O20" s="108" t="s">
        <v>601</v>
      </c>
      <c r="P20" s="357"/>
      <c r="Q20" s="12" t="s">
        <v>322</v>
      </c>
    </row>
    <row r="21" spans="1:17">
      <c r="A21" s="81" t="s">
        <v>114</v>
      </c>
      <c r="B21" s="85" t="s">
        <v>267</v>
      </c>
      <c r="C21" s="16" t="s">
        <v>77</v>
      </c>
      <c r="D21" s="493"/>
      <c r="E21" s="484"/>
      <c r="F21" s="484"/>
      <c r="G21" s="484"/>
      <c r="H21" s="425"/>
      <c r="I21" s="481"/>
      <c r="J21" s="484"/>
      <c r="K21" s="484"/>
      <c r="L21" s="484"/>
      <c r="M21" s="425"/>
      <c r="N21" s="111" t="s">
        <v>50</v>
      </c>
      <c r="O21" s="112" t="s">
        <v>50</v>
      </c>
      <c r="P21" s="109"/>
      <c r="Q21" s="12" t="s">
        <v>322</v>
      </c>
    </row>
    <row r="22" spans="1:17">
      <c r="A22" s="81" t="s">
        <v>204</v>
      </c>
      <c r="B22" s="16" t="s">
        <v>81</v>
      </c>
      <c r="C22" s="16" t="s">
        <v>236</v>
      </c>
      <c r="D22" s="493"/>
      <c r="E22" s="484"/>
      <c r="F22" s="484"/>
      <c r="G22" s="484"/>
      <c r="H22" s="425"/>
      <c r="I22" s="481"/>
      <c r="J22" s="484"/>
      <c r="K22" s="484"/>
      <c r="L22" s="484"/>
      <c r="M22" s="425"/>
      <c r="N22" s="111" t="s">
        <v>50</v>
      </c>
      <c r="O22" s="112" t="s">
        <v>50</v>
      </c>
      <c r="P22" s="109"/>
      <c r="Q22" s="12" t="s">
        <v>323</v>
      </c>
    </row>
    <row r="23" spans="1:17">
      <c r="A23" s="81" t="s">
        <v>3</v>
      </c>
      <c r="B23" s="16" t="s">
        <v>79</v>
      </c>
      <c r="C23" s="16" t="s">
        <v>237</v>
      </c>
      <c r="D23" s="493"/>
      <c r="E23" s="484"/>
      <c r="F23" s="484"/>
      <c r="G23" s="484"/>
      <c r="H23" s="425"/>
      <c r="I23" s="481"/>
      <c r="J23" s="484"/>
      <c r="K23" s="484"/>
      <c r="L23" s="484"/>
      <c r="M23" s="425"/>
      <c r="N23" s="111" t="s">
        <v>50</v>
      </c>
      <c r="O23" s="112" t="s">
        <v>50</v>
      </c>
      <c r="P23" s="109"/>
      <c r="Q23" s="12" t="s">
        <v>323</v>
      </c>
    </row>
    <row r="24" spans="1:17" ht="67.5">
      <c r="A24" s="81" t="s">
        <v>115</v>
      </c>
      <c r="B24" s="85" t="s">
        <v>158</v>
      </c>
      <c r="C24" s="15" t="s">
        <v>123</v>
      </c>
      <c r="D24" s="493"/>
      <c r="E24" s="484"/>
      <c r="F24" s="484"/>
      <c r="G24" s="484"/>
      <c r="H24" s="425"/>
      <c r="I24" s="481"/>
      <c r="J24" s="484"/>
      <c r="K24" s="484"/>
      <c r="L24" s="484"/>
      <c r="M24" s="425"/>
      <c r="N24" s="111" t="s">
        <v>50</v>
      </c>
      <c r="O24" s="112" t="s">
        <v>50</v>
      </c>
      <c r="P24" s="109"/>
      <c r="Q24" s="12" t="s">
        <v>322</v>
      </c>
    </row>
    <row r="25" spans="1:17" s="110" customFormat="1" ht="27">
      <c r="A25" s="81" t="s">
        <v>4</v>
      </c>
      <c r="B25" s="85" t="s">
        <v>224</v>
      </c>
      <c r="C25" s="85" t="s">
        <v>224</v>
      </c>
      <c r="D25" s="493"/>
      <c r="E25" s="484"/>
      <c r="F25" s="484"/>
      <c r="G25" s="484"/>
      <c r="H25" s="425"/>
      <c r="I25" s="481"/>
      <c r="J25" s="484"/>
      <c r="K25" s="484"/>
      <c r="L25" s="484"/>
      <c r="M25" s="425"/>
      <c r="N25" s="107" t="s">
        <v>224</v>
      </c>
      <c r="O25" s="108" t="s">
        <v>224</v>
      </c>
      <c r="P25" s="109"/>
      <c r="Q25" s="12" t="s">
        <v>325</v>
      </c>
    </row>
    <row r="26" spans="1:17" s="110" customFormat="1" ht="27">
      <c r="A26" s="81" t="s">
        <v>5</v>
      </c>
      <c r="B26" s="85" t="s">
        <v>205</v>
      </c>
      <c r="C26" s="95" t="s">
        <v>206</v>
      </c>
      <c r="D26" s="493"/>
      <c r="E26" s="484"/>
      <c r="F26" s="484"/>
      <c r="G26" s="484"/>
      <c r="H26" s="425"/>
      <c r="I26" s="481"/>
      <c r="J26" s="484"/>
      <c r="K26" s="484"/>
      <c r="L26" s="484"/>
      <c r="M26" s="425"/>
      <c r="N26" s="107" t="s">
        <v>205</v>
      </c>
      <c r="O26" s="108" t="s">
        <v>205</v>
      </c>
      <c r="P26" s="109"/>
      <c r="Q26" s="12" t="s">
        <v>325</v>
      </c>
    </row>
    <row r="27" spans="1:17" s="110" customFormat="1" ht="123" customHeight="1">
      <c r="A27" s="81" t="s">
        <v>6</v>
      </c>
      <c r="B27" s="16" t="s">
        <v>51</v>
      </c>
      <c r="C27" s="16" t="s">
        <v>124</v>
      </c>
      <c r="D27" s="493"/>
      <c r="E27" s="484"/>
      <c r="F27" s="484"/>
      <c r="G27" s="484"/>
      <c r="H27" s="425"/>
      <c r="I27" s="481"/>
      <c r="J27" s="484"/>
      <c r="K27" s="484"/>
      <c r="L27" s="484"/>
      <c r="M27" s="425"/>
      <c r="N27" s="111" t="s">
        <v>51</v>
      </c>
      <c r="O27" s="112" t="s">
        <v>50</v>
      </c>
      <c r="P27" s="109"/>
      <c r="Q27" s="12" t="s">
        <v>323</v>
      </c>
    </row>
    <row r="28" spans="1:17" s="110" customFormat="1">
      <c r="A28" s="81" t="s">
        <v>7</v>
      </c>
      <c r="B28" s="16" t="s">
        <v>52</v>
      </c>
      <c r="C28" s="16" t="s">
        <v>125</v>
      </c>
      <c r="D28" s="493"/>
      <c r="E28" s="484"/>
      <c r="F28" s="484"/>
      <c r="G28" s="484"/>
      <c r="H28" s="425"/>
      <c r="I28" s="481"/>
      <c r="J28" s="484"/>
      <c r="K28" s="484"/>
      <c r="L28" s="484"/>
      <c r="M28" s="425"/>
      <c r="N28" s="111" t="s">
        <v>52</v>
      </c>
      <c r="O28" s="112" t="s">
        <v>50</v>
      </c>
      <c r="P28" s="109"/>
      <c r="Q28" s="12" t="s">
        <v>322</v>
      </c>
    </row>
    <row r="29" spans="1:17" s="110" customFormat="1">
      <c r="A29" s="81" t="s">
        <v>8</v>
      </c>
      <c r="B29" s="16" t="s">
        <v>53</v>
      </c>
      <c r="C29" s="16" t="s">
        <v>126</v>
      </c>
      <c r="D29" s="493"/>
      <c r="E29" s="484"/>
      <c r="F29" s="484"/>
      <c r="G29" s="484"/>
      <c r="H29" s="425"/>
      <c r="I29" s="481"/>
      <c r="J29" s="484"/>
      <c r="K29" s="484"/>
      <c r="L29" s="484"/>
      <c r="M29" s="425"/>
      <c r="N29" s="111" t="s">
        <v>53</v>
      </c>
      <c r="O29" s="112" t="s">
        <v>50</v>
      </c>
      <c r="P29" s="109"/>
      <c r="Q29" s="12" t="s">
        <v>322</v>
      </c>
    </row>
    <row r="30" spans="1:17" s="110" customFormat="1">
      <c r="A30" s="81" t="s">
        <v>9</v>
      </c>
      <c r="B30" s="16" t="s">
        <v>54</v>
      </c>
      <c r="C30" s="16" t="s">
        <v>54</v>
      </c>
      <c r="D30" s="493"/>
      <c r="E30" s="484"/>
      <c r="F30" s="484"/>
      <c r="G30" s="484"/>
      <c r="H30" s="425"/>
      <c r="I30" s="481"/>
      <c r="J30" s="484"/>
      <c r="K30" s="484"/>
      <c r="L30" s="484"/>
      <c r="M30" s="425"/>
      <c r="N30" s="111" t="s">
        <v>54</v>
      </c>
      <c r="O30" s="112" t="s">
        <v>50</v>
      </c>
      <c r="P30" s="109"/>
      <c r="Q30" s="12" t="s">
        <v>322</v>
      </c>
    </row>
    <row r="31" spans="1:17" s="110" customFormat="1">
      <c r="A31" s="81" t="s">
        <v>10</v>
      </c>
      <c r="B31" s="16" t="s">
        <v>55</v>
      </c>
      <c r="C31" s="16" t="s">
        <v>127</v>
      </c>
      <c r="D31" s="493"/>
      <c r="E31" s="484"/>
      <c r="F31" s="484"/>
      <c r="G31" s="484"/>
      <c r="H31" s="425"/>
      <c r="I31" s="481"/>
      <c r="J31" s="484"/>
      <c r="K31" s="484"/>
      <c r="L31" s="484"/>
      <c r="M31" s="425"/>
      <c r="N31" s="111" t="s">
        <v>55</v>
      </c>
      <c r="O31" s="112" t="s">
        <v>50</v>
      </c>
      <c r="P31" s="109"/>
      <c r="Q31" s="12" t="s">
        <v>322</v>
      </c>
    </row>
    <row r="32" spans="1:17" ht="108">
      <c r="A32" s="81" t="s">
        <v>11</v>
      </c>
      <c r="B32" s="85" t="s">
        <v>595</v>
      </c>
      <c r="C32" s="16" t="s">
        <v>128</v>
      </c>
      <c r="D32" s="493"/>
      <c r="E32" s="484"/>
      <c r="F32" s="484"/>
      <c r="G32" s="484"/>
      <c r="H32" s="425"/>
      <c r="I32" s="481"/>
      <c r="J32" s="484"/>
      <c r="K32" s="484"/>
      <c r="L32" s="484"/>
      <c r="M32" s="425"/>
      <c r="N32" s="111" t="s">
        <v>50</v>
      </c>
      <c r="O32" s="112" t="s">
        <v>50</v>
      </c>
      <c r="P32" s="109"/>
      <c r="Q32" s="12" t="s">
        <v>324</v>
      </c>
    </row>
    <row r="33" spans="1:17">
      <c r="A33" s="81" t="s">
        <v>12</v>
      </c>
      <c r="B33" s="16" t="s">
        <v>80</v>
      </c>
      <c r="C33" s="16" t="s">
        <v>246</v>
      </c>
      <c r="D33" s="493"/>
      <c r="E33" s="484"/>
      <c r="F33" s="484"/>
      <c r="G33" s="484"/>
      <c r="H33" s="425"/>
      <c r="I33" s="481"/>
      <c r="J33" s="484"/>
      <c r="K33" s="484"/>
      <c r="L33" s="484"/>
      <c r="M33" s="425"/>
      <c r="N33" s="111" t="s">
        <v>50</v>
      </c>
      <c r="O33" s="112" t="s">
        <v>50</v>
      </c>
      <c r="P33" s="109"/>
      <c r="Q33" s="12" t="s">
        <v>324</v>
      </c>
    </row>
    <row r="34" spans="1:17">
      <c r="A34" s="81" t="s">
        <v>13</v>
      </c>
      <c r="B34" s="16" t="s">
        <v>84</v>
      </c>
      <c r="C34" s="16" t="s">
        <v>247</v>
      </c>
      <c r="D34" s="493"/>
      <c r="E34" s="484"/>
      <c r="F34" s="484"/>
      <c r="G34" s="484"/>
      <c r="H34" s="425"/>
      <c r="I34" s="481"/>
      <c r="J34" s="484"/>
      <c r="K34" s="484"/>
      <c r="L34" s="484"/>
      <c r="M34" s="425"/>
      <c r="N34" s="111" t="s">
        <v>50</v>
      </c>
      <c r="O34" s="112" t="s">
        <v>50</v>
      </c>
      <c r="P34" s="109"/>
      <c r="Q34" s="12" t="s">
        <v>324</v>
      </c>
    </row>
    <row r="35" spans="1:17" ht="84.75" customHeight="1">
      <c r="A35" s="81" t="s">
        <v>14</v>
      </c>
      <c r="B35" s="85" t="s">
        <v>86</v>
      </c>
      <c r="C35" s="16" t="s">
        <v>129</v>
      </c>
      <c r="D35" s="493"/>
      <c r="E35" s="484"/>
      <c r="F35" s="484"/>
      <c r="G35" s="484"/>
      <c r="H35" s="425"/>
      <c r="I35" s="481"/>
      <c r="J35" s="484"/>
      <c r="K35" s="484"/>
      <c r="L35" s="484"/>
      <c r="M35" s="425"/>
      <c r="N35" s="111" t="s">
        <v>50</v>
      </c>
      <c r="O35" s="112" t="s">
        <v>50</v>
      </c>
      <c r="P35" s="109"/>
      <c r="Q35" s="12" t="s">
        <v>322</v>
      </c>
    </row>
    <row r="36" spans="1:17" s="110" customFormat="1" ht="27">
      <c r="A36" s="81" t="s">
        <v>15</v>
      </c>
      <c r="B36" s="85" t="s">
        <v>225</v>
      </c>
      <c r="C36" s="85" t="s">
        <v>226</v>
      </c>
      <c r="D36" s="493"/>
      <c r="E36" s="484"/>
      <c r="F36" s="484"/>
      <c r="G36" s="484"/>
      <c r="H36" s="425"/>
      <c r="I36" s="481"/>
      <c r="J36" s="484"/>
      <c r="K36" s="484"/>
      <c r="L36" s="484"/>
      <c r="M36" s="425"/>
      <c r="N36" s="107" t="s">
        <v>227</v>
      </c>
      <c r="O36" s="108" t="s">
        <v>227</v>
      </c>
      <c r="P36" s="109"/>
      <c r="Q36" s="12" t="s">
        <v>325</v>
      </c>
    </row>
    <row r="37" spans="1:17" s="110" customFormat="1" ht="27">
      <c r="A37" s="81" t="s">
        <v>16</v>
      </c>
      <c r="B37" s="85" t="s">
        <v>209</v>
      </c>
      <c r="C37" s="85" t="s">
        <v>210</v>
      </c>
      <c r="D37" s="493"/>
      <c r="E37" s="484"/>
      <c r="F37" s="484"/>
      <c r="G37" s="484"/>
      <c r="H37" s="425"/>
      <c r="I37" s="481"/>
      <c r="J37" s="484"/>
      <c r="K37" s="484"/>
      <c r="L37" s="484"/>
      <c r="M37" s="425"/>
      <c r="N37" s="107" t="s">
        <v>209</v>
      </c>
      <c r="O37" s="108" t="s">
        <v>209</v>
      </c>
      <c r="P37" s="109"/>
      <c r="Q37" s="12" t="s">
        <v>325</v>
      </c>
    </row>
    <row r="38" spans="1:17" s="110" customFormat="1">
      <c r="A38" s="81" t="s">
        <v>17</v>
      </c>
      <c r="B38" s="16" t="s">
        <v>56</v>
      </c>
      <c r="C38" s="16" t="s">
        <v>130</v>
      </c>
      <c r="D38" s="493"/>
      <c r="E38" s="484"/>
      <c r="F38" s="484"/>
      <c r="G38" s="484"/>
      <c r="H38" s="425"/>
      <c r="I38" s="481"/>
      <c r="J38" s="484"/>
      <c r="K38" s="484"/>
      <c r="L38" s="484"/>
      <c r="M38" s="425"/>
      <c r="N38" s="111" t="s">
        <v>56</v>
      </c>
      <c r="O38" s="112" t="s">
        <v>50</v>
      </c>
      <c r="P38" s="109"/>
      <c r="Q38" s="12" t="s">
        <v>324</v>
      </c>
    </row>
    <row r="39" spans="1:17" s="110" customFormat="1">
      <c r="A39" s="81" t="s">
        <v>18</v>
      </c>
      <c r="B39" s="16" t="s">
        <v>41</v>
      </c>
      <c r="C39" s="16" t="s">
        <v>131</v>
      </c>
      <c r="D39" s="493"/>
      <c r="E39" s="484"/>
      <c r="F39" s="484"/>
      <c r="G39" s="484"/>
      <c r="H39" s="425"/>
      <c r="I39" s="481"/>
      <c r="J39" s="484"/>
      <c r="K39" s="484"/>
      <c r="L39" s="484"/>
      <c r="M39" s="425"/>
      <c r="N39" s="111" t="s">
        <v>41</v>
      </c>
      <c r="O39" s="112" t="s">
        <v>50</v>
      </c>
      <c r="P39" s="109"/>
      <c r="Q39" s="12" t="s">
        <v>322</v>
      </c>
    </row>
    <row r="40" spans="1:17" s="110" customFormat="1">
      <c r="A40" s="81" t="s">
        <v>19</v>
      </c>
      <c r="B40" s="16" t="s">
        <v>42</v>
      </c>
      <c r="C40" s="16" t="s">
        <v>132</v>
      </c>
      <c r="D40" s="493"/>
      <c r="E40" s="484"/>
      <c r="F40" s="484"/>
      <c r="G40" s="484"/>
      <c r="H40" s="425"/>
      <c r="I40" s="481"/>
      <c r="J40" s="484"/>
      <c r="K40" s="484"/>
      <c r="L40" s="484"/>
      <c r="M40" s="425"/>
      <c r="N40" s="111" t="s">
        <v>42</v>
      </c>
      <c r="O40" s="112" t="s">
        <v>50</v>
      </c>
      <c r="P40" s="109"/>
      <c r="Q40" s="12" t="s">
        <v>322</v>
      </c>
    </row>
    <row r="41" spans="1:17" s="110" customFormat="1">
      <c r="A41" s="81" t="s">
        <v>20</v>
      </c>
      <c r="B41" s="16" t="s">
        <v>43</v>
      </c>
      <c r="C41" s="16" t="s">
        <v>133</v>
      </c>
      <c r="D41" s="493"/>
      <c r="E41" s="484"/>
      <c r="F41" s="484"/>
      <c r="G41" s="484"/>
      <c r="H41" s="425"/>
      <c r="I41" s="481"/>
      <c r="J41" s="484"/>
      <c r="K41" s="484"/>
      <c r="L41" s="484"/>
      <c r="M41" s="425"/>
      <c r="N41" s="111" t="s">
        <v>43</v>
      </c>
      <c r="O41" s="112" t="s">
        <v>50</v>
      </c>
      <c r="P41" s="109"/>
      <c r="Q41" s="12" t="s">
        <v>322</v>
      </c>
    </row>
    <row r="42" spans="1:17" s="110" customFormat="1">
      <c r="A42" s="81" t="s">
        <v>21</v>
      </c>
      <c r="B42" s="16" t="s">
        <v>44</v>
      </c>
      <c r="C42" s="16" t="s">
        <v>134</v>
      </c>
      <c r="D42" s="493"/>
      <c r="E42" s="484"/>
      <c r="F42" s="484"/>
      <c r="G42" s="484"/>
      <c r="H42" s="425"/>
      <c r="I42" s="481"/>
      <c r="J42" s="484"/>
      <c r="K42" s="484"/>
      <c r="L42" s="484"/>
      <c r="M42" s="425"/>
      <c r="N42" s="111" t="s">
        <v>44</v>
      </c>
      <c r="O42" s="112" t="s">
        <v>50</v>
      </c>
      <c r="P42" s="109"/>
      <c r="Q42" s="12" t="s">
        <v>322</v>
      </c>
    </row>
    <row r="43" spans="1:17" ht="67.5">
      <c r="A43" s="81" t="s">
        <v>116</v>
      </c>
      <c r="B43" s="13"/>
      <c r="C43" s="13"/>
      <c r="D43" s="493"/>
      <c r="E43" s="484"/>
      <c r="F43" s="484"/>
      <c r="G43" s="484"/>
      <c r="H43" s="425"/>
      <c r="I43" s="481"/>
      <c r="J43" s="484"/>
      <c r="K43" s="484"/>
      <c r="L43" s="484"/>
      <c r="M43" s="425"/>
      <c r="N43" s="111" t="s">
        <v>50</v>
      </c>
      <c r="O43" s="112" t="s">
        <v>50</v>
      </c>
      <c r="P43" s="109" t="s">
        <v>137</v>
      </c>
      <c r="Q43" s="12" t="s">
        <v>322</v>
      </c>
    </row>
    <row r="44" spans="1:17" ht="27">
      <c r="A44" s="81" t="s">
        <v>22</v>
      </c>
      <c r="B44" s="13"/>
      <c r="C44" s="13"/>
      <c r="D44" s="493"/>
      <c r="E44" s="484"/>
      <c r="F44" s="484"/>
      <c r="G44" s="484"/>
      <c r="H44" s="425"/>
      <c r="I44" s="481"/>
      <c r="J44" s="484"/>
      <c r="K44" s="484"/>
      <c r="L44" s="484"/>
      <c r="M44" s="425"/>
      <c r="N44" s="107" t="s">
        <v>211</v>
      </c>
      <c r="O44" s="108" t="s">
        <v>211</v>
      </c>
      <c r="P44" s="109" t="s">
        <v>151</v>
      </c>
      <c r="Q44" s="12" t="s">
        <v>325</v>
      </c>
    </row>
    <row r="45" spans="1:17" ht="27">
      <c r="A45" s="81" t="s">
        <v>23</v>
      </c>
      <c r="B45" s="13"/>
      <c r="C45" s="13"/>
      <c r="D45" s="493"/>
      <c r="E45" s="484"/>
      <c r="F45" s="484"/>
      <c r="G45" s="484"/>
      <c r="H45" s="425"/>
      <c r="I45" s="481"/>
      <c r="J45" s="484"/>
      <c r="K45" s="484"/>
      <c r="L45" s="484"/>
      <c r="M45" s="425"/>
      <c r="N45" s="111" t="s">
        <v>57</v>
      </c>
      <c r="O45" s="112" t="s">
        <v>50</v>
      </c>
      <c r="P45" s="109" t="s">
        <v>151</v>
      </c>
      <c r="Q45" s="12" t="s">
        <v>324</v>
      </c>
    </row>
    <row r="46" spans="1:17" ht="27">
      <c r="A46" s="81" t="s">
        <v>24</v>
      </c>
      <c r="B46" s="13"/>
      <c r="C46" s="13"/>
      <c r="D46" s="493"/>
      <c r="E46" s="484"/>
      <c r="F46" s="484"/>
      <c r="G46" s="484"/>
      <c r="H46" s="425"/>
      <c r="I46" s="481"/>
      <c r="J46" s="484"/>
      <c r="K46" s="484"/>
      <c r="L46" s="484"/>
      <c r="M46" s="425"/>
      <c r="N46" s="111" t="s">
        <v>45</v>
      </c>
      <c r="O46" s="112" t="s">
        <v>50</v>
      </c>
      <c r="P46" s="109" t="s">
        <v>151</v>
      </c>
      <c r="Q46" s="12" t="s">
        <v>322</v>
      </c>
    </row>
    <row r="47" spans="1:17" ht="27">
      <c r="A47" s="81" t="s">
        <v>25</v>
      </c>
      <c r="B47" s="13"/>
      <c r="C47" s="13"/>
      <c r="D47" s="493"/>
      <c r="E47" s="484"/>
      <c r="F47" s="484"/>
      <c r="G47" s="484"/>
      <c r="H47" s="425"/>
      <c r="I47" s="481"/>
      <c r="J47" s="484"/>
      <c r="K47" s="484"/>
      <c r="L47" s="484"/>
      <c r="M47" s="425"/>
      <c r="N47" s="111" t="s">
        <v>46</v>
      </c>
      <c r="O47" s="112" t="s">
        <v>50</v>
      </c>
      <c r="P47" s="109" t="s">
        <v>151</v>
      </c>
      <c r="Q47" s="12" t="s">
        <v>322</v>
      </c>
    </row>
    <row r="48" spans="1:17" ht="27">
      <c r="A48" s="81" t="s">
        <v>26</v>
      </c>
      <c r="B48" s="13"/>
      <c r="C48" s="13"/>
      <c r="D48" s="493"/>
      <c r="E48" s="484"/>
      <c r="F48" s="484"/>
      <c r="G48" s="484"/>
      <c r="H48" s="425"/>
      <c r="I48" s="481"/>
      <c r="J48" s="484"/>
      <c r="K48" s="484"/>
      <c r="L48" s="484"/>
      <c r="M48" s="425"/>
      <c r="N48" s="111" t="s">
        <v>58</v>
      </c>
      <c r="O48" s="112" t="s">
        <v>50</v>
      </c>
      <c r="P48" s="109" t="s">
        <v>151</v>
      </c>
      <c r="Q48" s="12" t="s">
        <v>322</v>
      </c>
    </row>
    <row r="49" spans="1:17" s="110" customFormat="1" ht="30">
      <c r="A49" s="81" t="s">
        <v>27</v>
      </c>
      <c r="B49" s="85" t="s">
        <v>481</v>
      </c>
      <c r="C49" s="85" t="s">
        <v>481</v>
      </c>
      <c r="D49" s="493"/>
      <c r="E49" s="484"/>
      <c r="F49" s="484"/>
      <c r="G49" s="484"/>
      <c r="H49" s="425"/>
      <c r="I49" s="481"/>
      <c r="J49" s="484"/>
      <c r="K49" s="484"/>
      <c r="L49" s="484"/>
      <c r="M49" s="425"/>
      <c r="N49" s="107" t="s">
        <v>481</v>
      </c>
      <c r="O49" s="112" t="s">
        <v>59</v>
      </c>
      <c r="P49" s="109"/>
      <c r="Q49" s="12" t="s">
        <v>326</v>
      </c>
    </row>
    <row r="50" spans="1:17" s="110" customFormat="1" ht="108">
      <c r="A50" s="81" t="s">
        <v>28</v>
      </c>
      <c r="B50" s="85" t="s">
        <v>256</v>
      </c>
      <c r="C50" s="85" t="s">
        <v>602</v>
      </c>
      <c r="D50" s="493"/>
      <c r="E50" s="484"/>
      <c r="F50" s="484"/>
      <c r="G50" s="484"/>
      <c r="H50" s="425"/>
      <c r="I50" s="481"/>
      <c r="J50" s="484"/>
      <c r="K50" s="484"/>
      <c r="L50" s="484"/>
      <c r="M50" s="425"/>
      <c r="N50" s="107" t="s">
        <v>602</v>
      </c>
      <c r="O50" s="112" t="s">
        <v>59</v>
      </c>
      <c r="P50" s="109"/>
      <c r="Q50" s="12" t="s">
        <v>325</v>
      </c>
    </row>
    <row r="51" spans="1:17" s="110" customFormat="1" ht="135">
      <c r="A51" s="81" t="s">
        <v>29</v>
      </c>
      <c r="B51" s="85" t="s">
        <v>603</v>
      </c>
      <c r="C51" s="85" t="s">
        <v>604</v>
      </c>
      <c r="D51" s="493"/>
      <c r="E51" s="484"/>
      <c r="F51" s="484"/>
      <c r="G51" s="484"/>
      <c r="H51" s="425"/>
      <c r="I51" s="481"/>
      <c r="J51" s="484"/>
      <c r="K51" s="484"/>
      <c r="L51" s="484"/>
      <c r="M51" s="425"/>
      <c r="N51" s="107" t="s">
        <v>604</v>
      </c>
      <c r="O51" s="112" t="s">
        <v>59</v>
      </c>
      <c r="P51" s="109"/>
      <c r="Q51" s="12" t="s">
        <v>327</v>
      </c>
    </row>
    <row r="52" spans="1:17" ht="67.5">
      <c r="A52" s="81" t="s">
        <v>30</v>
      </c>
      <c r="B52" s="85" t="s">
        <v>482</v>
      </c>
      <c r="C52" s="85" t="s">
        <v>216</v>
      </c>
      <c r="D52" s="493"/>
      <c r="E52" s="484"/>
      <c r="F52" s="484"/>
      <c r="G52" s="484"/>
      <c r="H52" s="425"/>
      <c r="I52" s="481"/>
      <c r="J52" s="484"/>
      <c r="K52" s="484"/>
      <c r="L52" s="484"/>
      <c r="M52" s="425"/>
      <c r="N52" s="107" t="s">
        <v>270</v>
      </c>
      <c r="O52" s="108" t="s">
        <v>270</v>
      </c>
      <c r="P52" s="109"/>
      <c r="Q52" s="12" t="s">
        <v>324</v>
      </c>
    </row>
    <row r="53" spans="1:17" ht="40.5">
      <c r="A53" s="82" t="s">
        <v>31</v>
      </c>
      <c r="B53" s="16" t="s">
        <v>85</v>
      </c>
      <c r="C53" s="85" t="s">
        <v>242</v>
      </c>
      <c r="D53" s="493"/>
      <c r="E53" s="484"/>
      <c r="F53" s="484"/>
      <c r="G53" s="484"/>
      <c r="H53" s="425"/>
      <c r="I53" s="481"/>
      <c r="J53" s="484"/>
      <c r="K53" s="484"/>
      <c r="L53" s="484"/>
      <c r="M53" s="425"/>
      <c r="N53" s="107" t="s">
        <v>271</v>
      </c>
      <c r="O53" s="108" t="s">
        <v>272</v>
      </c>
      <c r="P53" s="109"/>
      <c r="Q53" s="12" t="s">
        <v>325</v>
      </c>
    </row>
    <row r="54" spans="1:17" s="110" customFormat="1" ht="40.5">
      <c r="A54" s="3" t="s">
        <v>32</v>
      </c>
      <c r="B54" s="85" t="s">
        <v>85</v>
      </c>
      <c r="C54" s="85" t="s">
        <v>259</v>
      </c>
      <c r="D54" s="493"/>
      <c r="E54" s="484"/>
      <c r="F54" s="484"/>
      <c r="G54" s="484"/>
      <c r="H54" s="425"/>
      <c r="I54" s="481"/>
      <c r="J54" s="484"/>
      <c r="K54" s="484"/>
      <c r="L54" s="484"/>
      <c r="M54" s="425"/>
      <c r="N54" s="107" t="s">
        <v>273</v>
      </c>
      <c r="O54" s="108" t="s">
        <v>273</v>
      </c>
      <c r="P54" s="109"/>
      <c r="Q54" s="12" t="s">
        <v>325</v>
      </c>
    </row>
    <row r="55" spans="1:17" s="110" customFormat="1" ht="54">
      <c r="A55" s="81" t="s">
        <v>33</v>
      </c>
      <c r="B55" s="85" t="s">
        <v>263</v>
      </c>
      <c r="C55" s="85" t="s">
        <v>263</v>
      </c>
      <c r="D55" s="493"/>
      <c r="E55" s="484"/>
      <c r="F55" s="484"/>
      <c r="G55" s="484"/>
      <c r="H55" s="425"/>
      <c r="I55" s="481"/>
      <c r="J55" s="484"/>
      <c r="K55" s="484"/>
      <c r="L55" s="484"/>
      <c r="M55" s="425"/>
      <c r="N55" s="107" t="s">
        <v>263</v>
      </c>
      <c r="O55" s="112" t="s">
        <v>48</v>
      </c>
      <c r="P55" s="109"/>
      <c r="Q55" s="12" t="s">
        <v>322</v>
      </c>
    </row>
    <row r="56" spans="1:17" s="110" customFormat="1">
      <c r="A56" s="81" t="s">
        <v>34</v>
      </c>
      <c r="B56" s="16" t="s">
        <v>61</v>
      </c>
      <c r="C56" s="16" t="s">
        <v>61</v>
      </c>
      <c r="D56" s="494"/>
      <c r="E56" s="485"/>
      <c r="F56" s="485"/>
      <c r="G56" s="485"/>
      <c r="H56" s="426"/>
      <c r="I56" s="482"/>
      <c r="J56" s="485"/>
      <c r="K56" s="485"/>
      <c r="L56" s="485"/>
      <c r="M56" s="426"/>
      <c r="N56" s="111" t="s">
        <v>61</v>
      </c>
      <c r="O56" s="112" t="s">
        <v>60</v>
      </c>
      <c r="P56" s="109"/>
      <c r="Q56" s="12" t="s">
        <v>322</v>
      </c>
    </row>
    <row r="57" spans="1:17">
      <c r="A57" s="80" t="s">
        <v>35</v>
      </c>
      <c r="B57" s="13"/>
      <c r="C57" s="13"/>
      <c r="D57" s="430" t="s">
        <v>155</v>
      </c>
      <c r="E57" s="431"/>
      <c r="F57" s="431"/>
      <c r="G57" s="431"/>
      <c r="H57" s="432"/>
      <c r="I57" s="439" t="s">
        <v>156</v>
      </c>
      <c r="J57" s="440"/>
      <c r="K57" s="440"/>
      <c r="L57" s="440"/>
      <c r="M57" s="441"/>
      <c r="N57" s="448" t="s">
        <v>157</v>
      </c>
      <c r="O57" s="449"/>
      <c r="P57" s="109"/>
      <c r="Q57" s="12" t="s">
        <v>322</v>
      </c>
    </row>
    <row r="58" spans="1:17">
      <c r="A58" s="81" t="s">
        <v>36</v>
      </c>
      <c r="B58" s="13"/>
      <c r="C58" s="13"/>
      <c r="D58" s="433"/>
      <c r="E58" s="434"/>
      <c r="F58" s="434"/>
      <c r="G58" s="434"/>
      <c r="H58" s="435"/>
      <c r="I58" s="442"/>
      <c r="J58" s="443"/>
      <c r="K58" s="443"/>
      <c r="L58" s="443"/>
      <c r="M58" s="444"/>
      <c r="N58" s="450"/>
      <c r="O58" s="451"/>
      <c r="P58" s="109"/>
      <c r="Q58" s="12" t="s">
        <v>322</v>
      </c>
    </row>
    <row r="59" spans="1:17" ht="27">
      <c r="A59" s="3" t="s">
        <v>71</v>
      </c>
      <c r="B59" s="13"/>
      <c r="C59" s="13"/>
      <c r="D59" s="433"/>
      <c r="E59" s="434"/>
      <c r="F59" s="434"/>
      <c r="G59" s="434"/>
      <c r="H59" s="435"/>
      <c r="I59" s="442"/>
      <c r="J59" s="443"/>
      <c r="K59" s="443"/>
      <c r="L59" s="443"/>
      <c r="M59" s="444"/>
      <c r="N59" s="450"/>
      <c r="O59" s="451"/>
      <c r="P59" s="109"/>
      <c r="Q59" s="12" t="s">
        <v>322</v>
      </c>
    </row>
    <row r="60" spans="1:17" ht="27">
      <c r="A60" s="3" t="s">
        <v>70</v>
      </c>
      <c r="B60" s="13"/>
      <c r="C60" s="13"/>
      <c r="D60" s="436"/>
      <c r="E60" s="437"/>
      <c r="F60" s="437"/>
      <c r="G60" s="437"/>
      <c r="H60" s="438"/>
      <c r="I60" s="445"/>
      <c r="J60" s="446"/>
      <c r="K60" s="446"/>
      <c r="L60" s="446"/>
      <c r="M60" s="447"/>
      <c r="N60" s="452"/>
      <c r="O60" s="453"/>
      <c r="P60" s="109"/>
      <c r="Q60" s="12" t="s">
        <v>322</v>
      </c>
    </row>
    <row r="61" spans="1:17" s="110" customFormat="1">
      <c r="A61" s="81" t="s">
        <v>117</v>
      </c>
      <c r="B61" s="13"/>
      <c r="C61" s="16" t="s">
        <v>78</v>
      </c>
      <c r="D61" s="21"/>
      <c r="E61" s="22"/>
      <c r="F61" s="22"/>
      <c r="G61" s="22"/>
      <c r="H61" s="23"/>
      <c r="I61" s="21"/>
      <c r="J61" s="22"/>
      <c r="K61" s="22"/>
      <c r="L61" s="22"/>
      <c r="M61" s="23"/>
      <c r="N61" s="92"/>
      <c r="O61" s="93"/>
      <c r="P61" s="94"/>
      <c r="Q61" s="12" t="s">
        <v>322</v>
      </c>
    </row>
    <row r="62" spans="1:17" s="2" customFormat="1" ht="67.5">
      <c r="A62" s="81" t="s">
        <v>118</v>
      </c>
      <c r="B62" s="14"/>
      <c r="C62" s="85" t="s">
        <v>162</v>
      </c>
      <c r="D62" s="21"/>
      <c r="E62" s="22"/>
      <c r="F62" s="22"/>
      <c r="G62" s="22"/>
      <c r="H62" s="23"/>
      <c r="I62" s="21"/>
      <c r="J62" s="22"/>
      <c r="K62" s="22"/>
      <c r="L62" s="22"/>
      <c r="M62" s="23"/>
      <c r="N62" s="92"/>
      <c r="O62" s="93"/>
      <c r="P62" s="94"/>
      <c r="Q62" s="12" t="s">
        <v>322</v>
      </c>
    </row>
    <row r="63" spans="1:17" ht="108">
      <c r="A63" s="81" t="s">
        <v>159</v>
      </c>
      <c r="B63" s="13"/>
      <c r="C63" s="16" t="s">
        <v>82</v>
      </c>
      <c r="D63" s="21"/>
      <c r="E63" s="22"/>
      <c r="F63" s="22"/>
      <c r="G63" s="22"/>
      <c r="H63" s="23"/>
      <c r="I63" s="21"/>
      <c r="J63" s="22"/>
      <c r="K63" s="22"/>
      <c r="L63" s="22"/>
      <c r="M63" s="23"/>
      <c r="N63" s="92"/>
      <c r="O63" s="93"/>
      <c r="P63" s="94"/>
      <c r="Q63" s="1" t="s">
        <v>328</v>
      </c>
    </row>
    <row r="64" spans="1:17" ht="229.5">
      <c r="A64" s="81" t="s">
        <v>121</v>
      </c>
      <c r="B64" s="13"/>
      <c r="C64" s="85" t="s">
        <v>266</v>
      </c>
      <c r="D64" s="21"/>
      <c r="E64" s="22"/>
      <c r="F64" s="22"/>
      <c r="G64" s="22"/>
      <c r="H64" s="23"/>
      <c r="I64" s="21"/>
      <c r="J64" s="22"/>
      <c r="K64" s="22"/>
      <c r="L64" s="22"/>
      <c r="M64" s="23"/>
      <c r="N64" s="92"/>
      <c r="O64" s="93"/>
      <c r="P64" s="94"/>
      <c r="Q64" s="12" t="s">
        <v>322</v>
      </c>
    </row>
    <row r="65" spans="1:17" ht="148.5">
      <c r="A65" s="81" t="s">
        <v>120</v>
      </c>
      <c r="B65" s="13"/>
      <c r="C65" s="85" t="s">
        <v>310</v>
      </c>
      <c r="D65" s="21"/>
      <c r="E65" s="22"/>
      <c r="F65" s="22"/>
      <c r="G65" s="22"/>
      <c r="H65" s="23"/>
      <c r="I65" s="21"/>
      <c r="J65" s="22"/>
      <c r="K65" s="22"/>
      <c r="L65" s="22"/>
      <c r="M65" s="23"/>
      <c r="N65" s="92"/>
      <c r="O65" s="93"/>
      <c r="P65" s="94"/>
      <c r="Q65" s="12" t="s">
        <v>322</v>
      </c>
    </row>
  </sheetData>
  <customSheetViews>
    <customSheetView guid="{988BCC76-171B-4A64-AF6D-D80183A9D726}" scale="70" showPageBreaks="1" showGridLines="0" view="pageBreakPreview">
      <pane xSplit="1" ySplit="11" topLeftCell="B39" activePane="bottomRight" state="frozen"/>
      <selection pane="bottomRight" activeCell="C36" sqref="C36:C37"/>
      <pageMargins left="0.70866141732283472" right="0.70866141732283472" top="0.74803149606299213" bottom="0.74803149606299213" header="0.31496062992125984" footer="0.31496062992125984"/>
      <pageSetup paperSize="8" scale="65" orientation="landscape" r:id="rId1"/>
      <headerFooter>
        <oddHeader>&amp;C&amp;A ( &amp;P / &amp;N ページ )</oddHeader>
      </headerFooter>
    </customSheetView>
  </customSheetViews>
  <mergeCells count="23">
    <mergeCell ref="Q1:Q11"/>
    <mergeCell ref="P9:P11"/>
    <mergeCell ref="N1:P8"/>
    <mergeCell ref="B1:H1"/>
    <mergeCell ref="M12:M56"/>
    <mergeCell ref="B10:B11"/>
    <mergeCell ref="I12:I56"/>
    <mergeCell ref="J12:J56"/>
    <mergeCell ref="K12:K56"/>
    <mergeCell ref="L12:L56"/>
    <mergeCell ref="C9:C11"/>
    <mergeCell ref="I1:M1"/>
    <mergeCell ref="D12:D56"/>
    <mergeCell ref="E12:E56"/>
    <mergeCell ref="F12:F56"/>
    <mergeCell ref="G12:G56"/>
    <mergeCell ref="H12:H56"/>
    <mergeCell ref="A1:A11"/>
    <mergeCell ref="D57:H60"/>
    <mergeCell ref="I57:M60"/>
    <mergeCell ref="N57:O60"/>
    <mergeCell ref="N9:N11"/>
    <mergeCell ref="O9:O11"/>
  </mergeCells>
  <phoneticPr fontId="11"/>
  <pageMargins left="0.70866141732283472" right="0.70866141732283472" top="0.74803149606299213" bottom="0.74803149606299213" header="0.31496062992125984" footer="0.31496062992125984"/>
  <pageSetup paperSize="8" scale="65" orientation="landscape" r:id="rId2"/>
  <headerFooter>
    <oddHeader>&amp;C&amp;A ( &amp;P / &amp;N ページ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70" zoomScaleNormal="70" workbookViewId="0">
      <pane xSplit="10" ySplit="2" topLeftCell="K3" activePane="bottomRight" state="frozen"/>
      <selection pane="topRight" activeCell="K1" sqref="K1"/>
      <selection pane="bottomLeft" activeCell="A3" sqref="A3"/>
      <selection pane="bottomRight" activeCell="K3" sqref="K3"/>
    </sheetView>
  </sheetViews>
  <sheetFormatPr defaultRowHeight="13.5"/>
  <cols>
    <col min="1" max="3" width="2.25" style="4" customWidth="1"/>
    <col min="4" max="4" width="2.125" style="4" customWidth="1"/>
    <col min="5" max="5" width="17.875" style="4" customWidth="1"/>
    <col min="6" max="8" width="2.25" style="4" customWidth="1"/>
    <col min="9" max="9" width="15.625" style="4" customWidth="1"/>
    <col min="10" max="10" width="5.75" style="4" bestFit="1" customWidth="1"/>
    <col min="11" max="11" width="27.625" style="4" bestFit="1" customWidth="1"/>
    <col min="12" max="12" width="14.875" style="4" bestFit="1" customWidth="1"/>
    <col min="13" max="13" width="23.75" style="4" bestFit="1" customWidth="1"/>
    <col min="14" max="14" width="17" style="4" bestFit="1" customWidth="1"/>
    <col min="15" max="15" width="21.125" style="4" bestFit="1" customWidth="1"/>
    <col min="16" max="16" width="22.25" style="4" bestFit="1" customWidth="1"/>
    <col min="17" max="17" width="21.75" style="4" customWidth="1"/>
    <col min="18" max="18" width="15.125" style="4" bestFit="1" customWidth="1"/>
    <col min="19" max="19" width="23.75" style="4" bestFit="1" customWidth="1"/>
    <col min="20" max="20" width="17" style="4" bestFit="1" customWidth="1"/>
    <col min="21" max="21" width="20.875" style="4" bestFit="1" customWidth="1"/>
    <col min="22" max="22" width="21.875" style="4" bestFit="1" customWidth="1"/>
    <col min="23" max="16384" width="9" style="4"/>
  </cols>
  <sheetData>
    <row r="1" spans="1:22">
      <c r="A1" s="497" t="s">
        <v>402</v>
      </c>
      <c r="B1" s="498"/>
      <c r="C1" s="498"/>
      <c r="D1" s="498"/>
      <c r="E1" s="498"/>
      <c r="F1" s="498"/>
      <c r="G1" s="498"/>
      <c r="H1" s="498"/>
      <c r="I1" s="498"/>
      <c r="J1" s="495" t="s">
        <v>405</v>
      </c>
      <c r="K1" s="220" t="s">
        <v>409</v>
      </c>
      <c r="L1" s="220"/>
      <c r="M1" s="220"/>
      <c r="N1" s="220"/>
      <c r="O1" s="220"/>
      <c r="P1" s="219"/>
      <c r="Q1" s="221" t="s">
        <v>410</v>
      </c>
      <c r="R1" s="220"/>
      <c r="S1" s="220"/>
      <c r="T1" s="220"/>
      <c r="U1" s="220"/>
      <c r="V1" s="222"/>
    </row>
    <row r="2" spans="1:22">
      <c r="A2" s="499"/>
      <c r="B2" s="500"/>
      <c r="C2" s="500"/>
      <c r="D2" s="500"/>
      <c r="E2" s="500"/>
      <c r="F2" s="500"/>
      <c r="G2" s="500"/>
      <c r="H2" s="500"/>
      <c r="I2" s="500"/>
      <c r="J2" s="496"/>
      <c r="K2" s="230" t="s">
        <v>379</v>
      </c>
      <c r="L2" s="231" t="s">
        <v>380</v>
      </c>
      <c r="M2" s="231" t="s">
        <v>381</v>
      </c>
      <c r="N2" s="231" t="s">
        <v>382</v>
      </c>
      <c r="O2" s="231" t="s">
        <v>383</v>
      </c>
      <c r="P2" s="232" t="s">
        <v>384</v>
      </c>
      <c r="Q2" s="233" t="s">
        <v>393</v>
      </c>
      <c r="R2" s="231" t="s">
        <v>380</v>
      </c>
      <c r="S2" s="231" t="s">
        <v>381</v>
      </c>
      <c r="T2" s="231" t="s">
        <v>382</v>
      </c>
      <c r="U2" s="231" t="s">
        <v>383</v>
      </c>
      <c r="V2" s="234" t="s">
        <v>384</v>
      </c>
    </row>
    <row r="3" spans="1:22">
      <c r="A3" s="204" t="s">
        <v>377</v>
      </c>
      <c r="B3" s="57"/>
      <c r="C3" s="57"/>
      <c r="D3" s="57"/>
      <c r="E3" s="57"/>
      <c r="F3" s="179"/>
      <c r="G3" s="179"/>
      <c r="H3" s="179"/>
      <c r="I3" s="179"/>
      <c r="J3" s="252"/>
      <c r="K3" s="179"/>
      <c r="L3" s="179"/>
      <c r="M3" s="179"/>
      <c r="N3" s="179"/>
      <c r="O3" s="179"/>
      <c r="P3" s="179"/>
      <c r="Q3" s="179"/>
      <c r="R3" s="179"/>
      <c r="S3" s="179"/>
      <c r="T3" s="179"/>
      <c r="U3" s="179"/>
      <c r="V3" s="245"/>
    </row>
    <row r="4" spans="1:22">
      <c r="A4" s="205"/>
      <c r="B4" s="180"/>
      <c r="C4" s="180"/>
      <c r="D4" s="180"/>
      <c r="E4" s="181"/>
      <c r="F4" s="182" t="s">
        <v>87</v>
      </c>
      <c r="G4" s="183"/>
      <c r="H4" s="183"/>
      <c r="I4" s="184"/>
      <c r="J4" s="236" t="s">
        <v>403</v>
      </c>
      <c r="K4" s="223" t="s">
        <v>385</v>
      </c>
      <c r="L4" s="224" t="s">
        <v>386</v>
      </c>
      <c r="M4" s="224" t="s">
        <v>407</v>
      </c>
      <c r="N4" s="224" t="s">
        <v>397</v>
      </c>
      <c r="O4" s="224" t="s">
        <v>398</v>
      </c>
      <c r="P4" s="225" t="s">
        <v>399</v>
      </c>
      <c r="Q4" s="240"/>
      <c r="R4" s="241"/>
      <c r="S4" s="241"/>
      <c r="T4" s="241"/>
      <c r="U4" s="241"/>
      <c r="V4" s="249"/>
    </row>
    <row r="5" spans="1:22">
      <c r="A5" s="205"/>
      <c r="B5" s="180"/>
      <c r="C5" s="180"/>
      <c r="D5" s="180"/>
      <c r="E5" s="181"/>
      <c r="F5" s="185"/>
      <c r="G5" s="186" t="s">
        <v>88</v>
      </c>
      <c r="H5" s="187"/>
      <c r="I5" s="188"/>
      <c r="J5" s="236" t="s">
        <v>403</v>
      </c>
      <c r="K5" s="223" t="s">
        <v>385</v>
      </c>
      <c r="L5" s="224" t="s">
        <v>387</v>
      </c>
      <c r="M5" s="224" t="s">
        <v>407</v>
      </c>
      <c r="N5" s="224" t="s">
        <v>397</v>
      </c>
      <c r="O5" s="224" t="s">
        <v>398</v>
      </c>
      <c r="P5" s="225" t="s">
        <v>399</v>
      </c>
      <c r="Q5" s="240"/>
      <c r="R5" s="241"/>
      <c r="S5" s="241"/>
      <c r="T5" s="241"/>
      <c r="U5" s="241"/>
      <c r="V5" s="249"/>
    </row>
    <row r="6" spans="1:22">
      <c r="A6" s="205"/>
      <c r="B6" s="180"/>
      <c r="C6" s="180"/>
      <c r="D6" s="180"/>
      <c r="E6" s="181"/>
      <c r="F6" s="185"/>
      <c r="G6" s="189"/>
      <c r="H6" s="176" t="s">
        <v>39</v>
      </c>
      <c r="I6" s="166"/>
      <c r="J6" s="237" t="s">
        <v>185</v>
      </c>
      <c r="K6" s="238"/>
      <c r="L6" s="239"/>
      <c r="M6" s="239"/>
      <c r="N6" s="239"/>
      <c r="O6" s="239"/>
      <c r="P6" s="216"/>
      <c r="Q6" s="240"/>
      <c r="R6" s="241"/>
      <c r="S6" s="241"/>
      <c r="T6" s="241"/>
      <c r="U6" s="241"/>
      <c r="V6" s="249"/>
    </row>
    <row r="7" spans="1:22">
      <c r="A7" s="205"/>
      <c r="B7" s="180"/>
      <c r="C7" s="180"/>
      <c r="D7" s="180"/>
      <c r="E7" s="181"/>
      <c r="F7" s="185"/>
      <c r="G7" s="189"/>
      <c r="H7" s="172"/>
      <c r="I7" s="12" t="s">
        <v>375</v>
      </c>
      <c r="J7" s="236" t="s">
        <v>403</v>
      </c>
      <c r="K7" s="223" t="s">
        <v>385</v>
      </c>
      <c r="L7" s="224" t="s">
        <v>388</v>
      </c>
      <c r="M7" s="224" t="s">
        <v>407</v>
      </c>
      <c r="N7" s="224" t="s">
        <v>390</v>
      </c>
      <c r="O7" s="224" t="s">
        <v>391</v>
      </c>
      <c r="P7" s="225" t="s">
        <v>399</v>
      </c>
      <c r="Q7" s="240"/>
      <c r="R7" s="241"/>
      <c r="S7" s="241"/>
      <c r="T7" s="241"/>
      <c r="U7" s="241"/>
      <c r="V7" s="249"/>
    </row>
    <row r="8" spans="1:22">
      <c r="A8" s="205"/>
      <c r="B8" s="180"/>
      <c r="C8" s="180"/>
      <c r="D8" s="180"/>
      <c r="E8" s="181"/>
      <c r="F8" s="185"/>
      <c r="G8" s="190"/>
      <c r="H8" s="173"/>
      <c r="I8" s="12" t="s">
        <v>376</v>
      </c>
      <c r="J8" s="236" t="s">
        <v>403</v>
      </c>
      <c r="K8" s="223" t="s">
        <v>385</v>
      </c>
      <c r="L8" s="224" t="s">
        <v>388</v>
      </c>
      <c r="M8" s="224" t="s">
        <v>407</v>
      </c>
      <c r="N8" s="108" t="s">
        <v>389</v>
      </c>
      <c r="O8" s="224" t="s">
        <v>391</v>
      </c>
      <c r="P8" s="225" t="s">
        <v>399</v>
      </c>
      <c r="Q8" s="240"/>
      <c r="R8" s="241"/>
      <c r="S8" s="241"/>
      <c r="T8" s="241"/>
      <c r="U8" s="241"/>
      <c r="V8" s="249"/>
    </row>
    <row r="9" spans="1:22">
      <c r="A9" s="205"/>
      <c r="B9" s="180"/>
      <c r="C9" s="180"/>
      <c r="D9" s="180"/>
      <c r="E9" s="181"/>
      <c r="F9" s="185"/>
      <c r="G9" s="169" t="s">
        <v>89</v>
      </c>
      <c r="H9" s="170"/>
      <c r="I9" s="171"/>
      <c r="J9" s="237" t="s">
        <v>404</v>
      </c>
      <c r="K9" s="238"/>
      <c r="L9" s="239"/>
      <c r="M9" s="239"/>
      <c r="N9" s="239"/>
      <c r="O9" s="239"/>
      <c r="P9" s="216"/>
      <c r="Q9" s="240"/>
      <c r="R9" s="241"/>
      <c r="S9" s="241"/>
      <c r="T9" s="241"/>
      <c r="U9" s="241"/>
      <c r="V9" s="249"/>
    </row>
    <row r="10" spans="1:22">
      <c r="A10" s="205"/>
      <c r="B10" s="180"/>
      <c r="C10" s="180"/>
      <c r="D10" s="180"/>
      <c r="E10" s="181"/>
      <c r="F10" s="185"/>
      <c r="G10" s="167"/>
      <c r="H10" s="177" t="s">
        <v>39</v>
      </c>
      <c r="I10" s="178"/>
      <c r="J10" s="237" t="s">
        <v>185</v>
      </c>
      <c r="K10" s="238"/>
      <c r="L10" s="239"/>
      <c r="M10" s="239"/>
      <c r="N10" s="239"/>
      <c r="O10" s="239"/>
      <c r="P10" s="216"/>
      <c r="Q10" s="240"/>
      <c r="R10" s="241"/>
      <c r="S10" s="241"/>
      <c r="T10" s="241"/>
      <c r="U10" s="241"/>
      <c r="V10" s="249"/>
    </row>
    <row r="11" spans="1:22">
      <c r="A11" s="205"/>
      <c r="B11" s="180"/>
      <c r="C11" s="180"/>
      <c r="D11" s="180"/>
      <c r="E11" s="181"/>
      <c r="F11" s="185"/>
      <c r="G11" s="167"/>
      <c r="H11" s="174"/>
      <c r="I11" s="12" t="s">
        <v>375</v>
      </c>
      <c r="J11" s="236" t="s">
        <v>403</v>
      </c>
      <c r="K11" s="223" t="s">
        <v>385</v>
      </c>
      <c r="L11" s="224" t="s">
        <v>388</v>
      </c>
      <c r="M11" s="224" t="s">
        <v>407</v>
      </c>
      <c r="N11" s="224" t="s">
        <v>390</v>
      </c>
      <c r="O11" s="224" t="s">
        <v>398</v>
      </c>
      <c r="P11" s="225" t="s">
        <v>392</v>
      </c>
      <c r="Q11" s="240"/>
      <c r="R11" s="241"/>
      <c r="S11" s="241"/>
      <c r="T11" s="241"/>
      <c r="U11" s="241"/>
      <c r="V11" s="249"/>
    </row>
    <row r="12" spans="1:22">
      <c r="A12" s="205"/>
      <c r="B12" s="191"/>
      <c r="C12" s="191"/>
      <c r="D12" s="191"/>
      <c r="E12" s="192"/>
      <c r="F12" s="193"/>
      <c r="G12" s="168"/>
      <c r="H12" s="175"/>
      <c r="I12" s="12" t="s">
        <v>376</v>
      </c>
      <c r="J12" s="236" t="s">
        <v>403</v>
      </c>
      <c r="K12" s="223" t="s">
        <v>385</v>
      </c>
      <c r="L12" s="224" t="s">
        <v>388</v>
      </c>
      <c r="M12" s="224" t="s">
        <v>407</v>
      </c>
      <c r="N12" s="108" t="s">
        <v>389</v>
      </c>
      <c r="O12" s="224" t="s">
        <v>398</v>
      </c>
      <c r="P12" s="225" t="s">
        <v>392</v>
      </c>
      <c r="Q12" s="240"/>
      <c r="R12" s="241"/>
      <c r="S12" s="241"/>
      <c r="T12" s="241"/>
      <c r="U12" s="241"/>
      <c r="V12" s="249"/>
    </row>
    <row r="13" spans="1:22">
      <c r="A13" s="206"/>
      <c r="B13" s="194" t="s">
        <v>100</v>
      </c>
      <c r="C13" s="195"/>
      <c r="D13" s="195"/>
      <c r="E13" s="195"/>
      <c r="F13" s="196"/>
      <c r="G13" s="196"/>
      <c r="H13" s="196"/>
      <c r="I13" s="196"/>
      <c r="J13" s="253"/>
      <c r="K13" s="242"/>
      <c r="L13" s="242"/>
      <c r="M13" s="242"/>
      <c r="N13" s="242"/>
      <c r="O13" s="242"/>
      <c r="P13" s="242"/>
      <c r="Q13" s="242"/>
      <c r="R13" s="242"/>
      <c r="S13" s="242"/>
      <c r="T13" s="242"/>
      <c r="U13" s="242"/>
      <c r="V13" s="246"/>
    </row>
    <row r="14" spans="1:22">
      <c r="A14" s="206"/>
      <c r="B14" s="198"/>
      <c r="C14" s="197"/>
      <c r="D14" s="197"/>
      <c r="E14" s="199"/>
      <c r="F14" s="182" t="s">
        <v>87</v>
      </c>
      <c r="G14" s="183"/>
      <c r="H14" s="183"/>
      <c r="I14" s="184"/>
      <c r="J14" s="236" t="s">
        <v>403</v>
      </c>
      <c r="K14" s="240"/>
      <c r="L14" s="241"/>
      <c r="M14" s="241"/>
      <c r="N14" s="241"/>
      <c r="O14" s="241"/>
      <c r="P14" s="217"/>
      <c r="Q14" s="19" t="s">
        <v>394</v>
      </c>
      <c r="R14" s="224" t="s">
        <v>386</v>
      </c>
      <c r="S14" s="224" t="s">
        <v>406</v>
      </c>
      <c r="T14" s="224" t="s">
        <v>397</v>
      </c>
      <c r="U14" s="224" t="s">
        <v>398</v>
      </c>
      <c r="V14" s="226" t="s">
        <v>399</v>
      </c>
    </row>
    <row r="15" spans="1:22">
      <c r="A15" s="206"/>
      <c r="B15" s="198"/>
      <c r="C15" s="197"/>
      <c r="D15" s="197"/>
      <c r="E15" s="199"/>
      <c r="F15" s="185"/>
      <c r="G15" s="186" t="s">
        <v>88</v>
      </c>
      <c r="H15" s="187"/>
      <c r="I15" s="188"/>
      <c r="J15" s="236" t="s">
        <v>403</v>
      </c>
      <c r="K15" s="240"/>
      <c r="L15" s="241"/>
      <c r="M15" s="241"/>
      <c r="N15" s="241"/>
      <c r="O15" s="241"/>
      <c r="P15" s="217"/>
      <c r="Q15" s="19" t="s">
        <v>394</v>
      </c>
      <c r="R15" s="224" t="s">
        <v>387</v>
      </c>
      <c r="S15" s="224" t="s">
        <v>406</v>
      </c>
      <c r="T15" s="224" t="s">
        <v>397</v>
      </c>
      <c r="U15" s="224" t="s">
        <v>398</v>
      </c>
      <c r="V15" s="226" t="s">
        <v>399</v>
      </c>
    </row>
    <row r="16" spans="1:22">
      <c r="A16" s="206"/>
      <c r="B16" s="198"/>
      <c r="C16" s="197"/>
      <c r="D16" s="197"/>
      <c r="E16" s="199"/>
      <c r="F16" s="185"/>
      <c r="G16" s="189"/>
      <c r="H16" s="176" t="s">
        <v>39</v>
      </c>
      <c r="I16" s="166"/>
      <c r="J16" s="237" t="s">
        <v>185</v>
      </c>
      <c r="K16" s="240"/>
      <c r="L16" s="241"/>
      <c r="M16" s="241"/>
      <c r="N16" s="241"/>
      <c r="O16" s="241"/>
      <c r="P16" s="217"/>
      <c r="Q16" s="240"/>
      <c r="R16" s="239"/>
      <c r="S16" s="241"/>
      <c r="T16" s="239"/>
      <c r="U16" s="239"/>
      <c r="V16" s="247"/>
    </row>
    <row r="17" spans="1:22">
      <c r="A17" s="206"/>
      <c r="B17" s="198"/>
      <c r="C17" s="197"/>
      <c r="D17" s="197"/>
      <c r="E17" s="199"/>
      <c r="F17" s="185"/>
      <c r="G17" s="189"/>
      <c r="H17" s="172"/>
      <c r="I17" s="12" t="s">
        <v>375</v>
      </c>
      <c r="J17" s="236" t="s">
        <v>403</v>
      </c>
      <c r="K17" s="240"/>
      <c r="L17" s="241"/>
      <c r="M17" s="241"/>
      <c r="N17" s="241"/>
      <c r="O17" s="241"/>
      <c r="P17" s="217"/>
      <c r="Q17" s="19" t="s">
        <v>394</v>
      </c>
      <c r="R17" s="224" t="s">
        <v>388</v>
      </c>
      <c r="S17" s="224" t="s">
        <v>406</v>
      </c>
      <c r="T17" s="224" t="s">
        <v>390</v>
      </c>
      <c r="U17" s="224" t="s">
        <v>391</v>
      </c>
      <c r="V17" s="226" t="s">
        <v>399</v>
      </c>
    </row>
    <row r="18" spans="1:22">
      <c r="A18" s="206"/>
      <c r="B18" s="198"/>
      <c r="C18" s="197"/>
      <c r="D18" s="197"/>
      <c r="E18" s="199"/>
      <c r="F18" s="185"/>
      <c r="G18" s="190"/>
      <c r="H18" s="173"/>
      <c r="I18" s="12" t="s">
        <v>376</v>
      </c>
      <c r="J18" s="236" t="s">
        <v>403</v>
      </c>
      <c r="K18" s="240"/>
      <c r="L18" s="241"/>
      <c r="M18" s="241"/>
      <c r="N18" s="241"/>
      <c r="O18" s="241"/>
      <c r="P18" s="217"/>
      <c r="Q18" s="19" t="s">
        <v>394</v>
      </c>
      <c r="R18" s="224" t="s">
        <v>388</v>
      </c>
      <c r="S18" s="224" t="s">
        <v>406</v>
      </c>
      <c r="T18" s="108" t="s">
        <v>389</v>
      </c>
      <c r="U18" s="224" t="s">
        <v>391</v>
      </c>
      <c r="V18" s="226" t="s">
        <v>399</v>
      </c>
    </row>
    <row r="19" spans="1:22">
      <c r="A19" s="206"/>
      <c r="B19" s="198"/>
      <c r="C19" s="197"/>
      <c r="D19" s="197"/>
      <c r="E19" s="199"/>
      <c r="F19" s="185"/>
      <c r="G19" s="169" t="s">
        <v>89</v>
      </c>
      <c r="H19" s="170"/>
      <c r="I19" s="171"/>
      <c r="J19" s="237" t="s">
        <v>404</v>
      </c>
      <c r="K19" s="240"/>
      <c r="L19" s="241"/>
      <c r="M19" s="241"/>
      <c r="N19" s="241"/>
      <c r="O19" s="241"/>
      <c r="P19" s="217"/>
      <c r="Q19" s="240"/>
      <c r="R19" s="239"/>
      <c r="S19" s="241"/>
      <c r="T19" s="239"/>
      <c r="U19" s="239"/>
      <c r="V19" s="247"/>
    </row>
    <row r="20" spans="1:22">
      <c r="A20" s="206"/>
      <c r="B20" s="198"/>
      <c r="C20" s="197"/>
      <c r="D20" s="197"/>
      <c r="E20" s="199"/>
      <c r="F20" s="185"/>
      <c r="G20" s="167"/>
      <c r="H20" s="177" t="s">
        <v>39</v>
      </c>
      <c r="I20" s="178"/>
      <c r="J20" s="237" t="s">
        <v>185</v>
      </c>
      <c r="K20" s="240"/>
      <c r="L20" s="241"/>
      <c r="M20" s="241"/>
      <c r="N20" s="241"/>
      <c r="O20" s="241"/>
      <c r="P20" s="217"/>
      <c r="Q20" s="240"/>
      <c r="R20" s="239"/>
      <c r="S20" s="241"/>
      <c r="T20" s="239"/>
      <c r="U20" s="239"/>
      <c r="V20" s="247"/>
    </row>
    <row r="21" spans="1:22">
      <c r="A21" s="206"/>
      <c r="B21" s="198"/>
      <c r="C21" s="197"/>
      <c r="D21" s="197"/>
      <c r="E21" s="199"/>
      <c r="F21" s="185"/>
      <c r="G21" s="167"/>
      <c r="H21" s="174"/>
      <c r="I21" s="12" t="s">
        <v>375</v>
      </c>
      <c r="J21" s="236" t="s">
        <v>403</v>
      </c>
      <c r="K21" s="240"/>
      <c r="L21" s="241"/>
      <c r="M21" s="241"/>
      <c r="N21" s="241"/>
      <c r="O21" s="241"/>
      <c r="P21" s="217"/>
      <c r="Q21" s="19" t="s">
        <v>394</v>
      </c>
      <c r="R21" s="224" t="s">
        <v>388</v>
      </c>
      <c r="S21" s="224" t="s">
        <v>406</v>
      </c>
      <c r="T21" s="224" t="s">
        <v>390</v>
      </c>
      <c r="U21" s="224" t="s">
        <v>398</v>
      </c>
      <c r="V21" s="226" t="s">
        <v>392</v>
      </c>
    </row>
    <row r="22" spans="1:22">
      <c r="A22" s="206"/>
      <c r="B22" s="198"/>
      <c r="C22" s="200"/>
      <c r="D22" s="200"/>
      <c r="E22" s="201"/>
      <c r="F22" s="193"/>
      <c r="G22" s="168"/>
      <c r="H22" s="175"/>
      <c r="I22" s="12" t="s">
        <v>376</v>
      </c>
      <c r="J22" s="236" t="s">
        <v>403</v>
      </c>
      <c r="K22" s="240"/>
      <c r="L22" s="241"/>
      <c r="M22" s="241"/>
      <c r="N22" s="241"/>
      <c r="O22" s="241"/>
      <c r="P22" s="217"/>
      <c r="Q22" s="19" t="s">
        <v>394</v>
      </c>
      <c r="R22" s="224" t="s">
        <v>388</v>
      </c>
      <c r="S22" s="224" t="s">
        <v>406</v>
      </c>
      <c r="T22" s="108" t="s">
        <v>389</v>
      </c>
      <c r="U22" s="224" t="s">
        <v>398</v>
      </c>
      <c r="V22" s="226" t="s">
        <v>392</v>
      </c>
    </row>
    <row r="23" spans="1:22">
      <c r="A23" s="206"/>
      <c r="B23" s="202"/>
      <c r="C23" s="153" t="s">
        <v>372</v>
      </c>
      <c r="D23" s="154"/>
      <c r="E23" s="154"/>
      <c r="F23" s="48"/>
      <c r="G23" s="48"/>
      <c r="H23" s="48"/>
      <c r="I23" s="48"/>
      <c r="J23" s="254"/>
      <c r="K23" s="48"/>
      <c r="L23" s="48"/>
      <c r="M23" s="48"/>
      <c r="N23" s="48"/>
      <c r="O23" s="48"/>
      <c r="P23" s="48"/>
      <c r="Q23" s="48"/>
      <c r="R23" s="48"/>
      <c r="S23" s="48"/>
      <c r="T23" s="48"/>
      <c r="U23" s="48"/>
      <c r="V23" s="248"/>
    </row>
    <row r="24" spans="1:22">
      <c r="A24" s="206"/>
      <c r="B24" s="202"/>
      <c r="C24" s="153"/>
      <c r="D24" s="154"/>
      <c r="E24" s="160"/>
      <c r="F24" s="182" t="s">
        <v>87</v>
      </c>
      <c r="G24" s="183"/>
      <c r="H24" s="183"/>
      <c r="I24" s="184"/>
      <c r="J24" s="236" t="s">
        <v>403</v>
      </c>
      <c r="K24" s="240"/>
      <c r="L24" s="241"/>
      <c r="M24" s="241"/>
      <c r="N24" s="241"/>
      <c r="O24" s="241"/>
      <c r="P24" s="217"/>
      <c r="Q24" s="19" t="s">
        <v>395</v>
      </c>
      <c r="R24" s="224" t="s">
        <v>386</v>
      </c>
      <c r="S24" s="224" t="s">
        <v>406</v>
      </c>
      <c r="T24" s="224" t="s">
        <v>397</v>
      </c>
      <c r="U24" s="224" t="s">
        <v>398</v>
      </c>
      <c r="V24" s="226" t="s">
        <v>399</v>
      </c>
    </row>
    <row r="25" spans="1:22">
      <c r="A25" s="206"/>
      <c r="B25" s="202"/>
      <c r="C25" s="153"/>
      <c r="D25" s="154"/>
      <c r="E25" s="160"/>
      <c r="F25" s="185"/>
      <c r="G25" s="186" t="s">
        <v>88</v>
      </c>
      <c r="H25" s="187"/>
      <c r="I25" s="188"/>
      <c r="J25" s="236" t="s">
        <v>403</v>
      </c>
      <c r="K25" s="240"/>
      <c r="L25" s="241"/>
      <c r="M25" s="241"/>
      <c r="N25" s="241"/>
      <c r="O25" s="241"/>
      <c r="P25" s="217"/>
      <c r="Q25" s="19" t="s">
        <v>395</v>
      </c>
      <c r="R25" s="224" t="s">
        <v>387</v>
      </c>
      <c r="S25" s="224" t="s">
        <v>406</v>
      </c>
      <c r="T25" s="224" t="s">
        <v>397</v>
      </c>
      <c r="U25" s="224" t="s">
        <v>398</v>
      </c>
      <c r="V25" s="226" t="s">
        <v>399</v>
      </c>
    </row>
    <row r="26" spans="1:22">
      <c r="A26" s="206"/>
      <c r="B26" s="202"/>
      <c r="C26" s="153"/>
      <c r="D26" s="154"/>
      <c r="E26" s="160"/>
      <c r="F26" s="185"/>
      <c r="G26" s="189"/>
      <c r="H26" s="176" t="s">
        <v>39</v>
      </c>
      <c r="I26" s="166"/>
      <c r="J26" s="237" t="s">
        <v>185</v>
      </c>
      <c r="K26" s="240"/>
      <c r="L26" s="241"/>
      <c r="M26" s="241"/>
      <c r="N26" s="241"/>
      <c r="O26" s="241"/>
      <c r="P26" s="217"/>
      <c r="Q26" s="240"/>
      <c r="R26" s="239"/>
      <c r="S26" s="241"/>
      <c r="T26" s="239"/>
      <c r="U26" s="239"/>
      <c r="V26" s="247"/>
    </row>
    <row r="27" spans="1:22">
      <c r="A27" s="206"/>
      <c r="B27" s="202"/>
      <c r="C27" s="153"/>
      <c r="D27" s="154"/>
      <c r="E27" s="160"/>
      <c r="F27" s="185"/>
      <c r="G27" s="189"/>
      <c r="H27" s="172"/>
      <c r="I27" s="12" t="s">
        <v>375</v>
      </c>
      <c r="J27" s="236" t="s">
        <v>403</v>
      </c>
      <c r="K27" s="240"/>
      <c r="L27" s="241"/>
      <c r="M27" s="241"/>
      <c r="N27" s="241"/>
      <c r="O27" s="241"/>
      <c r="P27" s="217"/>
      <c r="Q27" s="19" t="s">
        <v>395</v>
      </c>
      <c r="R27" s="224" t="s">
        <v>388</v>
      </c>
      <c r="S27" s="224" t="s">
        <v>406</v>
      </c>
      <c r="T27" s="224" t="s">
        <v>390</v>
      </c>
      <c r="U27" s="224" t="s">
        <v>391</v>
      </c>
      <c r="V27" s="226" t="s">
        <v>399</v>
      </c>
    </row>
    <row r="28" spans="1:22">
      <c r="A28" s="206"/>
      <c r="B28" s="202"/>
      <c r="C28" s="153"/>
      <c r="D28" s="154"/>
      <c r="E28" s="160"/>
      <c r="F28" s="185"/>
      <c r="G28" s="190"/>
      <c r="H28" s="173"/>
      <c r="I28" s="12" t="s">
        <v>376</v>
      </c>
      <c r="J28" s="236" t="s">
        <v>403</v>
      </c>
      <c r="K28" s="240"/>
      <c r="L28" s="241"/>
      <c r="M28" s="241"/>
      <c r="N28" s="241"/>
      <c r="O28" s="241"/>
      <c r="P28" s="217"/>
      <c r="Q28" s="19" t="s">
        <v>395</v>
      </c>
      <c r="R28" s="224" t="s">
        <v>388</v>
      </c>
      <c r="S28" s="224" t="s">
        <v>406</v>
      </c>
      <c r="T28" s="108" t="s">
        <v>389</v>
      </c>
      <c r="U28" s="224" t="s">
        <v>391</v>
      </c>
      <c r="V28" s="226" t="s">
        <v>399</v>
      </c>
    </row>
    <row r="29" spans="1:22">
      <c r="A29" s="206"/>
      <c r="B29" s="202"/>
      <c r="C29" s="153"/>
      <c r="D29" s="154"/>
      <c r="E29" s="160"/>
      <c r="F29" s="185"/>
      <c r="G29" s="169" t="s">
        <v>89</v>
      </c>
      <c r="H29" s="170"/>
      <c r="I29" s="171"/>
      <c r="J29" s="237" t="s">
        <v>404</v>
      </c>
      <c r="K29" s="240"/>
      <c r="L29" s="241"/>
      <c r="M29" s="241"/>
      <c r="N29" s="241"/>
      <c r="O29" s="241"/>
      <c r="P29" s="217"/>
      <c r="Q29" s="240"/>
      <c r="R29" s="239"/>
      <c r="S29" s="241"/>
      <c r="T29" s="239"/>
      <c r="U29" s="239"/>
      <c r="V29" s="247"/>
    </row>
    <row r="30" spans="1:22">
      <c r="A30" s="206"/>
      <c r="B30" s="202"/>
      <c r="C30" s="153"/>
      <c r="D30" s="154"/>
      <c r="E30" s="160"/>
      <c r="F30" s="185"/>
      <c r="G30" s="167"/>
      <c r="H30" s="177" t="s">
        <v>39</v>
      </c>
      <c r="I30" s="178"/>
      <c r="J30" s="237" t="s">
        <v>185</v>
      </c>
      <c r="K30" s="240"/>
      <c r="L30" s="241"/>
      <c r="M30" s="241"/>
      <c r="N30" s="241"/>
      <c r="O30" s="241"/>
      <c r="P30" s="217"/>
      <c r="Q30" s="240"/>
      <c r="R30" s="239"/>
      <c r="S30" s="241"/>
      <c r="T30" s="239"/>
      <c r="U30" s="239"/>
      <c r="V30" s="247"/>
    </row>
    <row r="31" spans="1:22">
      <c r="A31" s="206"/>
      <c r="B31" s="202"/>
      <c r="C31" s="153"/>
      <c r="D31" s="154"/>
      <c r="E31" s="160"/>
      <c r="F31" s="185"/>
      <c r="G31" s="167"/>
      <c r="H31" s="174"/>
      <c r="I31" s="12" t="s">
        <v>375</v>
      </c>
      <c r="J31" s="236" t="s">
        <v>403</v>
      </c>
      <c r="K31" s="240"/>
      <c r="L31" s="241"/>
      <c r="M31" s="241"/>
      <c r="N31" s="241"/>
      <c r="O31" s="241"/>
      <c r="P31" s="217"/>
      <c r="Q31" s="19" t="s">
        <v>395</v>
      </c>
      <c r="R31" s="224" t="s">
        <v>388</v>
      </c>
      <c r="S31" s="224" t="s">
        <v>406</v>
      </c>
      <c r="T31" s="224" t="s">
        <v>390</v>
      </c>
      <c r="U31" s="224" t="s">
        <v>398</v>
      </c>
      <c r="V31" s="226" t="s">
        <v>392</v>
      </c>
    </row>
    <row r="32" spans="1:22">
      <c r="A32" s="206"/>
      <c r="B32" s="202"/>
      <c r="C32" s="153"/>
      <c r="D32" s="161"/>
      <c r="E32" s="162"/>
      <c r="F32" s="193"/>
      <c r="G32" s="168"/>
      <c r="H32" s="175"/>
      <c r="I32" s="12" t="s">
        <v>376</v>
      </c>
      <c r="J32" s="236" t="s">
        <v>403</v>
      </c>
      <c r="K32" s="240"/>
      <c r="L32" s="241"/>
      <c r="M32" s="241"/>
      <c r="N32" s="241"/>
      <c r="O32" s="241"/>
      <c r="P32" s="217"/>
      <c r="Q32" s="19" t="s">
        <v>395</v>
      </c>
      <c r="R32" s="224" t="s">
        <v>388</v>
      </c>
      <c r="S32" s="224" t="s">
        <v>406</v>
      </c>
      <c r="T32" s="108" t="s">
        <v>389</v>
      </c>
      <c r="U32" s="224" t="s">
        <v>398</v>
      </c>
      <c r="V32" s="226" t="s">
        <v>392</v>
      </c>
    </row>
    <row r="33" spans="1:22">
      <c r="A33" s="206"/>
      <c r="B33" s="202"/>
      <c r="C33" s="152"/>
      <c r="D33" s="155" t="s">
        <v>222</v>
      </c>
      <c r="E33" s="156"/>
      <c r="F33" s="158"/>
      <c r="G33" s="158"/>
      <c r="H33" s="158"/>
      <c r="I33" s="158"/>
      <c r="J33" s="255"/>
      <c r="K33" s="158"/>
      <c r="L33" s="158"/>
      <c r="M33" s="158"/>
      <c r="N33" s="158"/>
      <c r="O33" s="158"/>
      <c r="P33" s="158"/>
      <c r="Q33" s="158"/>
      <c r="R33" s="158"/>
      <c r="S33" s="158"/>
      <c r="T33" s="158"/>
      <c r="U33" s="158"/>
      <c r="V33" s="251"/>
    </row>
    <row r="34" spans="1:22">
      <c r="A34" s="206"/>
      <c r="B34" s="202"/>
      <c r="C34" s="152"/>
      <c r="D34" s="155"/>
      <c r="E34" s="163"/>
      <c r="F34" s="203" t="s">
        <v>87</v>
      </c>
      <c r="G34" s="183"/>
      <c r="H34" s="183"/>
      <c r="I34" s="184"/>
      <c r="J34" s="236" t="s">
        <v>403</v>
      </c>
      <c r="K34" s="240"/>
      <c r="L34" s="241"/>
      <c r="M34" s="241"/>
      <c r="N34" s="241"/>
      <c r="O34" s="241"/>
      <c r="P34" s="217"/>
      <c r="Q34" s="19" t="s">
        <v>396</v>
      </c>
      <c r="R34" s="224" t="s">
        <v>386</v>
      </c>
      <c r="S34" s="224" t="s">
        <v>406</v>
      </c>
      <c r="T34" s="224" t="s">
        <v>397</v>
      </c>
      <c r="U34" s="224" t="s">
        <v>398</v>
      </c>
      <c r="V34" s="226" t="s">
        <v>399</v>
      </c>
    </row>
    <row r="35" spans="1:22">
      <c r="A35" s="206"/>
      <c r="B35" s="202"/>
      <c r="C35" s="152"/>
      <c r="D35" s="164"/>
      <c r="E35" s="157" t="s">
        <v>378</v>
      </c>
      <c r="F35" s="159"/>
      <c r="G35" s="159"/>
      <c r="H35" s="159"/>
      <c r="I35" s="159"/>
      <c r="J35" s="256"/>
      <c r="K35" s="159"/>
      <c r="L35" s="159"/>
      <c r="M35" s="159"/>
      <c r="N35" s="159"/>
      <c r="O35" s="159"/>
      <c r="P35" s="159"/>
      <c r="Q35" s="159"/>
      <c r="R35" s="159"/>
      <c r="S35" s="159"/>
      <c r="T35" s="159"/>
      <c r="U35" s="159"/>
      <c r="V35" s="250"/>
    </row>
    <row r="36" spans="1:22">
      <c r="A36" s="206"/>
      <c r="B36" s="202"/>
      <c r="C36" s="152"/>
      <c r="D36" s="164"/>
      <c r="E36" s="165"/>
      <c r="F36" s="185"/>
      <c r="G36" s="186" t="s">
        <v>88</v>
      </c>
      <c r="H36" s="187"/>
      <c r="I36" s="188"/>
      <c r="J36" s="237" t="s">
        <v>404</v>
      </c>
      <c r="K36" s="240"/>
      <c r="L36" s="241"/>
      <c r="M36" s="241"/>
      <c r="N36" s="241"/>
      <c r="O36" s="241"/>
      <c r="P36" s="217"/>
      <c r="Q36" s="240"/>
      <c r="R36" s="241"/>
      <c r="S36" s="241"/>
      <c r="T36" s="241"/>
      <c r="U36" s="241"/>
      <c r="V36" s="249"/>
    </row>
    <row r="37" spans="1:22">
      <c r="A37" s="206"/>
      <c r="B37" s="202"/>
      <c r="C37" s="152"/>
      <c r="D37" s="164"/>
      <c r="E37" s="165"/>
      <c r="F37" s="185"/>
      <c r="G37" s="189"/>
      <c r="H37" s="172"/>
      <c r="I37" s="12" t="s">
        <v>373</v>
      </c>
      <c r="J37" s="236" t="s">
        <v>403</v>
      </c>
      <c r="K37" s="240"/>
      <c r="L37" s="241"/>
      <c r="M37" s="241"/>
      <c r="N37" s="241"/>
      <c r="O37" s="241"/>
      <c r="P37" s="217"/>
      <c r="Q37" s="19" t="s">
        <v>396</v>
      </c>
      <c r="R37" s="224" t="s">
        <v>388</v>
      </c>
      <c r="S37" s="224" t="s">
        <v>406</v>
      </c>
      <c r="T37" s="224" t="s">
        <v>400</v>
      </c>
      <c r="U37" s="224" t="s">
        <v>391</v>
      </c>
      <c r="V37" s="226" t="s">
        <v>399</v>
      </c>
    </row>
    <row r="38" spans="1:22">
      <c r="A38" s="206"/>
      <c r="B38" s="202"/>
      <c r="C38" s="152"/>
      <c r="D38" s="164"/>
      <c r="E38" s="165"/>
      <c r="F38" s="185"/>
      <c r="G38" s="190"/>
      <c r="H38" s="172"/>
      <c r="I38" s="12" t="s">
        <v>374</v>
      </c>
      <c r="J38" s="236" t="s">
        <v>403</v>
      </c>
      <c r="K38" s="240"/>
      <c r="L38" s="241"/>
      <c r="M38" s="241"/>
      <c r="N38" s="241"/>
      <c r="O38" s="241"/>
      <c r="P38" s="217"/>
      <c r="Q38" s="19" t="s">
        <v>396</v>
      </c>
      <c r="R38" s="224" t="s">
        <v>388</v>
      </c>
      <c r="S38" s="224" t="s">
        <v>406</v>
      </c>
      <c r="T38" s="108" t="s">
        <v>401</v>
      </c>
      <c r="U38" s="224" t="s">
        <v>391</v>
      </c>
      <c r="V38" s="226" t="s">
        <v>399</v>
      </c>
    </row>
    <row r="39" spans="1:22">
      <c r="A39" s="206"/>
      <c r="B39" s="202"/>
      <c r="C39" s="152"/>
      <c r="D39" s="164"/>
      <c r="E39" s="165"/>
      <c r="F39" s="185"/>
      <c r="G39" s="169" t="s">
        <v>89</v>
      </c>
      <c r="H39" s="170"/>
      <c r="I39" s="171"/>
      <c r="J39" s="237" t="s">
        <v>404</v>
      </c>
      <c r="K39" s="240"/>
      <c r="L39" s="241"/>
      <c r="M39" s="241"/>
      <c r="N39" s="241"/>
      <c r="O39" s="241"/>
      <c r="P39" s="217"/>
      <c r="Q39" s="240"/>
      <c r="R39" s="241"/>
      <c r="S39" s="241"/>
      <c r="T39" s="241"/>
      <c r="U39" s="241"/>
      <c r="V39" s="249"/>
    </row>
    <row r="40" spans="1:22" ht="14.25" thickBot="1">
      <c r="A40" s="207"/>
      <c r="B40" s="208"/>
      <c r="C40" s="209"/>
      <c r="D40" s="210"/>
      <c r="E40" s="211"/>
      <c r="F40" s="212"/>
      <c r="G40" s="213"/>
      <c r="H40" s="214"/>
      <c r="I40" s="215" t="s">
        <v>373</v>
      </c>
      <c r="J40" s="235" t="s">
        <v>403</v>
      </c>
      <c r="K40" s="243"/>
      <c r="L40" s="244"/>
      <c r="M40" s="244"/>
      <c r="N40" s="244"/>
      <c r="O40" s="244"/>
      <c r="P40" s="218"/>
      <c r="Q40" s="227" t="s">
        <v>396</v>
      </c>
      <c r="R40" s="228" t="s">
        <v>388</v>
      </c>
      <c r="S40" s="228" t="s">
        <v>406</v>
      </c>
      <c r="T40" s="228" t="s">
        <v>400</v>
      </c>
      <c r="U40" s="228" t="s">
        <v>398</v>
      </c>
      <c r="V40" s="229" t="s">
        <v>392</v>
      </c>
    </row>
  </sheetData>
  <mergeCells count="2">
    <mergeCell ref="J1:J2"/>
    <mergeCell ref="A1:I2"/>
  </mergeCells>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2"/>
  <sheetViews>
    <sheetView showGridLines="0" view="pageBreakPreview" zoomScale="70" zoomScaleNormal="85" zoomScaleSheetLayoutView="70" workbookViewId="0">
      <pane xSplit="1" ySplit="7" topLeftCell="B8" activePane="bottomRight" state="frozen"/>
      <selection pane="topRight" activeCell="B1" sqref="B1"/>
      <selection pane="bottomLeft" activeCell="A8" sqref="A8"/>
      <selection pane="bottomRight" activeCell="B8" sqref="B8:E8"/>
    </sheetView>
  </sheetViews>
  <sheetFormatPr defaultRowHeight="13.5" outlineLevelRow="1"/>
  <cols>
    <col min="1" max="1" width="32.875" style="2" bestFit="1" customWidth="1"/>
    <col min="2" max="2" width="59.875" style="2" customWidth="1"/>
    <col min="3" max="3" width="59.75" style="2" customWidth="1"/>
    <col min="4" max="4" width="40.5" style="4" bestFit="1" customWidth="1"/>
    <col min="5" max="5" width="45.875" style="4" bestFit="1" customWidth="1"/>
    <col min="6" max="16384" width="9" style="2"/>
  </cols>
  <sheetData>
    <row r="1" spans="1:5" ht="27.75" customHeight="1">
      <c r="A1" s="512" t="s">
        <v>152</v>
      </c>
      <c r="B1" s="515" t="s">
        <v>177</v>
      </c>
      <c r="C1" s="515"/>
      <c r="D1" s="515"/>
      <c r="E1" s="380" t="s">
        <v>104</v>
      </c>
    </row>
    <row r="2" spans="1:5">
      <c r="A2" s="513"/>
      <c r="B2" s="381"/>
      <c r="C2" s="381"/>
      <c r="D2" s="381"/>
      <c r="E2" s="382" t="s">
        <v>140</v>
      </c>
    </row>
    <row r="3" spans="1:5">
      <c r="A3" s="513"/>
      <c r="B3" s="383"/>
      <c r="C3" s="383"/>
      <c r="D3" s="384" t="s">
        <v>101</v>
      </c>
      <c r="E3" s="43"/>
    </row>
    <row r="4" spans="1:5">
      <c r="A4" s="513"/>
      <c r="B4" s="385"/>
      <c r="C4" s="386" t="s">
        <v>100</v>
      </c>
      <c r="D4" s="387"/>
      <c r="E4" s="44"/>
    </row>
    <row r="5" spans="1:5">
      <c r="A5" s="513"/>
      <c r="B5" s="388"/>
      <c r="C5" s="388"/>
      <c r="D5" s="102" t="s">
        <v>87</v>
      </c>
      <c r="E5" s="102" t="s">
        <v>87</v>
      </c>
    </row>
    <row r="6" spans="1:5">
      <c r="A6" s="513"/>
      <c r="B6" s="101" t="s">
        <v>176</v>
      </c>
      <c r="C6" s="516" t="s">
        <v>175</v>
      </c>
      <c r="D6" s="100"/>
      <c r="E6" s="100"/>
    </row>
    <row r="7" spans="1:5">
      <c r="A7" s="514"/>
      <c r="B7" s="99" t="s">
        <v>39</v>
      </c>
      <c r="C7" s="517"/>
      <c r="D7" s="98"/>
      <c r="E7" s="98"/>
    </row>
    <row r="8" spans="1:5" ht="61.5" customHeight="1">
      <c r="A8" s="366" t="s">
        <v>35</v>
      </c>
      <c r="B8" s="518" t="s">
        <v>567</v>
      </c>
      <c r="C8" s="507"/>
      <c r="D8" s="507"/>
      <c r="E8" s="507"/>
    </row>
    <row r="9" spans="1:5" ht="27" outlineLevel="1">
      <c r="A9" s="362" t="s">
        <v>546</v>
      </c>
      <c r="B9" s="502" t="s">
        <v>173</v>
      </c>
      <c r="C9" s="502"/>
      <c r="D9" s="89" t="s">
        <v>174</v>
      </c>
      <c r="E9" s="90" t="s">
        <v>141</v>
      </c>
    </row>
    <row r="10" spans="1:5" ht="27" outlineLevel="1">
      <c r="A10" s="362" t="s">
        <v>555</v>
      </c>
      <c r="B10" s="503" t="s">
        <v>605</v>
      </c>
      <c r="C10" s="502"/>
      <c r="D10" s="364" t="s">
        <v>547</v>
      </c>
      <c r="E10" s="365" t="s">
        <v>547</v>
      </c>
    </row>
    <row r="11" spans="1:5" ht="27" outlineLevel="1">
      <c r="A11" s="362" t="s">
        <v>552</v>
      </c>
      <c r="B11" s="501" t="s">
        <v>553</v>
      </c>
      <c r="C11" s="502"/>
      <c r="D11" s="364" t="s">
        <v>547</v>
      </c>
      <c r="E11" s="365" t="s">
        <v>547</v>
      </c>
    </row>
    <row r="12" spans="1:5" ht="27" outlineLevel="1">
      <c r="A12" s="97" t="s">
        <v>62</v>
      </c>
      <c r="B12" s="504" t="s">
        <v>549</v>
      </c>
      <c r="C12" s="504"/>
      <c r="D12" s="90" t="s">
        <v>172</v>
      </c>
      <c r="E12" s="89" t="s">
        <v>142</v>
      </c>
    </row>
    <row r="13" spans="1:5" ht="27" outlineLevel="1">
      <c r="A13" s="97" t="s">
        <v>63</v>
      </c>
      <c r="B13" s="508" t="s">
        <v>551</v>
      </c>
      <c r="C13" s="509"/>
      <c r="D13" s="90" t="s">
        <v>171</v>
      </c>
      <c r="E13" s="89" t="s">
        <v>143</v>
      </c>
    </row>
    <row r="14" spans="1:5" ht="94.5" customHeight="1" outlineLevel="1">
      <c r="A14" s="361" t="s">
        <v>545</v>
      </c>
      <c r="B14" s="509" t="s">
        <v>593</v>
      </c>
      <c r="C14" s="509"/>
      <c r="D14" s="90" t="s">
        <v>169</v>
      </c>
      <c r="E14" s="89" t="s">
        <v>144</v>
      </c>
    </row>
    <row r="15" spans="1:5" ht="27" outlineLevel="1">
      <c r="A15" s="97" t="s">
        <v>64</v>
      </c>
      <c r="B15" s="504" t="s">
        <v>139</v>
      </c>
      <c r="C15" s="504"/>
      <c r="D15" s="90" t="s">
        <v>168</v>
      </c>
      <c r="E15" s="89" t="s">
        <v>145</v>
      </c>
    </row>
    <row r="16" spans="1:5" ht="27" outlineLevel="1">
      <c r="A16" s="97" t="s">
        <v>65</v>
      </c>
      <c r="B16" s="504" t="s">
        <v>217</v>
      </c>
      <c r="C16" s="504"/>
      <c r="D16" s="90" t="s">
        <v>167</v>
      </c>
      <c r="E16" s="89" t="s">
        <v>146</v>
      </c>
    </row>
    <row r="17" spans="1:5" ht="63" customHeight="1" outlineLevel="1">
      <c r="A17" s="97" t="s">
        <v>66</v>
      </c>
      <c r="B17" s="509" t="s">
        <v>550</v>
      </c>
      <c r="C17" s="509"/>
      <c r="D17" s="90" t="s">
        <v>166</v>
      </c>
      <c r="E17" s="89" t="s">
        <v>147</v>
      </c>
    </row>
    <row r="18" spans="1:5" ht="93.75" customHeight="1" outlineLevel="1">
      <c r="A18" s="361" t="s">
        <v>572</v>
      </c>
      <c r="B18" s="509" t="s">
        <v>594</v>
      </c>
      <c r="C18" s="509"/>
      <c r="D18" s="90" t="s">
        <v>165</v>
      </c>
      <c r="E18" s="89" t="s">
        <v>148</v>
      </c>
    </row>
    <row r="19" spans="1:5" ht="27" outlineLevel="1">
      <c r="A19" s="97" t="s">
        <v>68</v>
      </c>
      <c r="B19" s="504" t="s">
        <v>138</v>
      </c>
      <c r="C19" s="504"/>
      <c r="D19" s="90" t="s">
        <v>164</v>
      </c>
      <c r="E19" s="89" t="s">
        <v>149</v>
      </c>
    </row>
    <row r="20" spans="1:5" ht="27" outlineLevel="1">
      <c r="A20" s="96" t="s">
        <v>69</v>
      </c>
      <c r="B20" s="505" t="s">
        <v>559</v>
      </c>
      <c r="C20" s="505"/>
      <c r="D20" s="90" t="s">
        <v>163</v>
      </c>
      <c r="E20" s="91" t="s">
        <v>150</v>
      </c>
    </row>
    <row r="21" spans="1:5" ht="40.5" customHeight="1">
      <c r="A21" s="366" t="s">
        <v>36</v>
      </c>
      <c r="B21" s="506" t="s">
        <v>315</v>
      </c>
      <c r="C21" s="507"/>
      <c r="D21" s="507"/>
      <c r="E21" s="507"/>
    </row>
    <row r="22" spans="1:5" ht="27" outlineLevel="1">
      <c r="A22" s="362" t="s">
        <v>546</v>
      </c>
      <c r="B22" s="502" t="s">
        <v>173</v>
      </c>
      <c r="C22" s="502"/>
      <c r="D22" s="89" t="s">
        <v>174</v>
      </c>
      <c r="E22" s="90" t="s">
        <v>141</v>
      </c>
    </row>
    <row r="23" spans="1:5" ht="27" outlineLevel="1">
      <c r="A23" s="362" t="s">
        <v>555</v>
      </c>
      <c r="B23" s="503" t="s">
        <v>605</v>
      </c>
      <c r="C23" s="502"/>
      <c r="D23" s="364" t="s">
        <v>547</v>
      </c>
      <c r="E23" s="365" t="s">
        <v>547</v>
      </c>
    </row>
    <row r="24" spans="1:5" ht="57" outlineLevel="1">
      <c r="A24" s="362" t="s">
        <v>552</v>
      </c>
      <c r="B24" s="389" t="s">
        <v>607</v>
      </c>
      <c r="C24" s="363" t="s">
        <v>560</v>
      </c>
      <c r="D24" s="364" t="s">
        <v>547</v>
      </c>
      <c r="E24" s="365" t="s">
        <v>547</v>
      </c>
    </row>
    <row r="25" spans="1:5" ht="27" outlineLevel="1">
      <c r="A25" s="97" t="s">
        <v>62</v>
      </c>
      <c r="B25" s="504" t="s">
        <v>558</v>
      </c>
      <c r="C25" s="504"/>
      <c r="D25" s="90" t="s">
        <v>172</v>
      </c>
      <c r="E25" s="89" t="s">
        <v>142</v>
      </c>
    </row>
    <row r="26" spans="1:5" ht="27" outlineLevel="1">
      <c r="A26" s="97" t="s">
        <v>63</v>
      </c>
      <c r="B26" s="508" t="s">
        <v>551</v>
      </c>
      <c r="C26" s="509"/>
      <c r="D26" s="90" t="s">
        <v>171</v>
      </c>
      <c r="E26" s="89" t="s">
        <v>143</v>
      </c>
    </row>
    <row r="27" spans="1:5" ht="84" outlineLevel="1">
      <c r="A27" s="114" t="s">
        <v>170</v>
      </c>
      <c r="B27" s="90" t="s">
        <v>592</v>
      </c>
      <c r="C27" s="90" t="s">
        <v>577</v>
      </c>
      <c r="D27" s="90" t="s">
        <v>169</v>
      </c>
      <c r="E27" s="89" t="s">
        <v>144</v>
      </c>
    </row>
    <row r="28" spans="1:5" ht="27" outlineLevel="1">
      <c r="A28" s="97" t="s">
        <v>64</v>
      </c>
      <c r="B28" s="504" t="s">
        <v>139</v>
      </c>
      <c r="C28" s="504"/>
      <c r="D28" s="90" t="s">
        <v>168</v>
      </c>
      <c r="E28" s="89" t="s">
        <v>145</v>
      </c>
    </row>
    <row r="29" spans="1:5" ht="27" outlineLevel="1">
      <c r="A29" s="97" t="s">
        <v>65</v>
      </c>
      <c r="B29" s="504" t="s">
        <v>135</v>
      </c>
      <c r="C29" s="504"/>
      <c r="D29" s="90" t="s">
        <v>167</v>
      </c>
      <c r="E29" s="89" t="s">
        <v>146</v>
      </c>
    </row>
    <row r="30" spans="1:5" ht="27" outlineLevel="1">
      <c r="A30" s="97" t="s">
        <v>66</v>
      </c>
      <c r="B30" s="509" t="s">
        <v>550</v>
      </c>
      <c r="C30" s="509"/>
      <c r="D30" s="90" t="s">
        <v>166</v>
      </c>
      <c r="E30" s="89" t="s">
        <v>147</v>
      </c>
    </row>
    <row r="31" spans="1:5" ht="84" customHeight="1" outlineLevel="1">
      <c r="A31" s="97" t="s">
        <v>67</v>
      </c>
      <c r="B31" s="509" t="s">
        <v>591</v>
      </c>
      <c r="C31" s="509"/>
      <c r="D31" s="90" t="s">
        <v>165</v>
      </c>
      <c r="E31" s="89" t="s">
        <v>148</v>
      </c>
    </row>
    <row r="32" spans="1:5" ht="27" outlineLevel="1">
      <c r="A32" s="97" t="s">
        <v>68</v>
      </c>
      <c r="B32" s="504" t="s">
        <v>138</v>
      </c>
      <c r="C32" s="504"/>
      <c r="D32" s="90" t="s">
        <v>164</v>
      </c>
      <c r="E32" s="89" t="s">
        <v>149</v>
      </c>
    </row>
    <row r="33" spans="1:5" ht="27" outlineLevel="1">
      <c r="A33" s="367" t="s">
        <v>69</v>
      </c>
      <c r="B33" s="511" t="s">
        <v>136</v>
      </c>
      <c r="C33" s="511"/>
      <c r="D33" s="368" t="s">
        <v>163</v>
      </c>
      <c r="E33" s="369" t="s">
        <v>150</v>
      </c>
    </row>
    <row r="34" spans="1:5" ht="27" outlineLevel="1">
      <c r="A34" s="370" t="s">
        <v>562</v>
      </c>
      <c r="B34" s="510" t="s">
        <v>173</v>
      </c>
      <c r="C34" s="510"/>
      <c r="D34" s="371" t="s">
        <v>331</v>
      </c>
      <c r="E34" s="372" t="s">
        <v>547</v>
      </c>
    </row>
    <row r="35" spans="1:5" ht="27" outlineLevel="1">
      <c r="A35" s="362" t="s">
        <v>556</v>
      </c>
      <c r="B35" s="503" t="s">
        <v>606</v>
      </c>
      <c r="C35" s="502"/>
      <c r="D35" s="364" t="s">
        <v>547</v>
      </c>
      <c r="E35" s="365" t="s">
        <v>547</v>
      </c>
    </row>
    <row r="36" spans="1:5" ht="43.5" outlineLevel="1">
      <c r="A36" s="373" t="s">
        <v>564</v>
      </c>
      <c r="B36" s="374" t="s">
        <v>278</v>
      </c>
      <c r="C36" s="90" t="s">
        <v>563</v>
      </c>
      <c r="D36" s="90" t="s">
        <v>279</v>
      </c>
      <c r="E36" s="89" t="s">
        <v>153</v>
      </c>
    </row>
    <row r="37" spans="1:5" ht="54" outlineLevel="1">
      <c r="A37" s="373" t="s">
        <v>565</v>
      </c>
      <c r="B37" s="374" t="s">
        <v>277</v>
      </c>
      <c r="C37" s="90" t="s">
        <v>566</v>
      </c>
      <c r="D37" s="90" t="s">
        <v>280</v>
      </c>
      <c r="E37" s="89" t="s">
        <v>154</v>
      </c>
    </row>
    <row r="38" spans="1:5" ht="40.5" outlineLevel="1">
      <c r="A38" s="375" t="s">
        <v>554</v>
      </c>
      <c r="B38" s="379" t="s">
        <v>557</v>
      </c>
      <c r="C38" s="376" t="s">
        <v>561</v>
      </c>
      <c r="D38" s="377" t="s">
        <v>547</v>
      </c>
      <c r="E38" s="378" t="s">
        <v>547</v>
      </c>
    </row>
    <row r="39" spans="1:5">
      <c r="B39" s="113" t="s">
        <v>276</v>
      </c>
    </row>
    <row r="40" spans="1:5">
      <c r="B40" s="2" t="s">
        <v>291</v>
      </c>
    </row>
    <row r="41" spans="1:5">
      <c r="B41" s="2" t="s">
        <v>316</v>
      </c>
    </row>
    <row r="42" spans="1:5">
      <c r="B42" s="2" t="s">
        <v>317</v>
      </c>
    </row>
  </sheetData>
  <mergeCells count="29">
    <mergeCell ref="A1:A7"/>
    <mergeCell ref="B1:D1"/>
    <mergeCell ref="C6:C7"/>
    <mergeCell ref="B8:E8"/>
    <mergeCell ref="B10:C10"/>
    <mergeCell ref="B9:C9"/>
    <mergeCell ref="B25:C25"/>
    <mergeCell ref="B26:C26"/>
    <mergeCell ref="B35:C35"/>
    <mergeCell ref="B13:C13"/>
    <mergeCell ref="B14:C14"/>
    <mergeCell ref="B15:C15"/>
    <mergeCell ref="B16:C16"/>
    <mergeCell ref="B17:C17"/>
    <mergeCell ref="B18:C18"/>
    <mergeCell ref="B31:C31"/>
    <mergeCell ref="B34:C34"/>
    <mergeCell ref="B28:C28"/>
    <mergeCell ref="B29:C29"/>
    <mergeCell ref="B30:C30"/>
    <mergeCell ref="B32:C32"/>
    <mergeCell ref="B33:C33"/>
    <mergeCell ref="B11:C11"/>
    <mergeCell ref="B22:C22"/>
    <mergeCell ref="B23:C23"/>
    <mergeCell ref="B19:C19"/>
    <mergeCell ref="B20:C20"/>
    <mergeCell ref="B21:E21"/>
    <mergeCell ref="B12:C12"/>
  </mergeCells>
  <phoneticPr fontId="11"/>
  <pageMargins left="0.70866141732283472" right="0.70866141732283472" top="0.74803149606299213" bottom="0.74803149606299213" header="0.31496062992125984" footer="0.31496062992125984"/>
  <pageSetup paperSize="9" scale="58" orientation="landscape" r:id="rId1"/>
  <headerFooter>
    <oddHeader>&amp;A</oddHeader>
  </headerFooter>
  <rowBreaks count="1" manualBreakCount="1">
    <brk id="2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zoomScale="80" zoomScaleNormal="80" workbookViewId="0"/>
  </sheetViews>
  <sheetFormatPr defaultRowHeight="13.5"/>
  <cols>
    <col min="1" max="1" width="19" style="2" customWidth="1"/>
    <col min="2" max="2" width="31.125" customWidth="1"/>
    <col min="3" max="17" width="10" customWidth="1"/>
  </cols>
  <sheetData>
    <row r="1" spans="1:1" s="2" customFormat="1" ht="18.75">
      <c r="A1" s="146" t="s">
        <v>458</v>
      </c>
    </row>
    <row r="2" spans="1:1" s="2" customFormat="1"/>
    <row r="3" spans="1:1" s="2" customFormat="1">
      <c r="A3" s="2" t="s">
        <v>474</v>
      </c>
    </row>
    <row r="4" spans="1:1" s="2" customFormat="1">
      <c r="A4" s="2" t="s">
        <v>475</v>
      </c>
    </row>
    <row r="5" spans="1:1" s="2" customFormat="1"/>
    <row r="6" spans="1:1" s="2" customFormat="1">
      <c r="A6" s="2" t="s">
        <v>476</v>
      </c>
    </row>
    <row r="7" spans="1:1" s="2" customFormat="1">
      <c r="A7" s="2" t="s">
        <v>477</v>
      </c>
    </row>
    <row r="8" spans="1:1" s="2" customFormat="1"/>
    <row r="9" spans="1:1" s="2" customFormat="1">
      <c r="A9" s="2" t="s">
        <v>478</v>
      </c>
    </row>
    <row r="10" spans="1:1" s="2" customFormat="1">
      <c r="A10" s="2" t="s">
        <v>480</v>
      </c>
    </row>
    <row r="11" spans="1:1" s="2" customFormat="1">
      <c r="A11" s="2" t="s">
        <v>479</v>
      </c>
    </row>
    <row r="12" spans="1:1" s="2" customFormat="1"/>
    <row r="13" spans="1:1" s="2" customFormat="1"/>
    <row r="14" spans="1:1" s="2" customFormat="1"/>
    <row r="15" spans="1:1" ht="17.25">
      <c r="A15" s="148" t="s">
        <v>354</v>
      </c>
    </row>
    <row r="16" spans="1:1" s="2" customFormat="1"/>
    <row r="17" spans="1:12">
      <c r="A17" t="s">
        <v>355</v>
      </c>
    </row>
    <row r="18" spans="1:12">
      <c r="A18" t="s">
        <v>356</v>
      </c>
    </row>
    <row r="19" spans="1:12" s="2" customFormat="1"/>
    <row r="20" spans="1:12" s="2" customFormat="1">
      <c r="A20" s="2" t="s">
        <v>357</v>
      </c>
    </row>
    <row r="21" spans="1:12" s="2" customFormat="1">
      <c r="A21" s="2" t="s">
        <v>358</v>
      </c>
    </row>
    <row r="22" spans="1:12" s="2" customFormat="1"/>
    <row r="23" spans="1:12">
      <c r="A23" t="s">
        <v>360</v>
      </c>
    </row>
    <row r="24" spans="1:12" s="2" customFormat="1"/>
    <row r="25" spans="1:12" s="2" customFormat="1">
      <c r="A25" s="2" t="s">
        <v>359</v>
      </c>
    </row>
    <row r="26" spans="1:12" s="2" customFormat="1"/>
    <row r="27" spans="1:12" s="2" customFormat="1" ht="17.25">
      <c r="A27" s="145" t="s">
        <v>340</v>
      </c>
    </row>
    <row r="28" spans="1:12" s="2" customFormat="1">
      <c r="A28" s="522" t="s">
        <v>334</v>
      </c>
      <c r="B28" s="519" t="s">
        <v>178</v>
      </c>
      <c r="C28" s="119">
        <v>42009</v>
      </c>
      <c r="D28" s="119">
        <v>42010</v>
      </c>
      <c r="E28" s="119">
        <v>42011</v>
      </c>
      <c r="F28" s="119">
        <v>42012</v>
      </c>
      <c r="G28" s="119">
        <v>42013</v>
      </c>
      <c r="H28" s="119">
        <v>42014</v>
      </c>
      <c r="I28" s="119">
        <v>42015</v>
      </c>
      <c r="J28" s="119">
        <v>42016</v>
      </c>
      <c r="K28" s="119">
        <v>42017</v>
      </c>
      <c r="L28" s="119">
        <v>42018</v>
      </c>
    </row>
    <row r="29" spans="1:12" s="2" customFormat="1">
      <c r="A29" s="522"/>
      <c r="B29" s="520"/>
      <c r="C29" s="526" t="s">
        <v>339</v>
      </c>
      <c r="D29" s="527"/>
      <c r="E29" s="527"/>
      <c r="F29" s="527"/>
      <c r="G29" s="528"/>
      <c r="H29" s="529" t="s">
        <v>332</v>
      </c>
      <c r="I29" s="530"/>
      <c r="J29" s="526" t="s">
        <v>339</v>
      </c>
      <c r="K29" s="527"/>
      <c r="L29" s="528"/>
    </row>
    <row r="30" spans="1:12" s="2" customFormat="1">
      <c r="A30" s="522"/>
      <c r="B30" s="521"/>
      <c r="C30" s="132" t="s">
        <v>337</v>
      </c>
      <c r="D30" s="523"/>
      <c r="E30" s="524"/>
      <c r="F30" s="524"/>
      <c r="G30" s="524"/>
      <c r="H30" s="524"/>
      <c r="I30" s="524"/>
      <c r="J30" s="524"/>
      <c r="K30" s="525"/>
      <c r="L30" s="132" t="s">
        <v>338</v>
      </c>
    </row>
    <row r="31" spans="1:12">
      <c r="A31" s="522"/>
      <c r="B31" s="129" t="s">
        <v>336</v>
      </c>
      <c r="C31" s="130" t="s">
        <v>269</v>
      </c>
      <c r="D31" s="131">
        <v>60</v>
      </c>
      <c r="E31" s="531"/>
      <c r="F31" s="532"/>
      <c r="G31" s="532"/>
      <c r="H31" s="532"/>
      <c r="I31" s="532"/>
      <c r="J31" s="532"/>
      <c r="K31" s="532"/>
      <c r="L31" s="533"/>
    </row>
    <row r="32" spans="1:12" s="2" customFormat="1" ht="27">
      <c r="A32" s="522"/>
      <c r="B32" s="149" t="s">
        <v>333</v>
      </c>
      <c r="C32" s="89">
        <v>1</v>
      </c>
      <c r="D32" s="89">
        <v>2</v>
      </c>
      <c r="E32" s="89">
        <v>3</v>
      </c>
      <c r="F32" s="89">
        <v>4</v>
      </c>
      <c r="G32" s="89">
        <v>5</v>
      </c>
      <c r="H32" s="123"/>
      <c r="I32" s="123"/>
      <c r="J32" s="89">
        <v>6</v>
      </c>
      <c r="K32" s="89">
        <v>7</v>
      </c>
      <c r="L32" s="89">
        <v>8</v>
      </c>
    </row>
    <row r="33" spans="1:12">
      <c r="A33" s="522"/>
      <c r="B33" s="120" t="s">
        <v>235</v>
      </c>
      <c r="C33" s="89">
        <f>C32/8</f>
        <v>0.125</v>
      </c>
      <c r="D33" s="89">
        <f t="shared" ref="D33:L33" si="0">D32/8</f>
        <v>0.25</v>
      </c>
      <c r="E33" s="89">
        <f t="shared" si="0"/>
        <v>0.375</v>
      </c>
      <c r="F33" s="89">
        <f t="shared" si="0"/>
        <v>0.5</v>
      </c>
      <c r="G33" s="89">
        <f t="shared" si="0"/>
        <v>0.625</v>
      </c>
      <c r="H33" s="123"/>
      <c r="I33" s="123"/>
      <c r="J33" s="89">
        <f t="shared" si="0"/>
        <v>0.75</v>
      </c>
      <c r="K33" s="89">
        <f t="shared" si="0"/>
        <v>0.875</v>
      </c>
      <c r="L33" s="89">
        <f t="shared" si="0"/>
        <v>1</v>
      </c>
    </row>
    <row r="34" spans="1:12">
      <c r="A34" s="522"/>
      <c r="B34" s="124" t="s">
        <v>204</v>
      </c>
      <c r="C34" s="125">
        <f>ROUND($D31*C33,2)</f>
        <v>7.5</v>
      </c>
      <c r="D34" s="125">
        <f>ROUND($D31*D33,2)</f>
        <v>15</v>
      </c>
      <c r="E34" s="125">
        <f>ROUND($D31*E33,2)</f>
        <v>22.5</v>
      </c>
      <c r="F34" s="125">
        <f>ROUND($D31*F33,2)</f>
        <v>30</v>
      </c>
      <c r="G34" s="125">
        <f>ROUND($D31*G33,2)</f>
        <v>37.5</v>
      </c>
      <c r="H34" s="126"/>
      <c r="I34" s="126"/>
      <c r="J34" s="125">
        <f>ROUND($D31*J33,2)</f>
        <v>45</v>
      </c>
      <c r="K34" s="125">
        <f>ROUND($D31*K33,2)</f>
        <v>52.5</v>
      </c>
      <c r="L34" s="125">
        <f>ROUND($D31*L33,2)</f>
        <v>60</v>
      </c>
    </row>
    <row r="36" spans="1:12" ht="17.25">
      <c r="A36" s="145" t="s">
        <v>341</v>
      </c>
    </row>
    <row r="37" spans="1:12" s="2" customFormat="1">
      <c r="A37" s="522" t="s">
        <v>335</v>
      </c>
      <c r="B37" s="534" t="s">
        <v>178</v>
      </c>
      <c r="C37" s="119">
        <v>42009</v>
      </c>
      <c r="D37" s="119">
        <v>42010</v>
      </c>
      <c r="E37" s="119">
        <v>42011</v>
      </c>
      <c r="F37" s="119">
        <v>42012</v>
      </c>
      <c r="G37" s="119">
        <v>42013</v>
      </c>
      <c r="H37" s="119">
        <v>42014</v>
      </c>
      <c r="I37" s="119">
        <v>42015</v>
      </c>
      <c r="J37" s="119">
        <v>42016</v>
      </c>
      <c r="K37" s="119">
        <v>42017</v>
      </c>
      <c r="L37" s="119">
        <v>42018</v>
      </c>
    </row>
    <row r="38" spans="1:12" s="2" customFormat="1">
      <c r="A38" s="522"/>
      <c r="B38" s="520"/>
      <c r="C38" s="526" t="s">
        <v>339</v>
      </c>
      <c r="D38" s="527"/>
      <c r="E38" s="527"/>
      <c r="F38" s="527"/>
      <c r="G38" s="528"/>
      <c r="H38" s="529" t="s">
        <v>332</v>
      </c>
      <c r="I38" s="530"/>
      <c r="J38" s="526" t="s">
        <v>339</v>
      </c>
      <c r="K38" s="527"/>
      <c r="L38" s="528"/>
    </row>
    <row r="39" spans="1:12" s="2" customFormat="1">
      <c r="A39" s="522"/>
      <c r="B39" s="521"/>
      <c r="C39" s="132" t="s">
        <v>337</v>
      </c>
      <c r="D39" s="523"/>
      <c r="E39" s="524"/>
      <c r="F39" s="524"/>
      <c r="G39" s="524"/>
      <c r="H39" s="524"/>
      <c r="I39" s="524"/>
      <c r="J39" s="524"/>
      <c r="K39" s="525"/>
      <c r="L39" s="132" t="s">
        <v>338</v>
      </c>
    </row>
    <row r="40" spans="1:12" s="2" customFormat="1">
      <c r="A40" s="522"/>
      <c r="B40" s="133" t="s">
        <v>336</v>
      </c>
      <c r="C40" s="130" t="s">
        <v>269</v>
      </c>
      <c r="D40" s="131">
        <v>75</v>
      </c>
      <c r="E40" s="531"/>
      <c r="F40" s="532"/>
      <c r="G40" s="532"/>
      <c r="H40" s="532"/>
      <c r="I40" s="532"/>
      <c r="J40" s="532"/>
      <c r="K40" s="532"/>
      <c r="L40" s="533"/>
    </row>
    <row r="41" spans="1:12" s="2" customFormat="1" ht="27">
      <c r="A41" s="522"/>
      <c r="B41" s="122" t="s">
        <v>333</v>
      </c>
      <c r="C41" s="127">
        <v>1</v>
      </c>
      <c r="D41" s="127">
        <v>2</v>
      </c>
      <c r="E41" s="127">
        <v>3</v>
      </c>
      <c r="F41" s="127">
        <v>4</v>
      </c>
      <c r="G41" s="127">
        <v>5</v>
      </c>
      <c r="H41" s="127">
        <v>6</v>
      </c>
      <c r="I41" s="127">
        <v>7</v>
      </c>
      <c r="J41" s="127">
        <v>8</v>
      </c>
      <c r="K41" s="127">
        <v>9</v>
      </c>
      <c r="L41" s="127">
        <v>10</v>
      </c>
    </row>
    <row r="42" spans="1:12" s="2" customFormat="1">
      <c r="A42" s="522"/>
      <c r="B42" s="120" t="s">
        <v>235</v>
      </c>
      <c r="C42" s="127">
        <f>C41/10</f>
        <v>0.1</v>
      </c>
      <c r="D42" s="127">
        <f t="shared" ref="D42:L42" si="1">D41/10</f>
        <v>0.2</v>
      </c>
      <c r="E42" s="127">
        <f t="shared" si="1"/>
        <v>0.3</v>
      </c>
      <c r="F42" s="127">
        <f t="shared" si="1"/>
        <v>0.4</v>
      </c>
      <c r="G42" s="127">
        <f t="shared" si="1"/>
        <v>0.5</v>
      </c>
      <c r="H42" s="127">
        <f t="shared" si="1"/>
        <v>0.6</v>
      </c>
      <c r="I42" s="127">
        <f t="shared" si="1"/>
        <v>0.7</v>
      </c>
      <c r="J42" s="127">
        <f t="shared" si="1"/>
        <v>0.8</v>
      </c>
      <c r="K42" s="127">
        <f t="shared" si="1"/>
        <v>0.9</v>
      </c>
      <c r="L42" s="127">
        <f t="shared" si="1"/>
        <v>1</v>
      </c>
    </row>
    <row r="43" spans="1:12" s="2" customFormat="1">
      <c r="A43" s="522"/>
      <c r="B43" s="124" t="s">
        <v>204</v>
      </c>
      <c r="C43" s="128">
        <f t="shared" ref="C43:L43" si="2">ROUND($D40*C42,2)</f>
        <v>7.5</v>
      </c>
      <c r="D43" s="128">
        <f t="shared" si="2"/>
        <v>15</v>
      </c>
      <c r="E43" s="128">
        <f t="shared" si="2"/>
        <v>22.5</v>
      </c>
      <c r="F43" s="128">
        <f t="shared" si="2"/>
        <v>30</v>
      </c>
      <c r="G43" s="128">
        <f t="shared" si="2"/>
        <v>37.5</v>
      </c>
      <c r="H43" s="128">
        <f t="shared" si="2"/>
        <v>45</v>
      </c>
      <c r="I43" s="128">
        <f t="shared" si="2"/>
        <v>52.5</v>
      </c>
      <c r="J43" s="128">
        <f t="shared" si="2"/>
        <v>60</v>
      </c>
      <c r="K43" s="128">
        <f t="shared" si="2"/>
        <v>67.5</v>
      </c>
      <c r="L43" s="128">
        <f t="shared" si="2"/>
        <v>75</v>
      </c>
    </row>
    <row r="44" spans="1:12" s="2" customFormat="1"/>
    <row r="45" spans="1:12" s="2" customFormat="1"/>
    <row r="47" spans="1:12" ht="17.25">
      <c r="A47" s="148" t="s">
        <v>361</v>
      </c>
    </row>
    <row r="48" spans="1:12" s="2" customFormat="1"/>
    <row r="49" spans="1:17">
      <c r="A49" t="s">
        <v>362</v>
      </c>
    </row>
    <row r="50" spans="1:17" s="2" customFormat="1">
      <c r="A50" s="2" t="s">
        <v>363</v>
      </c>
    </row>
    <row r="51" spans="1:17" s="2" customFormat="1"/>
    <row r="52" spans="1:17" s="2" customFormat="1">
      <c r="A52" s="2" t="s">
        <v>364</v>
      </c>
    </row>
    <row r="54" spans="1:17" s="2" customFormat="1">
      <c r="A54" s="2" t="s">
        <v>359</v>
      </c>
    </row>
    <row r="55" spans="1:17" s="2" customFormat="1"/>
    <row r="56" spans="1:17" s="2" customFormat="1" ht="17.25">
      <c r="A56" s="145" t="s">
        <v>347</v>
      </c>
    </row>
    <row r="57" spans="1:17">
      <c r="A57" s="535" t="s">
        <v>178</v>
      </c>
      <c r="B57" s="535"/>
      <c r="C57" s="134">
        <v>42009</v>
      </c>
      <c r="D57" s="134">
        <v>42010</v>
      </c>
      <c r="E57" s="134">
        <v>42011</v>
      </c>
      <c r="F57" s="134">
        <v>42012</v>
      </c>
      <c r="G57" s="134">
        <v>42013</v>
      </c>
      <c r="H57" s="134">
        <v>42014</v>
      </c>
      <c r="I57" s="134">
        <v>42015</v>
      </c>
      <c r="J57" s="134">
        <v>42016</v>
      </c>
      <c r="K57" s="134">
        <v>42017</v>
      </c>
      <c r="L57" s="134">
        <v>42018</v>
      </c>
      <c r="M57" s="134">
        <v>42019</v>
      </c>
      <c r="N57" s="134">
        <v>42020</v>
      </c>
      <c r="O57" s="134">
        <v>42021</v>
      </c>
      <c r="P57" s="134">
        <v>42022</v>
      </c>
      <c r="Q57" s="134">
        <v>42023</v>
      </c>
    </row>
    <row r="58" spans="1:17">
      <c r="A58" s="535"/>
      <c r="B58" s="535"/>
      <c r="C58" s="538" t="s">
        <v>339</v>
      </c>
      <c r="D58" s="539"/>
      <c r="E58" s="539"/>
      <c r="F58" s="539"/>
      <c r="G58" s="540"/>
      <c r="H58" s="553" t="s">
        <v>332</v>
      </c>
      <c r="I58" s="554"/>
      <c r="J58" s="538" t="s">
        <v>339</v>
      </c>
      <c r="K58" s="539"/>
      <c r="L58" s="539"/>
      <c r="M58" s="539"/>
      <c r="N58" s="540"/>
      <c r="O58" s="553" t="s">
        <v>332</v>
      </c>
      <c r="P58" s="554"/>
      <c r="Q58" s="135" t="s">
        <v>339</v>
      </c>
    </row>
    <row r="59" spans="1:17" s="2" customFormat="1">
      <c r="A59" s="536" t="s">
        <v>342</v>
      </c>
      <c r="B59" s="136" t="s">
        <v>344</v>
      </c>
      <c r="C59" s="137" t="s">
        <v>337</v>
      </c>
      <c r="D59" s="555"/>
      <c r="E59" s="555"/>
      <c r="F59" s="555"/>
      <c r="G59" s="555"/>
      <c r="H59" s="555"/>
      <c r="I59" s="555"/>
      <c r="J59" s="555"/>
      <c r="K59" s="555"/>
      <c r="L59" s="137" t="s">
        <v>338</v>
      </c>
      <c r="M59" s="556"/>
      <c r="N59" s="557"/>
      <c r="O59" s="557"/>
      <c r="P59" s="557"/>
      <c r="Q59" s="558"/>
    </row>
    <row r="60" spans="1:17" s="2" customFormat="1">
      <c r="A60" s="537"/>
      <c r="B60" s="120" t="s">
        <v>336</v>
      </c>
      <c r="C60" s="121" t="s">
        <v>269</v>
      </c>
      <c r="D60" s="127">
        <v>60</v>
      </c>
      <c r="E60" s="559"/>
      <c r="F60" s="560"/>
      <c r="G60" s="560"/>
      <c r="H60" s="560"/>
      <c r="I60" s="560"/>
      <c r="J60" s="560"/>
      <c r="K60" s="560"/>
      <c r="L60" s="560"/>
      <c r="M60" s="560"/>
      <c r="N60" s="560"/>
      <c r="O60" s="560"/>
      <c r="P60" s="560"/>
      <c r="Q60" s="561"/>
    </row>
    <row r="61" spans="1:17" ht="27">
      <c r="A61" s="537"/>
      <c r="B61" s="138" t="s">
        <v>333</v>
      </c>
      <c r="C61" s="127">
        <v>1</v>
      </c>
      <c r="D61" s="127">
        <v>2</v>
      </c>
      <c r="E61" s="127">
        <v>3</v>
      </c>
      <c r="F61" s="127">
        <v>4</v>
      </c>
      <c r="G61" s="127">
        <v>5</v>
      </c>
      <c r="H61" s="139"/>
      <c r="I61" s="139"/>
      <c r="J61" s="127">
        <v>6</v>
      </c>
      <c r="K61" s="127">
        <v>7</v>
      </c>
      <c r="L61" s="127">
        <v>8</v>
      </c>
      <c r="M61" s="139"/>
      <c r="N61" s="139"/>
      <c r="O61" s="139"/>
      <c r="P61" s="139"/>
      <c r="Q61" s="139"/>
    </row>
    <row r="62" spans="1:17">
      <c r="A62" s="537"/>
      <c r="B62" s="120" t="s">
        <v>235</v>
      </c>
      <c r="C62" s="127">
        <f>C61/8</f>
        <v>0.125</v>
      </c>
      <c r="D62" s="127">
        <f t="shared" ref="D62" si="3">D61/8</f>
        <v>0.25</v>
      </c>
      <c r="E62" s="127">
        <f t="shared" ref="E62" si="4">E61/8</f>
        <v>0.375</v>
      </c>
      <c r="F62" s="127">
        <f t="shared" ref="F62" si="5">F61/8</f>
        <v>0.5</v>
      </c>
      <c r="G62" s="127">
        <f t="shared" ref="G62" si="6">G61/8</f>
        <v>0.625</v>
      </c>
      <c r="H62" s="139"/>
      <c r="I62" s="139"/>
      <c r="J62" s="127">
        <f t="shared" ref="J62" si="7">J61/8</f>
        <v>0.75</v>
      </c>
      <c r="K62" s="127">
        <f t="shared" ref="K62" si="8">K61/8</f>
        <v>0.875</v>
      </c>
      <c r="L62" s="127">
        <f t="shared" ref="L62" si="9">L61/8</f>
        <v>1</v>
      </c>
      <c r="M62" s="139"/>
      <c r="N62" s="139"/>
      <c r="O62" s="139"/>
      <c r="P62" s="139"/>
      <c r="Q62" s="139"/>
    </row>
    <row r="63" spans="1:17">
      <c r="A63" s="537"/>
      <c r="B63" s="124" t="s">
        <v>204</v>
      </c>
      <c r="C63" s="128">
        <f>ROUND($D60*C62,2)</f>
        <v>7.5</v>
      </c>
      <c r="D63" s="128">
        <f>ROUND($D60*D62,2)</f>
        <v>15</v>
      </c>
      <c r="E63" s="128">
        <f>ROUND($D60*E62,2)</f>
        <v>22.5</v>
      </c>
      <c r="F63" s="128">
        <f>ROUND($D60*F62,2)</f>
        <v>30</v>
      </c>
      <c r="G63" s="128">
        <f>ROUND($D60*G62,2)</f>
        <v>37.5</v>
      </c>
      <c r="H63" s="140">
        <f>G63</f>
        <v>37.5</v>
      </c>
      <c r="I63" s="140">
        <f>H63</f>
        <v>37.5</v>
      </c>
      <c r="J63" s="128">
        <f>ROUND($D60*J62,2)</f>
        <v>45</v>
      </c>
      <c r="K63" s="128">
        <f>ROUND($D60*K62,2)</f>
        <v>52.5</v>
      </c>
      <c r="L63" s="128">
        <f>ROUND($D60*L62,2)</f>
        <v>60</v>
      </c>
      <c r="M63" s="140">
        <f>L63</f>
        <v>60</v>
      </c>
      <c r="N63" s="140">
        <f t="shared" ref="N63:Q63" si="10">M63</f>
        <v>60</v>
      </c>
      <c r="O63" s="140">
        <f t="shared" si="10"/>
        <v>60</v>
      </c>
      <c r="P63" s="140">
        <f t="shared" si="10"/>
        <v>60</v>
      </c>
      <c r="Q63" s="140">
        <f t="shared" si="10"/>
        <v>60</v>
      </c>
    </row>
    <row r="64" spans="1:17" s="2" customFormat="1">
      <c r="A64" s="522" t="s">
        <v>349</v>
      </c>
      <c r="B64" s="136" t="s">
        <v>344</v>
      </c>
      <c r="C64" s="544"/>
      <c r="D64" s="545"/>
      <c r="E64" s="545"/>
      <c r="F64" s="545"/>
      <c r="G64" s="546"/>
      <c r="H64" s="137" t="s">
        <v>337</v>
      </c>
      <c r="I64" s="547"/>
      <c r="J64" s="548"/>
      <c r="K64" s="548"/>
      <c r="L64" s="548"/>
      <c r="M64" s="548"/>
      <c r="N64" s="548"/>
      <c r="O64" s="548"/>
      <c r="P64" s="549"/>
      <c r="Q64" s="137" t="s">
        <v>338</v>
      </c>
    </row>
    <row r="65" spans="1:17">
      <c r="A65" s="537"/>
      <c r="B65" s="120" t="s">
        <v>336</v>
      </c>
      <c r="C65" s="142" t="s">
        <v>345</v>
      </c>
      <c r="D65" s="127">
        <v>75</v>
      </c>
      <c r="E65" s="541"/>
      <c r="F65" s="542"/>
      <c r="G65" s="542"/>
      <c r="H65" s="542"/>
      <c r="I65" s="542"/>
      <c r="J65" s="542"/>
      <c r="K65" s="542"/>
      <c r="L65" s="542"/>
      <c r="M65" s="542"/>
      <c r="N65" s="542"/>
      <c r="O65" s="542"/>
      <c r="P65" s="542"/>
      <c r="Q65" s="543"/>
    </row>
    <row r="66" spans="1:17" ht="27">
      <c r="A66" s="537"/>
      <c r="B66" s="138" t="s">
        <v>333</v>
      </c>
      <c r="C66" s="139"/>
      <c r="D66" s="139"/>
      <c r="E66" s="139"/>
      <c r="F66" s="139"/>
      <c r="G66" s="139"/>
      <c r="H66" s="127">
        <v>1</v>
      </c>
      <c r="I66" s="127">
        <v>2</v>
      </c>
      <c r="J66" s="127">
        <v>3</v>
      </c>
      <c r="K66" s="127">
        <v>4</v>
      </c>
      <c r="L66" s="127">
        <v>5</v>
      </c>
      <c r="M66" s="127">
        <v>6</v>
      </c>
      <c r="N66" s="127">
        <v>7</v>
      </c>
      <c r="O66" s="127">
        <v>8</v>
      </c>
      <c r="P66" s="127">
        <v>9</v>
      </c>
      <c r="Q66" s="127">
        <v>10</v>
      </c>
    </row>
    <row r="67" spans="1:17">
      <c r="A67" s="537"/>
      <c r="B67" s="120" t="s">
        <v>235</v>
      </c>
      <c r="C67" s="139"/>
      <c r="D67" s="139"/>
      <c r="E67" s="139"/>
      <c r="F67" s="139"/>
      <c r="G67" s="139"/>
      <c r="H67" s="127">
        <f>H66/10</f>
        <v>0.1</v>
      </c>
      <c r="I67" s="127">
        <f t="shared" ref="I67" si="11">I66/10</f>
        <v>0.2</v>
      </c>
      <c r="J67" s="127">
        <f t="shared" ref="J67" si="12">J66/10</f>
        <v>0.3</v>
      </c>
      <c r="K67" s="127">
        <f t="shared" ref="K67" si="13">K66/10</f>
        <v>0.4</v>
      </c>
      <c r="L67" s="127">
        <f t="shared" ref="L67" si="14">L66/10</f>
        <v>0.5</v>
      </c>
      <c r="M67" s="127">
        <f t="shared" ref="M67" si="15">M66/10</f>
        <v>0.6</v>
      </c>
      <c r="N67" s="127">
        <f t="shared" ref="N67" si="16">N66/10</f>
        <v>0.7</v>
      </c>
      <c r="O67" s="127">
        <f t="shared" ref="O67" si="17">O66/10</f>
        <v>0.8</v>
      </c>
      <c r="P67" s="127">
        <f t="shared" ref="P67" si="18">P66/10</f>
        <v>0.9</v>
      </c>
      <c r="Q67" s="127">
        <f t="shared" ref="Q67" si="19">Q66/10</f>
        <v>1</v>
      </c>
    </row>
    <row r="68" spans="1:17">
      <c r="A68" s="537"/>
      <c r="B68" s="124" t="s">
        <v>346</v>
      </c>
      <c r="C68" s="141">
        <v>0</v>
      </c>
      <c r="D68" s="141">
        <v>0</v>
      </c>
      <c r="E68" s="141">
        <v>0</v>
      </c>
      <c r="F68" s="141">
        <v>0</v>
      </c>
      <c r="G68" s="141">
        <v>0</v>
      </c>
      <c r="H68" s="128">
        <f t="shared" ref="H68:Q68" si="20">ROUND($D65*H67,2)</f>
        <v>7.5</v>
      </c>
      <c r="I68" s="128">
        <f t="shared" si="20"/>
        <v>15</v>
      </c>
      <c r="J68" s="128">
        <f t="shared" si="20"/>
        <v>22.5</v>
      </c>
      <c r="K68" s="128">
        <f t="shared" si="20"/>
        <v>30</v>
      </c>
      <c r="L68" s="128">
        <f t="shared" si="20"/>
        <v>37.5</v>
      </c>
      <c r="M68" s="128">
        <f t="shared" si="20"/>
        <v>45</v>
      </c>
      <c r="N68" s="128">
        <f t="shared" si="20"/>
        <v>52.5</v>
      </c>
      <c r="O68" s="128">
        <f t="shared" si="20"/>
        <v>60</v>
      </c>
      <c r="P68" s="128">
        <f t="shared" si="20"/>
        <v>67.5</v>
      </c>
      <c r="Q68" s="128">
        <f t="shared" si="20"/>
        <v>75</v>
      </c>
    </row>
    <row r="69" spans="1:17" s="2" customFormat="1">
      <c r="A69" s="537" t="s">
        <v>343</v>
      </c>
      <c r="B69" s="117" t="s">
        <v>344</v>
      </c>
      <c r="C69" s="143" t="s">
        <v>330</v>
      </c>
      <c r="D69" s="550"/>
      <c r="E69" s="551"/>
      <c r="F69" s="551"/>
      <c r="G69" s="551"/>
      <c r="H69" s="551"/>
      <c r="I69" s="551"/>
      <c r="J69" s="551"/>
      <c r="K69" s="551"/>
      <c r="L69" s="551"/>
      <c r="M69" s="551"/>
      <c r="N69" s="551"/>
      <c r="O69" s="551"/>
      <c r="P69" s="552"/>
      <c r="Q69" s="143" t="s">
        <v>331</v>
      </c>
    </row>
    <row r="70" spans="1:17" ht="27">
      <c r="A70" s="537"/>
      <c r="B70" s="118" t="s">
        <v>333</v>
      </c>
      <c r="C70" s="115">
        <v>1</v>
      </c>
      <c r="D70" s="115">
        <v>2</v>
      </c>
      <c r="E70" s="115">
        <v>3</v>
      </c>
      <c r="F70" s="115">
        <v>4</v>
      </c>
      <c r="G70" s="115">
        <v>5</v>
      </c>
      <c r="H70" s="115">
        <v>6</v>
      </c>
      <c r="I70" s="115">
        <v>7</v>
      </c>
      <c r="J70" s="115">
        <v>8</v>
      </c>
      <c r="K70" s="115">
        <v>9</v>
      </c>
      <c r="L70" s="115">
        <v>10</v>
      </c>
      <c r="M70" s="115">
        <v>11</v>
      </c>
      <c r="N70" s="115">
        <v>12</v>
      </c>
      <c r="O70" s="115">
        <v>13</v>
      </c>
      <c r="P70" s="115">
        <v>14</v>
      </c>
      <c r="Q70" s="115">
        <v>15</v>
      </c>
    </row>
    <row r="71" spans="1:17">
      <c r="A71" s="537"/>
      <c r="B71" s="116" t="s">
        <v>204</v>
      </c>
      <c r="C71" s="115">
        <f t="shared" ref="C71:Q71" si="21">SUM(C63,C68)</f>
        <v>7.5</v>
      </c>
      <c r="D71" s="115">
        <f t="shared" si="21"/>
        <v>15</v>
      </c>
      <c r="E71" s="115">
        <f t="shared" si="21"/>
        <v>22.5</v>
      </c>
      <c r="F71" s="115">
        <f t="shared" si="21"/>
        <v>30</v>
      </c>
      <c r="G71" s="115">
        <f t="shared" si="21"/>
        <v>37.5</v>
      </c>
      <c r="H71" s="115">
        <f t="shared" si="21"/>
        <v>45</v>
      </c>
      <c r="I71" s="115">
        <f t="shared" si="21"/>
        <v>52.5</v>
      </c>
      <c r="J71" s="115">
        <f t="shared" si="21"/>
        <v>67.5</v>
      </c>
      <c r="K71" s="115">
        <f t="shared" si="21"/>
        <v>82.5</v>
      </c>
      <c r="L71" s="115">
        <f t="shared" si="21"/>
        <v>97.5</v>
      </c>
      <c r="M71" s="115">
        <f t="shared" si="21"/>
        <v>105</v>
      </c>
      <c r="N71" s="115">
        <f t="shared" si="21"/>
        <v>112.5</v>
      </c>
      <c r="O71" s="115">
        <f t="shared" si="21"/>
        <v>120</v>
      </c>
      <c r="P71" s="115">
        <f t="shared" si="21"/>
        <v>127.5</v>
      </c>
      <c r="Q71" s="115">
        <f t="shared" si="21"/>
        <v>135</v>
      </c>
    </row>
    <row r="73" spans="1:17" ht="17.25">
      <c r="A73" s="145" t="s">
        <v>348</v>
      </c>
    </row>
    <row r="74" spans="1:17">
      <c r="A74" s="535" t="s">
        <v>178</v>
      </c>
      <c r="B74" s="535"/>
      <c r="C74" s="134">
        <v>42009</v>
      </c>
      <c r="D74" s="134">
        <v>42010</v>
      </c>
      <c r="E74" s="134">
        <v>42011</v>
      </c>
      <c r="F74" s="134">
        <v>42012</v>
      </c>
      <c r="G74" s="134">
        <v>42013</v>
      </c>
      <c r="H74" s="134">
        <v>42014</v>
      </c>
      <c r="I74" s="134">
        <v>42015</v>
      </c>
      <c r="J74" s="134">
        <v>42016</v>
      </c>
      <c r="K74" s="134">
        <v>42017</v>
      </c>
      <c r="L74" s="134">
        <v>42018</v>
      </c>
      <c r="M74" s="134">
        <v>42019</v>
      </c>
      <c r="N74" s="134">
        <v>42020</v>
      </c>
      <c r="O74" s="134">
        <v>42021</v>
      </c>
      <c r="P74" s="134">
        <v>42022</v>
      </c>
      <c r="Q74" s="134">
        <v>42023</v>
      </c>
    </row>
    <row r="75" spans="1:17">
      <c r="A75" s="535"/>
      <c r="B75" s="535"/>
      <c r="C75" s="538" t="s">
        <v>339</v>
      </c>
      <c r="D75" s="539"/>
      <c r="E75" s="539"/>
      <c r="F75" s="539"/>
      <c r="G75" s="540"/>
      <c r="H75" s="553" t="s">
        <v>332</v>
      </c>
      <c r="I75" s="554"/>
      <c r="J75" s="538" t="s">
        <v>339</v>
      </c>
      <c r="K75" s="539"/>
      <c r="L75" s="539"/>
      <c r="M75" s="539"/>
      <c r="N75" s="540"/>
      <c r="O75" s="553" t="s">
        <v>332</v>
      </c>
      <c r="P75" s="554"/>
      <c r="Q75" s="135" t="s">
        <v>339</v>
      </c>
    </row>
    <row r="76" spans="1:17">
      <c r="A76" s="536" t="s">
        <v>350</v>
      </c>
      <c r="B76" s="136" t="s">
        <v>344</v>
      </c>
      <c r="C76" s="137" t="s">
        <v>337</v>
      </c>
      <c r="D76" s="555"/>
      <c r="E76" s="555"/>
      <c r="F76" s="555"/>
      <c r="G76" s="555"/>
      <c r="H76" s="555"/>
      <c r="I76" s="555"/>
      <c r="J76" s="555"/>
      <c r="K76" s="555"/>
      <c r="L76" s="137" t="s">
        <v>338</v>
      </c>
      <c r="M76" s="556"/>
      <c r="N76" s="557"/>
      <c r="O76" s="557"/>
      <c r="P76" s="557"/>
      <c r="Q76" s="558"/>
    </row>
    <row r="77" spans="1:17">
      <c r="A77" s="537"/>
      <c r="B77" s="120" t="s">
        <v>336</v>
      </c>
      <c r="C77" s="121" t="s">
        <v>269</v>
      </c>
      <c r="D77" s="127">
        <v>60</v>
      </c>
      <c r="E77" s="559"/>
      <c r="F77" s="560"/>
      <c r="G77" s="560"/>
      <c r="H77" s="560"/>
      <c r="I77" s="560"/>
      <c r="J77" s="560"/>
      <c r="K77" s="560"/>
      <c r="L77" s="560"/>
      <c r="M77" s="560"/>
      <c r="N77" s="560"/>
      <c r="O77" s="560"/>
      <c r="P77" s="560"/>
      <c r="Q77" s="561"/>
    </row>
    <row r="78" spans="1:17" ht="27">
      <c r="A78" s="537"/>
      <c r="B78" s="138" t="s">
        <v>333</v>
      </c>
      <c r="C78" s="127">
        <v>1</v>
      </c>
      <c r="D78" s="127">
        <v>2</v>
      </c>
      <c r="E78" s="127">
        <v>3</v>
      </c>
      <c r="F78" s="127">
        <v>4</v>
      </c>
      <c r="G78" s="127">
        <v>5</v>
      </c>
      <c r="H78" s="139"/>
      <c r="I78" s="139"/>
      <c r="J78" s="127">
        <v>6</v>
      </c>
      <c r="K78" s="127">
        <v>7</v>
      </c>
      <c r="L78" s="127">
        <v>8</v>
      </c>
      <c r="M78" s="139"/>
      <c r="N78" s="139"/>
      <c r="O78" s="139"/>
      <c r="P78" s="139"/>
      <c r="Q78" s="139"/>
    </row>
    <row r="79" spans="1:17">
      <c r="A79" s="537"/>
      <c r="B79" s="120" t="s">
        <v>235</v>
      </c>
      <c r="C79" s="127">
        <f>C78/8</f>
        <v>0.125</v>
      </c>
      <c r="D79" s="127">
        <f t="shared" ref="D79" si="22">D78/8</f>
        <v>0.25</v>
      </c>
      <c r="E79" s="127">
        <f t="shared" ref="E79" si="23">E78/8</f>
        <v>0.375</v>
      </c>
      <c r="F79" s="127">
        <f t="shared" ref="F79" si="24">F78/8</f>
        <v>0.5</v>
      </c>
      <c r="G79" s="127">
        <f t="shared" ref="G79" si="25">G78/8</f>
        <v>0.625</v>
      </c>
      <c r="H79" s="139"/>
      <c r="I79" s="139"/>
      <c r="J79" s="127">
        <f t="shared" ref="J79" si="26">J78/8</f>
        <v>0.75</v>
      </c>
      <c r="K79" s="127">
        <f t="shared" ref="K79" si="27">K78/8</f>
        <v>0.875</v>
      </c>
      <c r="L79" s="127">
        <f t="shared" ref="L79" si="28">L78/8</f>
        <v>1</v>
      </c>
      <c r="M79" s="139"/>
      <c r="N79" s="139"/>
      <c r="O79" s="139"/>
      <c r="P79" s="139"/>
      <c r="Q79" s="139"/>
    </row>
    <row r="80" spans="1:17">
      <c r="A80" s="537"/>
      <c r="B80" s="124" t="s">
        <v>204</v>
      </c>
      <c r="C80" s="128">
        <f>ROUND($D77*C79,2)</f>
        <v>7.5</v>
      </c>
      <c r="D80" s="128">
        <f>ROUND($D77*D79,2)</f>
        <v>15</v>
      </c>
      <c r="E80" s="128">
        <f>ROUND($D77*E79,2)</f>
        <v>22.5</v>
      </c>
      <c r="F80" s="128">
        <f>ROUND($D77*F79,2)</f>
        <v>30</v>
      </c>
      <c r="G80" s="128">
        <f>ROUND($D77*G79,2)</f>
        <v>37.5</v>
      </c>
      <c r="H80" s="140">
        <f>G80</f>
        <v>37.5</v>
      </c>
      <c r="I80" s="140">
        <f>H80</f>
        <v>37.5</v>
      </c>
      <c r="J80" s="128">
        <f>ROUND($D77*J79,2)</f>
        <v>45</v>
      </c>
      <c r="K80" s="128">
        <f>ROUND($D77*K79,2)</f>
        <v>52.5</v>
      </c>
      <c r="L80" s="128">
        <f>ROUND($D77*L79,2)</f>
        <v>60</v>
      </c>
      <c r="M80" s="140">
        <f>L80</f>
        <v>60</v>
      </c>
      <c r="N80" s="140">
        <f t="shared" ref="N80:Q80" si="29">M80</f>
        <v>60</v>
      </c>
      <c r="O80" s="140">
        <f t="shared" si="29"/>
        <v>60</v>
      </c>
      <c r="P80" s="140">
        <f t="shared" si="29"/>
        <v>60</v>
      </c>
      <c r="Q80" s="140">
        <f t="shared" si="29"/>
        <v>60</v>
      </c>
    </row>
    <row r="81" spans="1:17">
      <c r="A81" s="522" t="s">
        <v>351</v>
      </c>
      <c r="B81" s="136" t="s">
        <v>344</v>
      </c>
      <c r="C81" s="544"/>
      <c r="D81" s="545"/>
      <c r="E81" s="545"/>
      <c r="F81" s="545"/>
      <c r="G81" s="545"/>
      <c r="H81" s="545"/>
      <c r="I81" s="546"/>
      <c r="J81" s="137" t="s">
        <v>337</v>
      </c>
      <c r="K81" s="547"/>
      <c r="L81" s="548"/>
      <c r="M81" s="548"/>
      <c r="N81" s="548"/>
      <c r="O81" s="548"/>
      <c r="P81" s="549"/>
      <c r="Q81" s="137" t="s">
        <v>338</v>
      </c>
    </row>
    <row r="82" spans="1:17">
      <c r="A82" s="537"/>
      <c r="B82" s="120" t="s">
        <v>336</v>
      </c>
      <c r="C82" s="142" t="s">
        <v>345</v>
      </c>
      <c r="D82" s="127">
        <v>45</v>
      </c>
      <c r="E82" s="541"/>
      <c r="F82" s="542"/>
      <c r="G82" s="542"/>
      <c r="H82" s="542"/>
      <c r="I82" s="542"/>
      <c r="J82" s="542"/>
      <c r="K82" s="542"/>
      <c r="L82" s="542"/>
      <c r="M82" s="542"/>
      <c r="N82" s="542"/>
      <c r="O82" s="542"/>
      <c r="P82" s="542"/>
      <c r="Q82" s="543"/>
    </row>
    <row r="83" spans="1:17" ht="27">
      <c r="A83" s="537"/>
      <c r="B83" s="138" t="s">
        <v>333</v>
      </c>
      <c r="C83" s="139"/>
      <c r="D83" s="139"/>
      <c r="E83" s="139"/>
      <c r="F83" s="139"/>
      <c r="G83" s="139"/>
      <c r="H83" s="139"/>
      <c r="I83" s="139"/>
      <c r="J83" s="127">
        <v>1</v>
      </c>
      <c r="K83" s="127">
        <v>2</v>
      </c>
      <c r="L83" s="127">
        <v>3</v>
      </c>
      <c r="M83" s="127">
        <v>4</v>
      </c>
      <c r="N83" s="127">
        <v>5</v>
      </c>
      <c r="O83" s="139"/>
      <c r="P83" s="139"/>
      <c r="Q83" s="127">
        <v>6</v>
      </c>
    </row>
    <row r="84" spans="1:17">
      <c r="A84" s="537"/>
      <c r="B84" s="120" t="s">
        <v>235</v>
      </c>
      <c r="C84" s="139"/>
      <c r="D84" s="139"/>
      <c r="E84" s="139"/>
      <c r="F84" s="139"/>
      <c r="G84" s="139"/>
      <c r="H84" s="139"/>
      <c r="I84" s="139"/>
      <c r="J84" s="127">
        <f>ROUND(J83/6, 4)</f>
        <v>0.16669999999999999</v>
      </c>
      <c r="K84" s="127">
        <f t="shared" ref="K84:Q84" si="30">ROUND(K83/6, 4)</f>
        <v>0.33329999999999999</v>
      </c>
      <c r="L84" s="127">
        <f t="shared" si="30"/>
        <v>0.5</v>
      </c>
      <c r="M84" s="127">
        <f t="shared" si="30"/>
        <v>0.66669999999999996</v>
      </c>
      <c r="N84" s="127">
        <f t="shared" si="30"/>
        <v>0.83330000000000004</v>
      </c>
      <c r="O84" s="139"/>
      <c r="P84" s="139"/>
      <c r="Q84" s="127">
        <f t="shared" si="30"/>
        <v>1</v>
      </c>
    </row>
    <row r="85" spans="1:17">
      <c r="A85" s="537"/>
      <c r="B85" s="124" t="s">
        <v>346</v>
      </c>
      <c r="C85" s="141">
        <v>0</v>
      </c>
      <c r="D85" s="141">
        <v>0</v>
      </c>
      <c r="E85" s="141">
        <v>0</v>
      </c>
      <c r="F85" s="141">
        <v>0</v>
      </c>
      <c r="G85" s="141">
        <v>0</v>
      </c>
      <c r="H85" s="141">
        <v>0</v>
      </c>
      <c r="I85" s="141">
        <v>0</v>
      </c>
      <c r="J85" s="128">
        <f>ROUND($D82*J84,2)</f>
        <v>7.5</v>
      </c>
      <c r="K85" s="128">
        <f>ROUND($D82*K84,2)</f>
        <v>15</v>
      </c>
      <c r="L85" s="128">
        <f>ROUND($D82*L84,2)</f>
        <v>22.5</v>
      </c>
      <c r="M85" s="128">
        <f>ROUND($D82*M84,2)</f>
        <v>30</v>
      </c>
      <c r="N85" s="128">
        <f>ROUND($D82*N84,2)</f>
        <v>37.5</v>
      </c>
      <c r="O85" s="140">
        <f>N85</f>
        <v>37.5</v>
      </c>
      <c r="P85" s="140">
        <f>O85</f>
        <v>37.5</v>
      </c>
      <c r="Q85" s="128">
        <f>ROUND($D82*Q84,2)</f>
        <v>45</v>
      </c>
    </row>
    <row r="86" spans="1:17">
      <c r="A86" s="537" t="s">
        <v>343</v>
      </c>
      <c r="B86" s="117" t="s">
        <v>344</v>
      </c>
      <c r="C86" s="143" t="s">
        <v>330</v>
      </c>
      <c r="D86" s="550"/>
      <c r="E86" s="551"/>
      <c r="F86" s="551"/>
      <c r="G86" s="551"/>
      <c r="H86" s="551"/>
      <c r="I86" s="551"/>
      <c r="J86" s="551"/>
      <c r="K86" s="551"/>
      <c r="L86" s="551"/>
      <c r="M86" s="551"/>
      <c r="N86" s="551"/>
      <c r="O86" s="551"/>
      <c r="P86" s="552"/>
      <c r="Q86" s="143" t="s">
        <v>331</v>
      </c>
    </row>
    <row r="87" spans="1:17" ht="27">
      <c r="A87" s="537"/>
      <c r="B87" s="118" t="s">
        <v>333</v>
      </c>
      <c r="C87" s="115">
        <v>1</v>
      </c>
      <c r="D87" s="115">
        <v>2</v>
      </c>
      <c r="E87" s="115">
        <v>3</v>
      </c>
      <c r="F87" s="115">
        <v>4</v>
      </c>
      <c r="G87" s="115">
        <v>5</v>
      </c>
      <c r="H87" s="144"/>
      <c r="I87" s="144"/>
      <c r="J87" s="115">
        <v>6</v>
      </c>
      <c r="K87" s="115">
        <v>7</v>
      </c>
      <c r="L87" s="115">
        <v>8</v>
      </c>
      <c r="M87" s="115">
        <v>9</v>
      </c>
      <c r="N87" s="115">
        <v>10</v>
      </c>
      <c r="O87" s="144"/>
      <c r="P87" s="144"/>
      <c r="Q87" s="115">
        <v>11</v>
      </c>
    </row>
    <row r="88" spans="1:17">
      <c r="A88" s="537"/>
      <c r="B88" s="116" t="s">
        <v>204</v>
      </c>
      <c r="C88" s="115">
        <f>SUM(C80,C85)</f>
        <v>7.5</v>
      </c>
      <c r="D88" s="115">
        <f>SUM(D80,D85)</f>
        <v>15</v>
      </c>
      <c r="E88" s="115">
        <f>SUM(E80,E85)</f>
        <v>22.5</v>
      </c>
      <c r="F88" s="115">
        <f>SUM(F80,F85)</f>
        <v>30</v>
      </c>
      <c r="G88" s="115">
        <f>SUM(G80,G85)</f>
        <v>37.5</v>
      </c>
      <c r="H88" s="144"/>
      <c r="I88" s="144"/>
      <c r="J88" s="115">
        <f>SUM(J80,J85)</f>
        <v>52.5</v>
      </c>
      <c r="K88" s="115">
        <f>SUM(K80,K85)</f>
        <v>67.5</v>
      </c>
      <c r="L88" s="115">
        <f>SUM(L80,L85)</f>
        <v>82.5</v>
      </c>
      <c r="M88" s="115">
        <f>SUM(M80,M85)</f>
        <v>90</v>
      </c>
      <c r="N88" s="115">
        <f>SUM(N80,N85)</f>
        <v>97.5</v>
      </c>
      <c r="O88" s="144"/>
      <c r="P88" s="144"/>
      <c r="Q88" s="115">
        <f>SUM(Q80,Q85)</f>
        <v>105</v>
      </c>
    </row>
    <row r="90" spans="1:17" s="2" customFormat="1" ht="17.25">
      <c r="A90" s="145" t="s">
        <v>352</v>
      </c>
    </row>
    <row r="91" spans="1:17" s="2" customFormat="1">
      <c r="A91" s="535" t="s">
        <v>178</v>
      </c>
      <c r="B91" s="535"/>
      <c r="C91" s="134">
        <v>42009</v>
      </c>
      <c r="D91" s="134">
        <v>42010</v>
      </c>
      <c r="E91" s="134">
        <v>42011</v>
      </c>
      <c r="F91" s="134">
        <v>42012</v>
      </c>
      <c r="G91" s="134">
        <v>42013</v>
      </c>
      <c r="H91" s="134">
        <v>42014</v>
      </c>
      <c r="I91" s="134">
        <v>42015</v>
      </c>
      <c r="J91" s="134">
        <v>42016</v>
      </c>
      <c r="K91" s="134">
        <v>42017</v>
      </c>
      <c r="L91" s="134">
        <v>42018</v>
      </c>
      <c r="M91" s="134">
        <v>42019</v>
      </c>
      <c r="N91" s="134">
        <v>42020</v>
      </c>
      <c r="O91" s="134">
        <v>42021</v>
      </c>
      <c r="P91" s="134">
        <v>42022</v>
      </c>
      <c r="Q91" s="134">
        <v>42023</v>
      </c>
    </row>
    <row r="92" spans="1:17" s="2" customFormat="1">
      <c r="A92" s="535"/>
      <c r="B92" s="535"/>
      <c r="C92" s="538" t="s">
        <v>339</v>
      </c>
      <c r="D92" s="539"/>
      <c r="E92" s="539"/>
      <c r="F92" s="539"/>
      <c r="G92" s="540"/>
      <c r="H92" s="553" t="s">
        <v>332</v>
      </c>
      <c r="I92" s="554"/>
      <c r="J92" s="538" t="s">
        <v>339</v>
      </c>
      <c r="K92" s="539"/>
      <c r="L92" s="539"/>
      <c r="M92" s="539"/>
      <c r="N92" s="540"/>
      <c r="O92" s="553" t="s">
        <v>332</v>
      </c>
      <c r="P92" s="554"/>
      <c r="Q92" s="135" t="s">
        <v>339</v>
      </c>
    </row>
    <row r="93" spans="1:17" s="2" customFormat="1">
      <c r="A93" s="536" t="s">
        <v>353</v>
      </c>
      <c r="B93" s="136" t="s">
        <v>344</v>
      </c>
      <c r="C93" s="137" t="s">
        <v>337</v>
      </c>
      <c r="D93" s="555"/>
      <c r="E93" s="555"/>
      <c r="F93" s="555"/>
      <c r="G93" s="555"/>
      <c r="H93" s="555"/>
      <c r="I93" s="555"/>
      <c r="J93" s="555"/>
      <c r="K93" s="555"/>
      <c r="L93" s="137" t="s">
        <v>338</v>
      </c>
      <c r="M93" s="556"/>
      <c r="N93" s="557"/>
      <c r="O93" s="557"/>
      <c r="P93" s="557"/>
      <c r="Q93" s="558"/>
    </row>
    <row r="94" spans="1:17" s="2" customFormat="1">
      <c r="A94" s="537"/>
      <c r="B94" s="120" t="s">
        <v>336</v>
      </c>
      <c r="C94" s="121" t="s">
        <v>269</v>
      </c>
      <c r="D94" s="127">
        <v>75</v>
      </c>
      <c r="E94" s="559"/>
      <c r="F94" s="560"/>
      <c r="G94" s="560"/>
      <c r="H94" s="560"/>
      <c r="I94" s="560"/>
      <c r="J94" s="560"/>
      <c r="K94" s="560"/>
      <c r="L94" s="560"/>
      <c r="M94" s="560"/>
      <c r="N94" s="560"/>
      <c r="O94" s="560"/>
      <c r="P94" s="560"/>
      <c r="Q94" s="561"/>
    </row>
    <row r="95" spans="1:17" s="2" customFormat="1" ht="27">
      <c r="A95" s="537"/>
      <c r="B95" s="138" t="s">
        <v>333</v>
      </c>
      <c r="C95" s="127">
        <v>1</v>
      </c>
      <c r="D95" s="127">
        <v>2</v>
      </c>
      <c r="E95" s="127">
        <v>3</v>
      </c>
      <c r="F95" s="127">
        <v>4</v>
      </c>
      <c r="G95" s="127">
        <v>5</v>
      </c>
      <c r="H95" s="127">
        <v>6</v>
      </c>
      <c r="I95" s="127">
        <v>7</v>
      </c>
      <c r="J95" s="127">
        <v>8</v>
      </c>
      <c r="K95" s="127">
        <v>9</v>
      </c>
      <c r="L95" s="127">
        <v>10</v>
      </c>
      <c r="M95" s="139"/>
      <c r="N95" s="139"/>
      <c r="O95" s="139"/>
      <c r="P95" s="139"/>
      <c r="Q95" s="139"/>
    </row>
    <row r="96" spans="1:17" s="2" customFormat="1">
      <c r="A96" s="537"/>
      <c r="B96" s="120" t="s">
        <v>235</v>
      </c>
      <c r="C96" s="127">
        <f>C95/10</f>
        <v>0.1</v>
      </c>
      <c r="D96" s="127">
        <f t="shared" ref="D96" si="31">D95/10</f>
        <v>0.2</v>
      </c>
      <c r="E96" s="127">
        <f t="shared" ref="E96" si="32">E95/10</f>
        <v>0.3</v>
      </c>
      <c r="F96" s="127">
        <f t="shared" ref="F96" si="33">F95/10</f>
        <v>0.4</v>
      </c>
      <c r="G96" s="127">
        <f t="shared" ref="G96" si="34">G95/10</f>
        <v>0.5</v>
      </c>
      <c r="H96" s="127">
        <f t="shared" ref="H96" si="35">H95/10</f>
        <v>0.6</v>
      </c>
      <c r="I96" s="127">
        <f t="shared" ref="I96" si="36">I95/10</f>
        <v>0.7</v>
      </c>
      <c r="J96" s="127">
        <f t="shared" ref="J96" si="37">J95/10</f>
        <v>0.8</v>
      </c>
      <c r="K96" s="127">
        <f t="shared" ref="K96" si="38">K95/10</f>
        <v>0.9</v>
      </c>
      <c r="L96" s="127">
        <f t="shared" ref="L96" si="39">L95/10</f>
        <v>1</v>
      </c>
      <c r="M96" s="139"/>
      <c r="N96" s="139"/>
      <c r="O96" s="139"/>
      <c r="P96" s="139"/>
      <c r="Q96" s="139"/>
    </row>
    <row r="97" spans="1:17" s="2" customFormat="1">
      <c r="A97" s="537"/>
      <c r="B97" s="124" t="s">
        <v>204</v>
      </c>
      <c r="C97" s="128">
        <f t="shared" ref="C97:L97" si="40">ROUND($D94*C96,2)</f>
        <v>7.5</v>
      </c>
      <c r="D97" s="128">
        <f t="shared" si="40"/>
        <v>15</v>
      </c>
      <c r="E97" s="128">
        <f t="shared" si="40"/>
        <v>22.5</v>
      </c>
      <c r="F97" s="128">
        <f t="shared" si="40"/>
        <v>30</v>
      </c>
      <c r="G97" s="128">
        <f t="shared" si="40"/>
        <v>37.5</v>
      </c>
      <c r="H97" s="128">
        <f t="shared" si="40"/>
        <v>45</v>
      </c>
      <c r="I97" s="128">
        <f t="shared" si="40"/>
        <v>52.5</v>
      </c>
      <c r="J97" s="128">
        <f t="shared" si="40"/>
        <v>60</v>
      </c>
      <c r="K97" s="128">
        <f t="shared" si="40"/>
        <v>67.5</v>
      </c>
      <c r="L97" s="128">
        <f t="shared" si="40"/>
        <v>75</v>
      </c>
      <c r="M97" s="140">
        <f>L97</f>
        <v>75</v>
      </c>
      <c r="N97" s="140">
        <f t="shared" ref="N97:Q97" si="41">M97</f>
        <v>75</v>
      </c>
      <c r="O97" s="140">
        <f t="shared" si="41"/>
        <v>75</v>
      </c>
      <c r="P97" s="140">
        <f t="shared" si="41"/>
        <v>75</v>
      </c>
      <c r="Q97" s="140">
        <f t="shared" si="41"/>
        <v>75</v>
      </c>
    </row>
    <row r="98" spans="1:17" s="2" customFormat="1">
      <c r="A98" s="522" t="s">
        <v>349</v>
      </c>
      <c r="B98" s="136" t="s">
        <v>344</v>
      </c>
      <c r="C98" s="544"/>
      <c r="D98" s="545"/>
      <c r="E98" s="545"/>
      <c r="F98" s="545"/>
      <c r="G98" s="546"/>
      <c r="H98" s="137" t="s">
        <v>337</v>
      </c>
      <c r="I98" s="547"/>
      <c r="J98" s="548"/>
      <c r="K98" s="548"/>
      <c r="L98" s="548"/>
      <c r="M98" s="548"/>
      <c r="N98" s="548"/>
      <c r="O98" s="548"/>
      <c r="P98" s="549"/>
      <c r="Q98" s="137" t="s">
        <v>338</v>
      </c>
    </row>
    <row r="99" spans="1:17" s="2" customFormat="1">
      <c r="A99" s="537"/>
      <c r="B99" s="120" t="s">
        <v>336</v>
      </c>
      <c r="C99" s="142" t="s">
        <v>345</v>
      </c>
      <c r="D99" s="127">
        <v>75</v>
      </c>
      <c r="E99" s="541"/>
      <c r="F99" s="542"/>
      <c r="G99" s="542"/>
      <c r="H99" s="542"/>
      <c r="I99" s="542"/>
      <c r="J99" s="542"/>
      <c r="K99" s="542"/>
      <c r="L99" s="542"/>
      <c r="M99" s="542"/>
      <c r="N99" s="542"/>
      <c r="O99" s="542"/>
      <c r="P99" s="542"/>
      <c r="Q99" s="543"/>
    </row>
    <row r="100" spans="1:17" s="2" customFormat="1" ht="27">
      <c r="A100" s="537"/>
      <c r="B100" s="138" t="s">
        <v>333</v>
      </c>
      <c r="C100" s="139"/>
      <c r="D100" s="139"/>
      <c r="E100" s="139"/>
      <c r="F100" s="139"/>
      <c r="G100" s="139"/>
      <c r="H100" s="127">
        <v>1</v>
      </c>
      <c r="I100" s="127">
        <v>2</v>
      </c>
      <c r="J100" s="127">
        <v>3</v>
      </c>
      <c r="K100" s="127">
        <v>4</v>
      </c>
      <c r="L100" s="127">
        <v>5</v>
      </c>
      <c r="M100" s="127">
        <v>6</v>
      </c>
      <c r="N100" s="127">
        <v>7</v>
      </c>
      <c r="O100" s="127">
        <v>8</v>
      </c>
      <c r="P100" s="127">
        <v>9</v>
      </c>
      <c r="Q100" s="127">
        <v>10</v>
      </c>
    </row>
    <row r="101" spans="1:17" s="2" customFormat="1">
      <c r="A101" s="537"/>
      <c r="B101" s="120" t="s">
        <v>235</v>
      </c>
      <c r="C101" s="139"/>
      <c r="D101" s="139"/>
      <c r="E101" s="139"/>
      <c r="F101" s="139"/>
      <c r="G101" s="139"/>
      <c r="H101" s="127">
        <f>H100/10</f>
        <v>0.1</v>
      </c>
      <c r="I101" s="127">
        <f t="shared" ref="I101" si="42">I100/10</f>
        <v>0.2</v>
      </c>
      <c r="J101" s="127">
        <f t="shared" ref="J101" si="43">J100/10</f>
        <v>0.3</v>
      </c>
      <c r="K101" s="127">
        <f t="shared" ref="K101" si="44">K100/10</f>
        <v>0.4</v>
      </c>
      <c r="L101" s="127">
        <f t="shared" ref="L101" si="45">L100/10</f>
        <v>0.5</v>
      </c>
      <c r="M101" s="127">
        <f t="shared" ref="M101" si="46">M100/10</f>
        <v>0.6</v>
      </c>
      <c r="N101" s="127">
        <f t="shared" ref="N101" si="47">N100/10</f>
        <v>0.7</v>
      </c>
      <c r="O101" s="127">
        <f t="shared" ref="O101" si="48">O100/10</f>
        <v>0.8</v>
      </c>
      <c r="P101" s="127">
        <f t="shared" ref="P101" si="49">P100/10</f>
        <v>0.9</v>
      </c>
      <c r="Q101" s="127">
        <f t="shared" ref="Q101" si="50">Q100/10</f>
        <v>1</v>
      </c>
    </row>
    <row r="102" spans="1:17" s="2" customFormat="1">
      <c r="A102" s="537"/>
      <c r="B102" s="124" t="s">
        <v>346</v>
      </c>
      <c r="C102" s="141">
        <v>0</v>
      </c>
      <c r="D102" s="141">
        <v>0</v>
      </c>
      <c r="E102" s="141">
        <v>0</v>
      </c>
      <c r="F102" s="141">
        <v>0</v>
      </c>
      <c r="G102" s="141">
        <v>0</v>
      </c>
      <c r="H102" s="128">
        <f t="shared" ref="H102:Q102" si="51">ROUND($D99*H101,2)</f>
        <v>7.5</v>
      </c>
      <c r="I102" s="128">
        <f t="shared" si="51"/>
        <v>15</v>
      </c>
      <c r="J102" s="128">
        <f t="shared" si="51"/>
        <v>22.5</v>
      </c>
      <c r="K102" s="128">
        <f t="shared" si="51"/>
        <v>30</v>
      </c>
      <c r="L102" s="128">
        <f t="shared" si="51"/>
        <v>37.5</v>
      </c>
      <c r="M102" s="128">
        <f t="shared" si="51"/>
        <v>45</v>
      </c>
      <c r="N102" s="128">
        <f t="shared" si="51"/>
        <v>52.5</v>
      </c>
      <c r="O102" s="128">
        <f t="shared" si="51"/>
        <v>60</v>
      </c>
      <c r="P102" s="128">
        <f t="shared" si="51"/>
        <v>67.5</v>
      </c>
      <c r="Q102" s="128">
        <f t="shared" si="51"/>
        <v>75</v>
      </c>
    </row>
    <row r="103" spans="1:17" s="2" customFormat="1">
      <c r="A103" s="537" t="s">
        <v>343</v>
      </c>
      <c r="B103" s="117" t="s">
        <v>344</v>
      </c>
      <c r="C103" s="143" t="s">
        <v>330</v>
      </c>
      <c r="D103" s="550"/>
      <c r="E103" s="551"/>
      <c r="F103" s="551"/>
      <c r="G103" s="551"/>
      <c r="H103" s="551"/>
      <c r="I103" s="551"/>
      <c r="J103" s="551"/>
      <c r="K103" s="551"/>
      <c r="L103" s="551"/>
      <c r="M103" s="551"/>
      <c r="N103" s="551"/>
      <c r="O103" s="551"/>
      <c r="P103" s="552"/>
      <c r="Q103" s="143" t="s">
        <v>331</v>
      </c>
    </row>
    <row r="104" spans="1:17" s="2" customFormat="1" ht="27">
      <c r="A104" s="537"/>
      <c r="B104" s="118" t="s">
        <v>333</v>
      </c>
      <c r="C104" s="115">
        <v>1</v>
      </c>
      <c r="D104" s="115">
        <v>2</v>
      </c>
      <c r="E104" s="115">
        <v>3</v>
      </c>
      <c r="F104" s="115">
        <v>4</v>
      </c>
      <c r="G104" s="115">
        <v>5</v>
      </c>
      <c r="H104" s="115">
        <v>6</v>
      </c>
      <c r="I104" s="115">
        <v>7</v>
      </c>
      <c r="J104" s="115">
        <v>8</v>
      </c>
      <c r="K104" s="115">
        <v>9</v>
      </c>
      <c r="L104" s="115">
        <v>10</v>
      </c>
      <c r="M104" s="115">
        <v>11</v>
      </c>
      <c r="N104" s="115">
        <v>12</v>
      </c>
      <c r="O104" s="115">
        <v>13</v>
      </c>
      <c r="P104" s="115">
        <v>14</v>
      </c>
      <c r="Q104" s="115">
        <v>15</v>
      </c>
    </row>
    <row r="105" spans="1:17" s="2" customFormat="1">
      <c r="A105" s="537"/>
      <c r="B105" s="116" t="s">
        <v>204</v>
      </c>
      <c r="C105" s="115">
        <f t="shared" ref="C105:Q105" si="52">SUM(C97,C102)</f>
        <v>7.5</v>
      </c>
      <c r="D105" s="115">
        <f t="shared" si="52"/>
        <v>15</v>
      </c>
      <c r="E105" s="115">
        <f t="shared" si="52"/>
        <v>22.5</v>
      </c>
      <c r="F105" s="115">
        <f t="shared" si="52"/>
        <v>30</v>
      </c>
      <c r="G105" s="115">
        <f t="shared" si="52"/>
        <v>37.5</v>
      </c>
      <c r="H105" s="115">
        <f t="shared" si="52"/>
        <v>52.5</v>
      </c>
      <c r="I105" s="115">
        <f t="shared" si="52"/>
        <v>67.5</v>
      </c>
      <c r="J105" s="115">
        <f t="shared" si="52"/>
        <v>82.5</v>
      </c>
      <c r="K105" s="115">
        <f t="shared" si="52"/>
        <v>97.5</v>
      </c>
      <c r="L105" s="115">
        <f t="shared" si="52"/>
        <v>112.5</v>
      </c>
      <c r="M105" s="115">
        <f t="shared" si="52"/>
        <v>120</v>
      </c>
      <c r="N105" s="115">
        <f t="shared" si="52"/>
        <v>127.5</v>
      </c>
      <c r="O105" s="115">
        <f t="shared" si="52"/>
        <v>135</v>
      </c>
      <c r="P105" s="115">
        <f t="shared" si="52"/>
        <v>142.5</v>
      </c>
      <c r="Q105" s="115">
        <f t="shared" si="52"/>
        <v>150</v>
      </c>
    </row>
    <row r="109" spans="1:17" ht="17.25">
      <c r="A109" s="148" t="s">
        <v>366</v>
      </c>
    </row>
    <row r="111" spans="1:17" ht="16.5">
      <c r="A111" s="2" t="s">
        <v>483</v>
      </c>
    </row>
    <row r="112" spans="1:17" ht="16.5">
      <c r="A112" s="150" t="s">
        <v>484</v>
      </c>
    </row>
    <row r="113" spans="1:1" ht="16.5">
      <c r="A113" s="2" t="s">
        <v>365</v>
      </c>
    </row>
    <row r="114" spans="1:1" s="2" customFormat="1"/>
    <row r="115" spans="1:1" s="2" customFormat="1">
      <c r="A115" s="2" t="s">
        <v>569</v>
      </c>
    </row>
    <row r="116" spans="1:1" s="2" customFormat="1"/>
    <row r="117" spans="1:1" s="2" customFormat="1"/>
    <row r="118" spans="1:1" s="2" customFormat="1"/>
    <row r="119" spans="1:1" s="2" customFormat="1" ht="17.25">
      <c r="A119" s="148" t="s">
        <v>368</v>
      </c>
    </row>
    <row r="120" spans="1:1" ht="18.75">
      <c r="A120" s="147" t="s">
        <v>369</v>
      </c>
    </row>
    <row r="122" spans="1:1" ht="16.5">
      <c r="A122" s="2" t="s">
        <v>485</v>
      </c>
    </row>
    <row r="123" spans="1:1" ht="16.5">
      <c r="A123" s="2" t="s">
        <v>486</v>
      </c>
    </row>
    <row r="124" spans="1:1" ht="16.5">
      <c r="A124" s="2" t="s">
        <v>367</v>
      </c>
    </row>
    <row r="126" spans="1:1">
      <c r="A126" s="2" t="s">
        <v>370</v>
      </c>
    </row>
    <row r="130" spans="1:1" ht="17.25">
      <c r="A130" s="148" t="s">
        <v>371</v>
      </c>
    </row>
  </sheetData>
  <mergeCells count="59">
    <mergeCell ref="A103:A105"/>
    <mergeCell ref="D103:P103"/>
    <mergeCell ref="A93:A97"/>
    <mergeCell ref="D93:K93"/>
    <mergeCell ref="M93:Q93"/>
    <mergeCell ref="E94:Q94"/>
    <mergeCell ref="A98:A102"/>
    <mergeCell ref="C98:G98"/>
    <mergeCell ref="I98:P98"/>
    <mergeCell ref="E99:Q99"/>
    <mergeCell ref="A86:A88"/>
    <mergeCell ref="D86:P86"/>
    <mergeCell ref="C81:I81"/>
    <mergeCell ref="K81:P81"/>
    <mergeCell ref="A91:B92"/>
    <mergeCell ref="C92:G92"/>
    <mergeCell ref="H92:I92"/>
    <mergeCell ref="J92:N92"/>
    <mergeCell ref="O92:P92"/>
    <mergeCell ref="A76:A80"/>
    <mergeCell ref="D76:K76"/>
    <mergeCell ref="M76:Q76"/>
    <mergeCell ref="E77:Q77"/>
    <mergeCell ref="A81:A85"/>
    <mergeCell ref="E82:Q82"/>
    <mergeCell ref="A74:B75"/>
    <mergeCell ref="C75:G75"/>
    <mergeCell ref="H75:I75"/>
    <mergeCell ref="J75:N75"/>
    <mergeCell ref="O75:P75"/>
    <mergeCell ref="A57:B58"/>
    <mergeCell ref="A59:A63"/>
    <mergeCell ref="A64:A68"/>
    <mergeCell ref="A69:A71"/>
    <mergeCell ref="C58:G58"/>
    <mergeCell ref="E65:Q65"/>
    <mergeCell ref="C64:G64"/>
    <mergeCell ref="I64:P64"/>
    <mergeCell ref="D69:P69"/>
    <mergeCell ref="J58:N58"/>
    <mergeCell ref="O58:P58"/>
    <mergeCell ref="D59:K59"/>
    <mergeCell ref="M59:Q59"/>
    <mergeCell ref="E60:Q60"/>
    <mergeCell ref="H58:I58"/>
    <mergeCell ref="B37:B39"/>
    <mergeCell ref="A37:A43"/>
    <mergeCell ref="C38:G38"/>
    <mergeCell ref="H38:I38"/>
    <mergeCell ref="J38:L38"/>
    <mergeCell ref="D39:K39"/>
    <mergeCell ref="E40:L40"/>
    <mergeCell ref="B28:B30"/>
    <mergeCell ref="A28:A34"/>
    <mergeCell ref="D30:K30"/>
    <mergeCell ref="C29:G29"/>
    <mergeCell ref="J29:L29"/>
    <mergeCell ref="H29:I29"/>
    <mergeCell ref="E31:L31"/>
  </mergeCells>
  <phoneticPr fontId="1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zoomScaleNormal="100" workbookViewId="0"/>
  </sheetViews>
  <sheetFormatPr defaultRowHeight="13.5"/>
  <cols>
    <col min="1" max="1" width="9.125" customWidth="1"/>
    <col min="2" max="2" width="25.5" customWidth="1"/>
    <col min="3" max="21" width="6" customWidth="1"/>
    <col min="22" max="22" width="2.5" customWidth="1"/>
  </cols>
  <sheetData>
    <row r="1" spans="1:2" ht="18.75">
      <c r="A1" s="146" t="s">
        <v>411</v>
      </c>
    </row>
    <row r="4" spans="1:2" s="2" customFormat="1" ht="17.25">
      <c r="A4" s="148" t="s">
        <v>453</v>
      </c>
    </row>
    <row r="6" spans="1:2">
      <c r="A6" t="s">
        <v>438</v>
      </c>
    </row>
    <row r="7" spans="1:2" s="2" customFormat="1"/>
    <row r="8" spans="1:2">
      <c r="A8" s="151" t="s">
        <v>439</v>
      </c>
    </row>
    <row r="9" spans="1:2">
      <c r="A9" s="151" t="s">
        <v>446</v>
      </c>
    </row>
    <row r="10" spans="1:2">
      <c r="A10" s="151" t="s">
        <v>447</v>
      </c>
    </row>
    <row r="11" spans="1:2" s="2" customFormat="1">
      <c r="A11" s="151" t="s">
        <v>644</v>
      </c>
    </row>
    <row r="12" spans="1:2" s="2" customFormat="1">
      <c r="A12" s="151"/>
    </row>
    <row r="13" spans="1:2" s="2" customFormat="1">
      <c r="A13" s="151"/>
      <c r="B13" s="2" t="s">
        <v>645</v>
      </c>
    </row>
    <row r="14" spans="1:2" s="2" customFormat="1">
      <c r="A14" s="151"/>
    </row>
    <row r="15" spans="1:2">
      <c r="A15" s="354" t="s">
        <v>448</v>
      </c>
    </row>
    <row r="17" spans="1:22">
      <c r="A17" s="151" t="s">
        <v>446</v>
      </c>
    </row>
    <row r="18" spans="1:22">
      <c r="A18" s="151" t="s">
        <v>449</v>
      </c>
    </row>
    <row r="19" spans="1:22">
      <c r="A19" s="151" t="s">
        <v>450</v>
      </c>
    </row>
    <row r="21" spans="1:22" s="2" customFormat="1">
      <c r="A21" s="354" t="s">
        <v>456</v>
      </c>
    </row>
    <row r="22" spans="1:22" s="2" customFormat="1">
      <c r="A22" s="151"/>
    </row>
    <row r="24" spans="1:22" ht="17.25">
      <c r="A24" s="145" t="s">
        <v>451</v>
      </c>
    </row>
    <row r="25" spans="1:22" s="2" customFormat="1">
      <c r="A25" s="569" t="s">
        <v>437</v>
      </c>
      <c r="B25" s="571" t="s">
        <v>412</v>
      </c>
      <c r="C25" s="573" t="s">
        <v>413</v>
      </c>
      <c r="D25" s="574"/>
      <c r="E25" s="574"/>
      <c r="F25" s="574"/>
      <c r="G25" s="574"/>
      <c r="H25" s="574"/>
      <c r="I25" s="574"/>
      <c r="J25" s="574"/>
      <c r="K25" s="574"/>
      <c r="L25" s="574"/>
      <c r="M25" s="574"/>
      <c r="N25" s="574"/>
      <c r="O25" s="574"/>
      <c r="P25" s="574"/>
      <c r="Q25" s="574"/>
      <c r="R25" s="574"/>
      <c r="S25" s="574"/>
      <c r="T25" s="574"/>
      <c r="U25" s="574"/>
      <c r="V25" s="257"/>
    </row>
    <row r="26" spans="1:22" s="2" customFormat="1">
      <c r="A26" s="570"/>
      <c r="B26" s="572"/>
      <c r="C26" s="258">
        <v>42036</v>
      </c>
      <c r="D26" s="258">
        <v>42037</v>
      </c>
      <c r="E26" s="258">
        <v>42038</v>
      </c>
      <c r="F26" s="258">
        <v>42039</v>
      </c>
      <c r="G26" s="258">
        <v>42040</v>
      </c>
      <c r="H26" s="258">
        <v>42041</v>
      </c>
      <c r="I26" s="258">
        <v>42042</v>
      </c>
      <c r="J26" s="258">
        <v>42043</v>
      </c>
      <c r="K26" s="258">
        <v>42044</v>
      </c>
      <c r="L26" s="258">
        <v>42045</v>
      </c>
      <c r="M26" s="258">
        <v>42046</v>
      </c>
      <c r="N26" s="258">
        <v>42047</v>
      </c>
      <c r="O26" s="258">
        <v>42048</v>
      </c>
      <c r="P26" s="258">
        <v>42049</v>
      </c>
      <c r="Q26" s="258">
        <v>42050</v>
      </c>
      <c r="R26" s="258">
        <v>42051</v>
      </c>
      <c r="S26" s="258">
        <v>42052</v>
      </c>
      <c r="T26" s="258">
        <v>42053</v>
      </c>
      <c r="U26" s="258">
        <v>41689</v>
      </c>
      <c r="V26" s="259"/>
    </row>
    <row r="27" spans="1:22" s="2" customFormat="1"/>
    <row r="28" spans="1:22" s="2" customFormat="1" ht="14.25" thickBot="1">
      <c r="A28" s="260" t="s">
        <v>635</v>
      </c>
      <c r="B28" s="261"/>
      <c r="C28" s="261"/>
      <c r="D28" s="261"/>
      <c r="E28" s="261"/>
      <c r="F28" s="261"/>
      <c r="G28" s="261"/>
      <c r="H28" s="261"/>
      <c r="I28" s="261"/>
      <c r="J28" s="261"/>
      <c r="K28" s="261"/>
      <c r="L28" s="261"/>
      <c r="M28" s="261"/>
      <c r="N28" s="261"/>
      <c r="O28" s="261"/>
      <c r="P28" s="261"/>
      <c r="Q28" s="261"/>
      <c r="R28" s="261"/>
      <c r="S28" s="261"/>
      <c r="T28" s="261"/>
      <c r="U28" s="261"/>
      <c r="V28" s="262"/>
    </row>
    <row r="29" spans="1:22" s="2" customFormat="1">
      <c r="A29" s="263"/>
      <c r="B29" s="264" t="s">
        <v>414</v>
      </c>
      <c r="C29" s="265"/>
      <c r="D29" s="266"/>
      <c r="E29" s="267"/>
      <c r="F29" s="268"/>
      <c r="G29" s="267"/>
      <c r="H29" s="269"/>
      <c r="I29" s="270"/>
      <c r="J29" s="270"/>
      <c r="K29" s="271"/>
      <c r="L29" s="267"/>
      <c r="M29" s="267"/>
      <c r="N29" s="272"/>
      <c r="O29" s="267"/>
      <c r="P29" s="273"/>
      <c r="Q29" s="270"/>
      <c r="R29" s="270"/>
      <c r="S29" s="270"/>
      <c r="T29" s="274"/>
      <c r="U29" s="275"/>
      <c r="V29" s="276"/>
    </row>
    <row r="30" spans="1:22" s="2" customFormat="1">
      <c r="A30" s="277"/>
      <c r="B30" s="278" t="s">
        <v>415</v>
      </c>
      <c r="C30" s="279"/>
      <c r="D30" s="280"/>
      <c r="E30" s="281"/>
      <c r="F30" s="282"/>
      <c r="G30" s="283"/>
      <c r="H30" s="284"/>
      <c r="I30" s="285"/>
      <c r="J30" s="286"/>
      <c r="K30" s="284"/>
      <c r="L30" s="287"/>
      <c r="M30" s="283"/>
      <c r="N30" s="284"/>
      <c r="O30" s="287"/>
      <c r="P30" s="282"/>
      <c r="Q30" s="286"/>
      <c r="R30" s="284"/>
      <c r="S30" s="285"/>
      <c r="T30" s="288"/>
      <c r="U30" s="289"/>
      <c r="V30" s="276"/>
    </row>
    <row r="31" spans="1:22" s="2" customFormat="1" ht="14.25" thickBot="1">
      <c r="A31" s="277"/>
      <c r="B31" s="290" t="s">
        <v>643</v>
      </c>
      <c r="C31" s="291"/>
      <c r="D31" s="292" t="s">
        <v>417</v>
      </c>
      <c r="E31" s="293"/>
      <c r="F31" s="294"/>
      <c r="G31" s="295" t="s">
        <v>418</v>
      </c>
      <c r="H31" s="296"/>
      <c r="I31" s="293"/>
      <c r="J31" s="293"/>
      <c r="K31" s="294"/>
      <c r="L31" s="295"/>
      <c r="M31" s="575" t="s">
        <v>419</v>
      </c>
      <c r="N31" s="575"/>
      <c r="O31" s="295"/>
      <c r="P31" s="296"/>
      <c r="Q31" s="293"/>
      <c r="R31" s="292" t="s">
        <v>420</v>
      </c>
      <c r="S31" s="293"/>
      <c r="T31" s="297"/>
      <c r="U31" s="298"/>
      <c r="V31" s="276"/>
    </row>
    <row r="32" spans="1:22" s="2" customFormat="1" ht="14.25" thickBot="1">
      <c r="A32" s="277"/>
      <c r="B32" s="299"/>
      <c r="C32" s="299"/>
      <c r="D32" s="299"/>
      <c r="E32" s="299"/>
      <c r="F32" s="299"/>
      <c r="G32" s="299"/>
      <c r="H32" s="299"/>
      <c r="I32" s="299"/>
      <c r="J32" s="299"/>
      <c r="K32" s="299"/>
      <c r="L32" s="299"/>
      <c r="M32" s="299"/>
      <c r="N32" s="299"/>
      <c r="O32" s="299"/>
      <c r="P32" s="299"/>
      <c r="Q32" s="299"/>
      <c r="R32" s="299"/>
      <c r="S32" s="299"/>
      <c r="T32" s="299"/>
      <c r="U32" s="300"/>
      <c r="V32" s="276"/>
    </row>
    <row r="33" spans="1:22" s="2" customFormat="1">
      <c r="A33" s="277"/>
      <c r="B33" s="301" t="s">
        <v>421</v>
      </c>
      <c r="C33" s="576"/>
      <c r="D33" s="577"/>
      <c r="E33" s="577"/>
      <c r="F33" s="577"/>
      <c r="G33" s="578"/>
      <c r="H33" s="302"/>
      <c r="I33" s="579"/>
      <c r="J33" s="580"/>
      <c r="K33" s="303"/>
      <c r="L33" s="579"/>
      <c r="M33" s="581"/>
      <c r="N33" s="304"/>
      <c r="O33" s="579"/>
      <c r="P33" s="582"/>
      <c r="Q33" s="580"/>
      <c r="R33" s="302"/>
      <c r="S33" s="579"/>
      <c r="T33" s="582"/>
      <c r="U33" s="583"/>
      <c r="V33" s="276"/>
    </row>
    <row r="34" spans="1:22" s="2" customFormat="1" ht="14.25" thickBot="1">
      <c r="A34" s="277"/>
      <c r="B34" s="305" t="s">
        <v>422</v>
      </c>
      <c r="C34" s="564">
        <v>0</v>
      </c>
      <c r="D34" s="568"/>
      <c r="E34" s="568"/>
      <c r="F34" s="568"/>
      <c r="G34" s="567"/>
      <c r="H34" s="562" t="s">
        <v>423</v>
      </c>
      <c r="I34" s="568"/>
      <c r="J34" s="567"/>
      <c r="K34" s="584" t="s">
        <v>419</v>
      </c>
      <c r="L34" s="584"/>
      <c r="M34" s="584"/>
      <c r="N34" s="584"/>
      <c r="O34" s="584"/>
      <c r="P34" s="584"/>
      <c r="Q34" s="584"/>
      <c r="R34" s="584" t="s">
        <v>420</v>
      </c>
      <c r="S34" s="584"/>
      <c r="T34" s="584"/>
      <c r="U34" s="586"/>
      <c r="V34" s="276"/>
    </row>
    <row r="35" spans="1:22" s="2" customFormat="1">
      <c r="A35" s="306"/>
      <c r="B35" s="307"/>
      <c r="C35" s="308"/>
      <c r="D35" s="308"/>
      <c r="E35" s="308"/>
      <c r="F35" s="308"/>
      <c r="G35" s="308"/>
      <c r="H35" s="308"/>
      <c r="I35" s="308"/>
      <c r="J35" s="308"/>
      <c r="K35" s="308"/>
      <c r="L35" s="308"/>
      <c r="M35" s="308"/>
      <c r="N35" s="308"/>
      <c r="O35" s="308"/>
      <c r="P35" s="308"/>
      <c r="Q35" s="308"/>
      <c r="R35" s="308"/>
      <c r="S35" s="308"/>
      <c r="T35" s="308"/>
      <c r="U35" s="308"/>
      <c r="V35" s="309"/>
    </row>
    <row r="36" spans="1:22" s="2" customFormat="1"/>
    <row r="37" spans="1:22" s="2" customFormat="1" ht="14.25" thickBot="1">
      <c r="A37" s="260" t="s">
        <v>636</v>
      </c>
      <c r="B37" s="261"/>
      <c r="C37" s="261"/>
      <c r="D37" s="261"/>
      <c r="E37" s="261"/>
      <c r="F37" s="261"/>
      <c r="G37" s="261"/>
      <c r="H37" s="261"/>
      <c r="I37" s="261"/>
      <c r="J37" s="261"/>
      <c r="K37" s="261"/>
      <c r="L37" s="261"/>
      <c r="M37" s="261"/>
      <c r="N37" s="261"/>
      <c r="O37" s="261"/>
      <c r="P37" s="261"/>
      <c r="Q37" s="261"/>
      <c r="R37" s="261"/>
      <c r="S37" s="261"/>
      <c r="T37" s="261"/>
      <c r="U37" s="261"/>
      <c r="V37" s="262"/>
    </row>
    <row r="38" spans="1:22" s="2" customFormat="1">
      <c r="A38" s="263"/>
      <c r="B38" s="264" t="s">
        <v>414</v>
      </c>
      <c r="C38" s="310"/>
      <c r="D38" s="267"/>
      <c r="E38" s="267"/>
      <c r="F38" s="311" t="s">
        <v>424</v>
      </c>
      <c r="G38" s="267"/>
      <c r="H38" s="312"/>
      <c r="I38" s="270"/>
      <c r="J38" s="270" t="s">
        <v>424</v>
      </c>
      <c r="K38" s="270"/>
      <c r="L38" s="313"/>
      <c r="M38" s="312"/>
      <c r="N38" s="314"/>
      <c r="O38" s="314"/>
      <c r="P38" s="314"/>
      <c r="Q38" s="314"/>
      <c r="R38" s="313"/>
      <c r="S38" s="266"/>
      <c r="T38" s="266"/>
      <c r="U38" s="275"/>
      <c r="V38" s="276"/>
    </row>
    <row r="39" spans="1:22" s="2" customFormat="1">
      <c r="A39" s="315"/>
      <c r="B39" s="278" t="s">
        <v>425</v>
      </c>
      <c r="C39" s="587"/>
      <c r="D39" s="588"/>
      <c r="E39" s="283"/>
      <c r="F39" s="284"/>
      <c r="G39" s="287"/>
      <c r="H39" s="282"/>
      <c r="I39" s="286"/>
      <c r="J39" s="316"/>
      <c r="K39" s="285"/>
      <c r="L39" s="288"/>
      <c r="M39" s="317"/>
      <c r="N39" s="318"/>
      <c r="O39" s="318"/>
      <c r="P39" s="318"/>
      <c r="Q39" s="318"/>
      <c r="R39" s="319"/>
      <c r="S39" s="320"/>
      <c r="T39" s="320"/>
      <c r="U39" s="289"/>
      <c r="V39" s="276"/>
    </row>
    <row r="40" spans="1:22" s="2" customFormat="1" ht="14.25" thickBot="1">
      <c r="A40" s="277"/>
      <c r="B40" s="290" t="s">
        <v>643</v>
      </c>
      <c r="C40" s="321"/>
      <c r="D40" s="295"/>
      <c r="E40" s="575" t="s">
        <v>426</v>
      </c>
      <c r="F40" s="575"/>
      <c r="G40" s="295"/>
      <c r="H40" s="296"/>
      <c r="I40" s="293"/>
      <c r="J40" s="292" t="s">
        <v>427</v>
      </c>
      <c r="K40" s="293"/>
      <c r="L40" s="297"/>
      <c r="M40" s="294"/>
      <c r="N40" s="295"/>
      <c r="O40" s="575" t="s">
        <v>419</v>
      </c>
      <c r="P40" s="575"/>
      <c r="Q40" s="295"/>
      <c r="R40" s="296"/>
      <c r="S40" s="297"/>
      <c r="T40" s="297"/>
      <c r="U40" s="298"/>
      <c r="V40" s="276"/>
    </row>
    <row r="41" spans="1:22" s="2" customFormat="1" ht="14.25" thickBot="1">
      <c r="A41" s="277"/>
      <c r="B41" s="299"/>
      <c r="C41" s="299"/>
      <c r="D41" s="299"/>
      <c r="E41" s="299"/>
      <c r="F41" s="299"/>
      <c r="G41" s="299"/>
      <c r="H41" s="299"/>
      <c r="I41" s="299"/>
      <c r="J41" s="299"/>
      <c r="K41" s="299"/>
      <c r="L41" s="299"/>
      <c r="M41" s="299"/>
      <c r="N41" s="299"/>
      <c r="O41" s="299"/>
      <c r="P41" s="299"/>
      <c r="Q41" s="299"/>
      <c r="R41" s="299"/>
      <c r="S41" s="299"/>
      <c r="T41" s="299"/>
      <c r="U41" s="300"/>
      <c r="V41" s="276"/>
    </row>
    <row r="42" spans="1:22" s="2" customFormat="1">
      <c r="A42" s="277"/>
      <c r="B42" s="301" t="s">
        <v>421</v>
      </c>
      <c r="C42" s="322"/>
      <c r="D42" s="589"/>
      <c r="E42" s="590"/>
      <c r="F42" s="323"/>
      <c r="G42" s="324"/>
      <c r="H42" s="591"/>
      <c r="I42" s="592"/>
      <c r="J42" s="592"/>
      <c r="K42" s="592"/>
      <c r="L42" s="593"/>
      <c r="M42" s="325"/>
      <c r="N42" s="326"/>
      <c r="O42" s="326"/>
      <c r="P42" s="326"/>
      <c r="Q42" s="326"/>
      <c r="R42" s="303"/>
      <c r="S42" s="327"/>
      <c r="T42" s="328"/>
      <c r="U42" s="329"/>
      <c r="V42" s="276"/>
    </row>
    <row r="43" spans="1:22" s="2" customFormat="1" ht="14.25" thickBot="1">
      <c r="A43" s="277"/>
      <c r="B43" s="305" t="s">
        <v>422</v>
      </c>
      <c r="C43" s="584" t="s">
        <v>428</v>
      </c>
      <c r="D43" s="584"/>
      <c r="E43" s="584"/>
      <c r="F43" s="585">
        <v>0</v>
      </c>
      <c r="G43" s="584"/>
      <c r="H43" s="584"/>
      <c r="I43" s="584"/>
      <c r="J43" s="584"/>
      <c r="K43" s="584"/>
      <c r="L43" s="584"/>
      <c r="M43" s="584" t="s">
        <v>429</v>
      </c>
      <c r="N43" s="584"/>
      <c r="O43" s="584"/>
      <c r="P43" s="584"/>
      <c r="Q43" s="584"/>
      <c r="R43" s="584"/>
      <c r="S43" s="584"/>
      <c r="T43" s="584"/>
      <c r="U43" s="586"/>
      <c r="V43" s="276"/>
    </row>
    <row r="44" spans="1:22" s="2" customFormat="1">
      <c r="A44" s="306"/>
      <c r="B44" s="330"/>
      <c r="C44" s="331"/>
      <c r="D44" s="331"/>
      <c r="E44" s="331"/>
      <c r="F44" s="331"/>
      <c r="G44" s="331"/>
      <c r="H44" s="331"/>
      <c r="I44" s="331"/>
      <c r="J44" s="331"/>
      <c r="K44" s="331"/>
      <c r="L44" s="331"/>
      <c r="M44" s="331"/>
      <c r="N44" s="331"/>
      <c r="O44" s="331"/>
      <c r="P44" s="331"/>
      <c r="Q44" s="331"/>
      <c r="R44" s="331"/>
      <c r="S44" s="308"/>
      <c r="T44" s="308"/>
      <c r="U44" s="308"/>
      <c r="V44" s="309"/>
    </row>
    <row r="45" spans="1:22" s="2" customFormat="1"/>
    <row r="46" spans="1:22" s="2" customFormat="1" ht="14.25" thickBot="1">
      <c r="A46" s="260" t="s">
        <v>637</v>
      </c>
      <c r="B46" s="261"/>
      <c r="C46" s="261"/>
      <c r="D46" s="261"/>
      <c r="E46" s="261"/>
      <c r="F46" s="261"/>
      <c r="G46" s="261"/>
      <c r="H46" s="261"/>
      <c r="I46" s="261"/>
      <c r="J46" s="261"/>
      <c r="K46" s="261"/>
      <c r="L46" s="261"/>
      <c r="M46" s="261"/>
      <c r="N46" s="261"/>
      <c r="O46" s="261"/>
      <c r="P46" s="261"/>
      <c r="Q46" s="261"/>
      <c r="R46" s="261"/>
      <c r="S46" s="261"/>
      <c r="T46" s="261"/>
      <c r="U46" s="261"/>
      <c r="V46" s="262"/>
    </row>
    <row r="47" spans="1:22" s="2" customFormat="1">
      <c r="A47" s="263"/>
      <c r="B47" s="264" t="s">
        <v>414</v>
      </c>
      <c r="C47" s="310"/>
      <c r="D47" s="267"/>
      <c r="E47" s="267"/>
      <c r="F47" s="268"/>
      <c r="G47" s="267"/>
      <c r="H47" s="273"/>
      <c r="I47" s="332"/>
      <c r="J47" s="332"/>
      <c r="K47" s="332"/>
      <c r="L47" s="274"/>
      <c r="M47" s="312"/>
      <c r="N47" s="314"/>
      <c r="O47" s="314"/>
      <c r="P47" s="314"/>
      <c r="Q47" s="314"/>
      <c r="R47" s="313"/>
      <c r="S47" s="266"/>
      <c r="T47" s="266"/>
      <c r="U47" s="275"/>
      <c r="V47" s="276"/>
    </row>
    <row r="48" spans="1:22" s="2" customFormat="1">
      <c r="A48" s="315"/>
      <c r="B48" s="278" t="s">
        <v>430</v>
      </c>
      <c r="C48" s="587"/>
      <c r="D48" s="588"/>
      <c r="E48" s="283"/>
      <c r="F48" s="333" t="s">
        <v>424</v>
      </c>
      <c r="G48" s="287"/>
      <c r="H48" s="282"/>
      <c r="I48" s="334"/>
      <c r="J48" s="335" t="s">
        <v>424</v>
      </c>
      <c r="K48" s="336"/>
      <c r="L48" s="288"/>
      <c r="M48" s="317"/>
      <c r="N48" s="318"/>
      <c r="O48" s="318"/>
      <c r="P48" s="318"/>
      <c r="Q48" s="318"/>
      <c r="R48" s="319"/>
      <c r="S48" s="320"/>
      <c r="T48" s="320"/>
      <c r="U48" s="289"/>
      <c r="V48" s="276"/>
    </row>
    <row r="49" spans="1:22" s="2" customFormat="1" ht="14.25" thickBot="1">
      <c r="A49" s="277"/>
      <c r="B49" s="290" t="s">
        <v>643</v>
      </c>
      <c r="C49" s="321"/>
      <c r="D49" s="295"/>
      <c r="E49" s="575" t="s">
        <v>426</v>
      </c>
      <c r="F49" s="575"/>
      <c r="G49" s="295"/>
      <c r="H49" s="296"/>
      <c r="I49" s="293"/>
      <c r="J49" s="292" t="s">
        <v>427</v>
      </c>
      <c r="K49" s="293"/>
      <c r="L49" s="297"/>
      <c r="M49" s="294"/>
      <c r="N49" s="295"/>
      <c r="O49" s="575" t="s">
        <v>419</v>
      </c>
      <c r="P49" s="575"/>
      <c r="Q49" s="295"/>
      <c r="R49" s="296"/>
      <c r="S49" s="297"/>
      <c r="T49" s="297"/>
      <c r="U49" s="298"/>
      <c r="V49" s="276"/>
    </row>
    <row r="50" spans="1:22" s="2" customFormat="1" ht="14.25" thickBot="1">
      <c r="A50" s="277"/>
      <c r="B50" s="299"/>
      <c r="C50" s="299"/>
      <c r="D50" s="299"/>
      <c r="E50" s="299"/>
      <c r="F50" s="299"/>
      <c r="G50" s="299"/>
      <c r="H50" s="299"/>
      <c r="I50" s="299"/>
      <c r="J50" s="299"/>
      <c r="K50" s="299"/>
      <c r="L50" s="299"/>
      <c r="M50" s="299"/>
      <c r="N50" s="299"/>
      <c r="O50" s="299"/>
      <c r="P50" s="299"/>
      <c r="Q50" s="299"/>
      <c r="R50" s="299"/>
      <c r="S50" s="299"/>
      <c r="T50" s="299"/>
      <c r="U50" s="300"/>
      <c r="V50" s="276"/>
    </row>
    <row r="51" spans="1:22" s="2" customFormat="1">
      <c r="A51" s="277"/>
      <c r="B51" s="301" t="s">
        <v>421</v>
      </c>
      <c r="C51" s="322"/>
      <c r="D51" s="589"/>
      <c r="E51" s="590"/>
      <c r="F51" s="323"/>
      <c r="G51" s="594"/>
      <c r="H51" s="595"/>
      <c r="I51" s="596"/>
      <c r="J51" s="596"/>
      <c r="K51" s="596"/>
      <c r="L51" s="337"/>
      <c r="M51" s="325"/>
      <c r="N51" s="326"/>
      <c r="O51" s="326"/>
      <c r="P51" s="326"/>
      <c r="Q51" s="326"/>
      <c r="R51" s="303"/>
      <c r="S51" s="327"/>
      <c r="T51" s="328"/>
      <c r="U51" s="329"/>
      <c r="V51" s="276"/>
    </row>
    <row r="52" spans="1:22" s="2" customFormat="1" ht="14.25" thickBot="1">
      <c r="A52" s="277"/>
      <c r="B52" s="305" t="s">
        <v>422</v>
      </c>
      <c r="C52" s="584" t="s">
        <v>428</v>
      </c>
      <c r="D52" s="584"/>
      <c r="E52" s="584"/>
      <c r="F52" s="585">
        <v>0</v>
      </c>
      <c r="G52" s="584"/>
      <c r="H52" s="584"/>
      <c r="I52" s="584"/>
      <c r="J52" s="584"/>
      <c r="K52" s="584"/>
      <c r="L52" s="584"/>
      <c r="M52" s="584" t="s">
        <v>429</v>
      </c>
      <c r="N52" s="584"/>
      <c r="O52" s="584"/>
      <c r="P52" s="584"/>
      <c r="Q52" s="584"/>
      <c r="R52" s="584"/>
      <c r="S52" s="584"/>
      <c r="T52" s="584"/>
      <c r="U52" s="586"/>
      <c r="V52" s="276"/>
    </row>
    <row r="53" spans="1:22" s="2" customFormat="1">
      <c r="A53" s="306"/>
      <c r="B53" s="330"/>
      <c r="C53" s="331"/>
      <c r="D53" s="331"/>
      <c r="E53" s="331"/>
      <c r="F53" s="331"/>
      <c r="G53" s="331"/>
      <c r="H53" s="331"/>
      <c r="I53" s="331"/>
      <c r="J53" s="331"/>
      <c r="K53" s="331"/>
      <c r="L53" s="331"/>
      <c r="M53" s="331"/>
      <c r="N53" s="331"/>
      <c r="O53" s="331"/>
      <c r="P53" s="331"/>
      <c r="Q53" s="331"/>
      <c r="R53" s="331"/>
      <c r="S53" s="308"/>
      <c r="T53" s="308"/>
      <c r="U53" s="308"/>
      <c r="V53" s="309"/>
    </row>
    <row r="54" spans="1:22" s="2" customFormat="1"/>
    <row r="55" spans="1:22" s="2" customFormat="1" ht="14.25" thickBot="1">
      <c r="A55" s="260" t="s">
        <v>638</v>
      </c>
      <c r="B55" s="261"/>
      <c r="C55" s="261"/>
      <c r="D55" s="261"/>
      <c r="E55" s="261"/>
      <c r="F55" s="261"/>
      <c r="G55" s="261"/>
      <c r="H55" s="261"/>
      <c r="I55" s="261"/>
      <c r="J55" s="261"/>
      <c r="K55" s="261"/>
      <c r="L55" s="261"/>
      <c r="M55" s="261"/>
      <c r="N55" s="261"/>
      <c r="O55" s="261"/>
      <c r="P55" s="261"/>
      <c r="Q55" s="261"/>
      <c r="R55" s="261"/>
      <c r="S55" s="261"/>
      <c r="T55" s="261"/>
      <c r="U55" s="261"/>
      <c r="V55" s="262"/>
    </row>
    <row r="56" spans="1:22" s="2" customFormat="1">
      <c r="A56" s="263"/>
      <c r="B56" s="264" t="s">
        <v>414</v>
      </c>
      <c r="C56" s="310"/>
      <c r="D56" s="267"/>
      <c r="E56" s="267"/>
      <c r="F56" s="268" t="s">
        <v>424</v>
      </c>
      <c r="G56" s="267"/>
      <c r="H56" s="273"/>
      <c r="I56" s="332"/>
      <c r="J56" s="332" t="s">
        <v>424</v>
      </c>
      <c r="K56" s="332"/>
      <c r="L56" s="274"/>
      <c r="M56" s="312"/>
      <c r="N56" s="314"/>
      <c r="O56" s="314"/>
      <c r="P56" s="314"/>
      <c r="Q56" s="314"/>
      <c r="R56" s="313"/>
      <c r="S56" s="266"/>
      <c r="T56" s="266"/>
      <c r="U56" s="275"/>
      <c r="V56" s="276"/>
    </row>
    <row r="57" spans="1:22" s="2" customFormat="1">
      <c r="A57" s="315"/>
      <c r="B57" s="278" t="s">
        <v>430</v>
      </c>
      <c r="C57" s="587"/>
      <c r="D57" s="588"/>
      <c r="E57" s="283"/>
      <c r="F57" s="333" t="s">
        <v>424</v>
      </c>
      <c r="G57" s="287"/>
      <c r="H57" s="282"/>
      <c r="I57" s="334"/>
      <c r="J57" s="335" t="s">
        <v>424</v>
      </c>
      <c r="K57" s="336"/>
      <c r="L57" s="288"/>
      <c r="M57" s="317"/>
      <c r="N57" s="318"/>
      <c r="O57" s="318"/>
      <c r="P57" s="318"/>
      <c r="Q57" s="318"/>
      <c r="R57" s="319"/>
      <c r="S57" s="320"/>
      <c r="T57" s="320"/>
      <c r="U57" s="289"/>
      <c r="V57" s="276"/>
    </row>
    <row r="58" spans="1:22" s="2" customFormat="1" ht="14.25" thickBot="1">
      <c r="A58" s="338"/>
      <c r="B58" s="290" t="s">
        <v>643</v>
      </c>
      <c r="C58" s="321"/>
      <c r="D58" s="295"/>
      <c r="E58" s="575" t="s">
        <v>431</v>
      </c>
      <c r="F58" s="575"/>
      <c r="G58" s="295"/>
      <c r="H58" s="296"/>
      <c r="I58" s="293"/>
      <c r="J58" s="292" t="s">
        <v>418</v>
      </c>
      <c r="K58" s="293"/>
      <c r="L58" s="297"/>
      <c r="M58" s="294"/>
      <c r="N58" s="295"/>
      <c r="O58" s="575" t="s">
        <v>432</v>
      </c>
      <c r="P58" s="575"/>
      <c r="Q58" s="295"/>
      <c r="R58" s="296"/>
      <c r="S58" s="297"/>
      <c r="T58" s="297"/>
      <c r="U58" s="298"/>
      <c r="V58" s="276"/>
    </row>
    <row r="59" spans="1:22" s="2" customFormat="1" ht="14.25" thickBot="1">
      <c r="A59" s="277"/>
      <c r="B59" s="299"/>
      <c r="C59" s="299"/>
      <c r="D59" s="299"/>
      <c r="E59" s="299"/>
      <c r="F59" s="299"/>
      <c r="G59" s="299"/>
      <c r="H59" s="299"/>
      <c r="I59" s="299"/>
      <c r="J59" s="299"/>
      <c r="K59" s="299"/>
      <c r="L59" s="299"/>
      <c r="M59" s="299"/>
      <c r="N59" s="299"/>
      <c r="O59" s="299"/>
      <c r="P59" s="299"/>
      <c r="Q59" s="299"/>
      <c r="R59" s="299"/>
      <c r="S59" s="299"/>
      <c r="T59" s="299"/>
      <c r="U59" s="300"/>
      <c r="V59" s="276"/>
    </row>
    <row r="60" spans="1:22" s="2" customFormat="1">
      <c r="A60" s="277"/>
      <c r="B60" s="301" t="s">
        <v>421</v>
      </c>
      <c r="C60" s="322"/>
      <c r="D60" s="589"/>
      <c r="E60" s="590"/>
      <c r="F60" s="323"/>
      <c r="G60" s="324"/>
      <c r="H60" s="591"/>
      <c r="I60" s="592"/>
      <c r="J60" s="592"/>
      <c r="K60" s="592"/>
      <c r="L60" s="593"/>
      <c r="M60" s="325"/>
      <c r="N60" s="326"/>
      <c r="O60" s="326"/>
      <c r="P60" s="326"/>
      <c r="Q60" s="326"/>
      <c r="R60" s="303"/>
      <c r="S60" s="327"/>
      <c r="T60" s="328"/>
      <c r="U60" s="329"/>
      <c r="V60" s="276"/>
    </row>
    <row r="61" spans="1:22" s="2" customFormat="1" ht="14.25" thickBot="1">
      <c r="A61" s="277"/>
      <c r="B61" s="305" t="s">
        <v>422</v>
      </c>
      <c r="C61" s="584" t="s">
        <v>431</v>
      </c>
      <c r="D61" s="584"/>
      <c r="E61" s="584"/>
      <c r="F61" s="585">
        <v>0</v>
      </c>
      <c r="G61" s="584"/>
      <c r="H61" s="584"/>
      <c r="I61" s="584"/>
      <c r="J61" s="584"/>
      <c r="K61" s="584"/>
      <c r="L61" s="584"/>
      <c r="M61" s="584" t="s">
        <v>432</v>
      </c>
      <c r="N61" s="584"/>
      <c r="O61" s="584"/>
      <c r="P61" s="584"/>
      <c r="Q61" s="584"/>
      <c r="R61" s="584"/>
      <c r="S61" s="584"/>
      <c r="T61" s="584"/>
      <c r="U61" s="586"/>
      <c r="V61" s="276"/>
    </row>
    <row r="62" spans="1:22" s="2" customFormat="1">
      <c r="A62" s="306"/>
      <c r="B62" s="330"/>
      <c r="C62" s="331"/>
      <c r="D62" s="331"/>
      <c r="E62" s="331"/>
      <c r="F62" s="331"/>
      <c r="G62" s="331"/>
      <c r="H62" s="331"/>
      <c r="I62" s="331"/>
      <c r="J62" s="331"/>
      <c r="K62" s="331"/>
      <c r="L62" s="331"/>
      <c r="M62" s="331"/>
      <c r="N62" s="331"/>
      <c r="O62" s="331"/>
      <c r="P62" s="331"/>
      <c r="Q62" s="331"/>
      <c r="R62" s="331"/>
      <c r="S62" s="308"/>
      <c r="T62" s="308"/>
      <c r="U62" s="308"/>
      <c r="V62" s="309"/>
    </row>
    <row r="63" spans="1:22" s="2" customFormat="1"/>
    <row r="64" spans="1:22" s="2" customFormat="1" ht="14.25" thickBot="1">
      <c r="A64" s="260" t="s">
        <v>639</v>
      </c>
      <c r="B64" s="261"/>
      <c r="C64" s="261"/>
      <c r="D64" s="261"/>
      <c r="E64" s="261"/>
      <c r="F64" s="261"/>
      <c r="G64" s="261"/>
      <c r="H64" s="261"/>
      <c r="I64" s="261"/>
      <c r="J64" s="261"/>
      <c r="K64" s="261"/>
      <c r="L64" s="261"/>
      <c r="M64" s="261"/>
      <c r="N64" s="261"/>
      <c r="O64" s="261"/>
      <c r="P64" s="261"/>
      <c r="Q64" s="261"/>
      <c r="R64" s="261"/>
      <c r="S64" s="261"/>
      <c r="T64" s="261"/>
      <c r="U64" s="261"/>
      <c r="V64" s="262"/>
    </row>
    <row r="65" spans="1:22" s="2" customFormat="1">
      <c r="A65" s="263"/>
      <c r="B65" s="264" t="s">
        <v>414</v>
      </c>
      <c r="C65" s="412"/>
      <c r="D65" s="398" t="s">
        <v>626</v>
      </c>
      <c r="E65" s="399"/>
      <c r="F65" s="400"/>
      <c r="G65" s="415" t="s">
        <v>627</v>
      </c>
      <c r="H65" s="416"/>
      <c r="I65" s="417"/>
      <c r="J65" s="415" t="s">
        <v>627</v>
      </c>
      <c r="K65" s="416"/>
      <c r="L65" s="417"/>
      <c r="M65" s="398" t="s">
        <v>626</v>
      </c>
      <c r="N65" s="399"/>
      <c r="O65" s="400"/>
      <c r="P65" s="398" t="s">
        <v>626</v>
      </c>
      <c r="Q65" s="399"/>
      <c r="R65" s="400"/>
      <c r="S65" s="415" t="s">
        <v>627</v>
      </c>
      <c r="T65" s="416"/>
      <c r="U65" s="422"/>
      <c r="V65" s="276"/>
    </row>
    <row r="66" spans="1:22" s="2" customFormat="1">
      <c r="A66" s="315"/>
      <c r="B66" s="278" t="s">
        <v>415</v>
      </c>
      <c r="C66" s="413"/>
      <c r="D66" s="394"/>
      <c r="E66" s="395"/>
      <c r="F66" s="396"/>
      <c r="G66" s="418"/>
      <c r="H66" s="419"/>
      <c r="I66" s="420"/>
      <c r="J66" s="418"/>
      <c r="K66" s="419"/>
      <c r="L66" s="420"/>
      <c r="M66" s="394"/>
      <c r="N66" s="395"/>
      <c r="O66" s="396"/>
      <c r="P66" s="394"/>
      <c r="Q66" s="395"/>
      <c r="R66" s="396"/>
      <c r="S66" s="418"/>
      <c r="T66" s="419"/>
      <c r="U66" s="423"/>
      <c r="V66" s="276"/>
    </row>
    <row r="67" spans="1:22" s="2" customFormat="1" ht="14.25" thickBot="1">
      <c r="A67" s="338"/>
      <c r="B67" s="290" t="s">
        <v>643</v>
      </c>
      <c r="C67" s="414"/>
      <c r="D67" s="392"/>
      <c r="E67" s="397" t="s">
        <v>426</v>
      </c>
      <c r="F67" s="393"/>
      <c r="G67" s="393"/>
      <c r="H67" s="421" t="s">
        <v>418</v>
      </c>
      <c r="I67" s="393"/>
      <c r="J67" s="393"/>
      <c r="K67" s="421" t="s">
        <v>419</v>
      </c>
      <c r="L67" s="393"/>
      <c r="M67" s="392"/>
      <c r="N67" s="397" t="s">
        <v>628</v>
      </c>
      <c r="O67" s="393"/>
      <c r="P67" s="392"/>
      <c r="Q67" s="397" t="s">
        <v>629</v>
      </c>
      <c r="R67" s="393"/>
      <c r="S67" s="393"/>
      <c r="T67" s="421" t="s">
        <v>630</v>
      </c>
      <c r="U67" s="410"/>
      <c r="V67" s="276"/>
    </row>
    <row r="68" spans="1:22" s="2" customFormat="1" ht="14.25" thickBot="1">
      <c r="A68" s="277"/>
      <c r="B68" s="299"/>
      <c r="C68" s="299"/>
      <c r="D68" s="299"/>
      <c r="E68" s="299"/>
      <c r="F68" s="299"/>
      <c r="G68" s="299"/>
      <c r="H68" s="299"/>
      <c r="I68" s="299"/>
      <c r="J68" s="299"/>
      <c r="K68" s="299"/>
      <c r="L68" s="299"/>
      <c r="M68" s="299"/>
      <c r="N68" s="299"/>
      <c r="O68" s="299"/>
      <c r="P68" s="299"/>
      <c r="Q68" s="299"/>
      <c r="R68" s="299"/>
      <c r="S68" s="299"/>
      <c r="T68" s="299"/>
      <c r="U68" s="299"/>
      <c r="V68" s="276"/>
    </row>
    <row r="69" spans="1:22" s="2" customFormat="1">
      <c r="A69" s="277"/>
      <c r="B69" s="301" t="s">
        <v>421</v>
      </c>
      <c r="C69" s="401"/>
      <c r="D69" s="402"/>
      <c r="E69" s="302"/>
      <c r="F69" s="403"/>
      <c r="G69" s="405"/>
      <c r="H69" s="391"/>
      <c r="I69" s="403"/>
      <c r="J69" s="404"/>
      <c r="K69" s="302"/>
      <c r="L69" s="403"/>
      <c r="M69" s="405"/>
      <c r="N69" s="391"/>
      <c r="O69" s="403"/>
      <c r="P69" s="404"/>
      <c r="Q69" s="302"/>
      <c r="R69" s="403"/>
      <c r="S69" s="405"/>
      <c r="T69" s="391"/>
      <c r="U69" s="411"/>
      <c r="V69" s="276"/>
    </row>
    <row r="70" spans="1:22" s="2" customFormat="1" ht="14.25" thickBot="1">
      <c r="A70" s="277"/>
      <c r="B70" s="305" t="s">
        <v>422</v>
      </c>
      <c r="C70" s="564">
        <v>0</v>
      </c>
      <c r="D70" s="566"/>
      <c r="E70" s="562" t="s">
        <v>426</v>
      </c>
      <c r="F70" s="567"/>
      <c r="G70" s="390">
        <v>0</v>
      </c>
      <c r="H70" s="562" t="s">
        <v>418</v>
      </c>
      <c r="I70" s="568"/>
      <c r="J70" s="567"/>
      <c r="K70" s="562" t="s">
        <v>419</v>
      </c>
      <c r="L70" s="567"/>
      <c r="M70" s="390">
        <v>0</v>
      </c>
      <c r="N70" s="562" t="s">
        <v>435</v>
      </c>
      <c r="O70" s="568"/>
      <c r="P70" s="567"/>
      <c r="Q70" s="562" t="s">
        <v>631</v>
      </c>
      <c r="R70" s="567"/>
      <c r="S70" s="390">
        <v>0</v>
      </c>
      <c r="T70" s="562" t="s">
        <v>632</v>
      </c>
      <c r="U70" s="563"/>
      <c r="V70" s="276"/>
    </row>
    <row r="71" spans="1:22" s="2" customFormat="1">
      <c r="A71" s="306"/>
      <c r="B71" s="330"/>
      <c r="C71" s="308"/>
      <c r="D71" s="308"/>
      <c r="E71" s="308"/>
      <c r="F71" s="308"/>
      <c r="G71" s="308"/>
      <c r="H71" s="308"/>
      <c r="I71" s="308"/>
      <c r="J71" s="308"/>
      <c r="K71" s="308"/>
      <c r="L71" s="308"/>
      <c r="M71" s="308"/>
      <c r="N71" s="308"/>
      <c r="O71" s="308"/>
      <c r="P71" s="308"/>
      <c r="Q71" s="308"/>
      <c r="R71" s="308"/>
      <c r="S71" s="308"/>
      <c r="T71" s="308"/>
      <c r="U71" s="308"/>
      <c r="V71" s="309"/>
    </row>
    <row r="72" spans="1:22" s="2" customFormat="1"/>
    <row r="73" spans="1:22" s="2" customFormat="1" ht="14.25" thickBot="1">
      <c r="A73" s="260" t="s">
        <v>640</v>
      </c>
      <c r="B73" s="261"/>
      <c r="C73" s="261"/>
      <c r="D73" s="261"/>
      <c r="E73" s="261"/>
      <c r="F73" s="261"/>
      <c r="G73" s="261"/>
      <c r="H73" s="261"/>
      <c r="I73" s="261"/>
      <c r="J73" s="261"/>
      <c r="K73" s="261"/>
      <c r="L73" s="261"/>
      <c r="M73" s="261"/>
      <c r="N73" s="261"/>
      <c r="O73" s="261"/>
      <c r="P73" s="261"/>
      <c r="Q73" s="261"/>
      <c r="R73" s="261"/>
      <c r="S73" s="261"/>
      <c r="T73" s="261"/>
      <c r="U73" s="261"/>
      <c r="V73" s="262"/>
    </row>
    <row r="74" spans="1:22" s="2" customFormat="1">
      <c r="A74" s="263"/>
      <c r="B74" s="264" t="s">
        <v>414</v>
      </c>
      <c r="C74" s="412"/>
      <c r="D74" s="398" t="s">
        <v>626</v>
      </c>
      <c r="E74" s="399"/>
      <c r="F74" s="400"/>
      <c r="G74" s="415" t="s">
        <v>627</v>
      </c>
      <c r="H74" s="416"/>
      <c r="I74" s="417"/>
      <c r="J74" s="398" t="s">
        <v>626</v>
      </c>
      <c r="K74" s="399"/>
      <c r="L74" s="400"/>
      <c r="M74" s="415" t="s">
        <v>627</v>
      </c>
      <c r="N74" s="416"/>
      <c r="O74" s="417"/>
      <c r="P74" s="398" t="s">
        <v>626</v>
      </c>
      <c r="Q74" s="399"/>
      <c r="R74" s="400"/>
      <c r="S74" s="415" t="s">
        <v>627</v>
      </c>
      <c r="T74" s="416"/>
      <c r="U74" s="422"/>
      <c r="V74" s="276"/>
    </row>
    <row r="75" spans="1:22" s="2" customFormat="1">
      <c r="A75" s="315"/>
      <c r="B75" s="278" t="s">
        <v>415</v>
      </c>
      <c r="C75" s="413"/>
      <c r="D75" s="394"/>
      <c r="E75" s="395"/>
      <c r="F75" s="396"/>
      <c r="G75" s="418"/>
      <c r="H75" s="419"/>
      <c r="I75" s="420"/>
      <c r="J75" s="394"/>
      <c r="K75" s="395"/>
      <c r="L75" s="396"/>
      <c r="M75" s="418"/>
      <c r="N75" s="419"/>
      <c r="O75" s="420"/>
      <c r="P75" s="394"/>
      <c r="Q75" s="395"/>
      <c r="R75" s="396"/>
      <c r="S75" s="418"/>
      <c r="T75" s="419"/>
      <c r="U75" s="423"/>
      <c r="V75" s="276"/>
    </row>
    <row r="76" spans="1:22" s="2" customFormat="1" ht="14.25" thickBot="1">
      <c r="A76" s="338"/>
      <c r="B76" s="290" t="s">
        <v>643</v>
      </c>
      <c r="C76" s="414"/>
      <c r="D76" s="392"/>
      <c r="E76" s="397" t="s">
        <v>426</v>
      </c>
      <c r="F76" s="393"/>
      <c r="G76" s="393"/>
      <c r="H76" s="407"/>
      <c r="I76" s="393"/>
      <c r="J76" s="392"/>
      <c r="K76" s="397" t="s">
        <v>633</v>
      </c>
      <c r="L76" s="393"/>
      <c r="M76" s="393"/>
      <c r="N76" s="421" t="s">
        <v>634</v>
      </c>
      <c r="O76" s="393"/>
      <c r="P76" s="393"/>
      <c r="Q76" s="407"/>
      <c r="R76" s="393"/>
      <c r="S76" s="393"/>
      <c r="T76" s="421" t="s">
        <v>435</v>
      </c>
      <c r="U76" s="410"/>
      <c r="V76" s="276"/>
    </row>
    <row r="77" spans="1:22" s="2" customFormat="1" ht="14.25" thickBot="1">
      <c r="A77" s="277"/>
      <c r="B77" s="299"/>
      <c r="C77" s="299"/>
      <c r="D77" s="299"/>
      <c r="E77" s="299"/>
      <c r="F77" s="299"/>
      <c r="G77" s="299"/>
      <c r="H77" s="299"/>
      <c r="I77" s="299"/>
      <c r="J77" s="299"/>
      <c r="K77" s="299"/>
      <c r="L77" s="299"/>
      <c r="M77" s="299"/>
      <c r="N77" s="299"/>
      <c r="O77" s="299"/>
      <c r="P77" s="299"/>
      <c r="Q77" s="299"/>
      <c r="R77" s="299"/>
      <c r="S77" s="299"/>
      <c r="T77" s="299"/>
      <c r="U77" s="299"/>
      <c r="V77" s="276"/>
    </row>
    <row r="78" spans="1:22" s="2" customFormat="1">
      <c r="A78" s="277"/>
      <c r="B78" s="301" t="s">
        <v>421</v>
      </c>
      <c r="C78" s="401"/>
      <c r="D78" s="402"/>
      <c r="E78" s="302"/>
      <c r="F78" s="403"/>
      <c r="G78" s="405"/>
      <c r="H78" s="408"/>
      <c r="I78" s="408"/>
      <c r="J78" s="409"/>
      <c r="K78" s="302"/>
      <c r="L78" s="403"/>
      <c r="M78" s="405"/>
      <c r="N78" s="391"/>
      <c r="O78" s="403"/>
      <c r="P78" s="405"/>
      <c r="Q78" s="408"/>
      <c r="R78" s="408"/>
      <c r="S78" s="409"/>
      <c r="T78" s="391"/>
      <c r="U78" s="411"/>
      <c r="V78" s="276"/>
    </row>
    <row r="79" spans="1:22" s="2" customFormat="1" ht="14.25" thickBot="1">
      <c r="A79" s="277"/>
      <c r="B79" s="305" t="s">
        <v>422</v>
      </c>
      <c r="C79" s="564">
        <v>0</v>
      </c>
      <c r="D79" s="566"/>
      <c r="E79" s="562" t="s">
        <v>426</v>
      </c>
      <c r="F79" s="567"/>
      <c r="G79" s="564">
        <v>0</v>
      </c>
      <c r="H79" s="565"/>
      <c r="I79" s="565"/>
      <c r="J79" s="566"/>
      <c r="K79" s="562" t="s">
        <v>652</v>
      </c>
      <c r="L79" s="567"/>
      <c r="M79" s="390">
        <v>0</v>
      </c>
      <c r="N79" s="562" t="s">
        <v>653</v>
      </c>
      <c r="O79" s="567"/>
      <c r="P79" s="564">
        <v>0</v>
      </c>
      <c r="Q79" s="565"/>
      <c r="R79" s="565"/>
      <c r="S79" s="566"/>
      <c r="T79" s="562" t="s">
        <v>420</v>
      </c>
      <c r="U79" s="563"/>
      <c r="V79" s="276"/>
    </row>
    <row r="80" spans="1:22" s="2" customFormat="1">
      <c r="A80" s="306"/>
      <c r="B80" s="330"/>
      <c r="C80" s="308"/>
      <c r="D80" s="308"/>
      <c r="E80" s="308"/>
      <c r="F80" s="308"/>
      <c r="G80" s="308"/>
      <c r="H80" s="308"/>
      <c r="I80" s="308"/>
      <c r="J80" s="308"/>
      <c r="K80" s="308"/>
      <c r="L80" s="308"/>
      <c r="M80" s="308"/>
      <c r="N80" s="308"/>
      <c r="O80" s="308"/>
      <c r="P80" s="308"/>
      <c r="Q80" s="308"/>
      <c r="R80" s="308"/>
      <c r="S80" s="308"/>
      <c r="T80" s="308"/>
      <c r="U80" s="308"/>
      <c r="V80" s="309"/>
    </row>
    <row r="81" spans="1:22" s="2" customFormat="1"/>
    <row r="82" spans="1:22" s="2" customFormat="1" ht="14.25" thickBot="1">
      <c r="A82" s="260" t="s">
        <v>433</v>
      </c>
      <c r="B82" s="261"/>
      <c r="C82" s="261"/>
      <c r="D82" s="261"/>
      <c r="E82" s="261"/>
      <c r="F82" s="261"/>
      <c r="G82" s="261"/>
      <c r="H82" s="261"/>
      <c r="I82" s="261"/>
      <c r="J82" s="261"/>
      <c r="K82" s="261"/>
      <c r="L82" s="261"/>
      <c r="M82" s="261"/>
      <c r="N82" s="261"/>
      <c r="O82" s="261"/>
      <c r="P82" s="261"/>
      <c r="Q82" s="261"/>
      <c r="R82" s="261"/>
      <c r="S82" s="261"/>
      <c r="T82" s="261"/>
      <c r="U82" s="261"/>
      <c r="V82" s="262"/>
    </row>
    <row r="83" spans="1:22" s="2" customFormat="1">
      <c r="A83" s="263"/>
      <c r="B83" s="264" t="s">
        <v>434</v>
      </c>
      <c r="C83" s="265"/>
      <c r="D83" s="266"/>
      <c r="E83" s="267"/>
      <c r="F83" s="273"/>
      <c r="G83" s="332"/>
      <c r="H83" s="332"/>
      <c r="I83" s="314"/>
      <c r="J83" s="314"/>
      <c r="K83" s="332"/>
      <c r="L83" s="332"/>
      <c r="M83" s="332"/>
      <c r="N83" s="332"/>
      <c r="O83" s="270"/>
      <c r="P83" s="270"/>
      <c r="Q83" s="270"/>
      <c r="R83" s="270"/>
      <c r="S83" s="270"/>
      <c r="T83" s="339"/>
      <c r="U83" s="340"/>
      <c r="V83" s="276"/>
    </row>
    <row r="84" spans="1:22" s="2" customFormat="1" ht="14.25" thickBot="1">
      <c r="A84" s="277"/>
      <c r="B84" s="290" t="s">
        <v>416</v>
      </c>
      <c r="C84" s="291"/>
      <c r="D84" s="292" t="s">
        <v>431</v>
      </c>
      <c r="E84" s="294"/>
      <c r="F84" s="575" t="s">
        <v>418</v>
      </c>
      <c r="G84" s="575"/>
      <c r="H84" s="295"/>
      <c r="I84" s="341"/>
      <c r="J84" s="342"/>
      <c r="K84" s="295"/>
      <c r="L84" s="575" t="s">
        <v>432</v>
      </c>
      <c r="M84" s="575"/>
      <c r="N84" s="295"/>
      <c r="O84" s="343"/>
      <c r="P84" s="344"/>
      <c r="Q84" s="345"/>
      <c r="R84" s="597" t="s">
        <v>435</v>
      </c>
      <c r="S84" s="597"/>
      <c r="T84" s="346"/>
      <c r="U84" s="347"/>
      <c r="V84" s="276"/>
    </row>
    <row r="85" spans="1:22" s="2" customFormat="1" ht="14.25" thickBot="1">
      <c r="A85" s="277"/>
      <c r="B85" s="299"/>
      <c r="C85" s="299"/>
      <c r="D85" s="299"/>
      <c r="E85" s="299"/>
      <c r="F85" s="299"/>
      <c r="G85" s="299"/>
      <c r="H85" s="299"/>
      <c r="I85" s="299"/>
      <c r="J85" s="299"/>
      <c r="K85" s="299"/>
      <c r="L85" s="299"/>
      <c r="M85" s="299"/>
      <c r="N85" s="299"/>
      <c r="O85" s="299"/>
      <c r="P85" s="299"/>
      <c r="Q85" s="299"/>
      <c r="R85" s="299"/>
      <c r="S85" s="299"/>
      <c r="T85" s="299"/>
      <c r="U85" s="300"/>
      <c r="V85" s="276"/>
    </row>
    <row r="86" spans="1:22" s="2" customFormat="1">
      <c r="A86" s="277"/>
      <c r="B86" s="301" t="s">
        <v>421</v>
      </c>
      <c r="C86" s="598"/>
      <c r="D86" s="599"/>
      <c r="E86" s="599"/>
      <c r="F86" s="600"/>
      <c r="G86" s="600"/>
      <c r="H86" s="600"/>
      <c r="I86" s="579"/>
      <c r="J86" s="580"/>
      <c r="K86" s="601"/>
      <c r="L86" s="601"/>
      <c r="M86" s="601"/>
      <c r="N86" s="602"/>
      <c r="O86" s="579"/>
      <c r="P86" s="580"/>
      <c r="Q86" s="325"/>
      <c r="R86" s="326"/>
      <c r="S86" s="303"/>
      <c r="T86" s="327"/>
      <c r="U86" s="329"/>
      <c r="V86" s="276"/>
    </row>
    <row r="87" spans="1:22" s="2" customFormat="1" ht="14.25" thickBot="1">
      <c r="A87" s="277"/>
      <c r="B87" s="305" t="s">
        <v>422</v>
      </c>
      <c r="C87" s="562" t="s">
        <v>418</v>
      </c>
      <c r="D87" s="568"/>
      <c r="E87" s="568"/>
      <c r="F87" s="568"/>
      <c r="G87" s="568"/>
      <c r="H87" s="568"/>
      <c r="I87" s="568"/>
      <c r="J87" s="567"/>
      <c r="K87" s="568" t="s">
        <v>432</v>
      </c>
      <c r="L87" s="568"/>
      <c r="M87" s="568"/>
      <c r="N87" s="568"/>
      <c r="O87" s="568"/>
      <c r="P87" s="567"/>
      <c r="Q87" s="562" t="s">
        <v>435</v>
      </c>
      <c r="R87" s="568"/>
      <c r="S87" s="568"/>
      <c r="T87" s="568"/>
      <c r="U87" s="563"/>
      <c r="V87" s="276"/>
    </row>
    <row r="88" spans="1:22" s="2" customFormat="1">
      <c r="A88" s="306"/>
      <c r="B88" s="330"/>
      <c r="C88" s="331"/>
      <c r="D88" s="331"/>
      <c r="E88" s="331"/>
      <c r="F88" s="331"/>
      <c r="G88" s="331"/>
      <c r="H88" s="331"/>
      <c r="I88" s="331"/>
      <c r="J88" s="331"/>
      <c r="K88" s="331"/>
      <c r="L88" s="331"/>
      <c r="M88" s="331"/>
      <c r="N88" s="331"/>
      <c r="O88" s="331"/>
      <c r="P88" s="331"/>
      <c r="Q88" s="331"/>
      <c r="R88" s="331"/>
      <c r="S88" s="308"/>
      <c r="T88" s="308"/>
      <c r="U88" s="308"/>
      <c r="V88" s="309"/>
    </row>
    <row r="89" spans="1:22" s="2" customFormat="1"/>
    <row r="90" spans="1:22" s="2" customFormat="1">
      <c r="B90" s="354" t="s">
        <v>436</v>
      </c>
      <c r="C90" s="348"/>
      <c r="D90" s="2" t="s">
        <v>440</v>
      </c>
    </row>
    <row r="91" spans="1:22" s="2" customFormat="1">
      <c r="B91" s="354"/>
      <c r="C91" s="406"/>
      <c r="D91" s="2" t="s">
        <v>641</v>
      </c>
    </row>
    <row r="92" spans="1:22" s="2" customFormat="1">
      <c r="C92" s="349"/>
      <c r="D92" s="2" t="s">
        <v>441</v>
      </c>
    </row>
    <row r="93" spans="1:22" s="2" customFormat="1">
      <c r="C93" s="350"/>
      <c r="D93" s="2" t="s">
        <v>442</v>
      </c>
    </row>
    <row r="94" spans="1:22" s="2" customFormat="1">
      <c r="C94" s="351"/>
      <c r="D94" s="2" t="s">
        <v>443</v>
      </c>
    </row>
    <row r="95" spans="1:22" s="2" customFormat="1">
      <c r="C95" s="352"/>
      <c r="D95" s="2" t="s">
        <v>444</v>
      </c>
    </row>
    <row r="96" spans="1:22" s="2" customFormat="1">
      <c r="C96" s="353"/>
      <c r="D96" s="2" t="s">
        <v>445</v>
      </c>
    </row>
    <row r="98" spans="1:1" s="2" customFormat="1"/>
    <row r="100" spans="1:1" ht="17.25">
      <c r="A100" s="148" t="s">
        <v>452</v>
      </c>
    </row>
    <row r="102" spans="1:1" s="2" customFormat="1">
      <c r="A102" s="2" t="s">
        <v>642</v>
      </c>
    </row>
    <row r="103" spans="1:1" s="2" customFormat="1">
      <c r="A103" s="2" t="s">
        <v>454</v>
      </c>
    </row>
    <row r="104" spans="1:1" s="2" customFormat="1"/>
    <row r="105" spans="1:1" s="2" customFormat="1">
      <c r="A105" s="2" t="s">
        <v>455</v>
      </c>
    </row>
    <row r="106" spans="1:1" s="2" customFormat="1"/>
    <row r="107" spans="1:1" s="2" customFormat="1"/>
    <row r="108" spans="1:1" ht="17.25">
      <c r="A108" s="145" t="s">
        <v>457</v>
      </c>
    </row>
  </sheetData>
  <mergeCells count="63">
    <mergeCell ref="C87:J87"/>
    <mergeCell ref="K87:P87"/>
    <mergeCell ref="Q87:U87"/>
    <mergeCell ref="F84:G84"/>
    <mergeCell ref="L84:M84"/>
    <mergeCell ref="R84:S84"/>
    <mergeCell ref="C86:E86"/>
    <mergeCell ref="F86:H86"/>
    <mergeCell ref="I86:J86"/>
    <mergeCell ref="K86:N86"/>
    <mergeCell ref="O86:P86"/>
    <mergeCell ref="C61:E61"/>
    <mergeCell ref="F61:L61"/>
    <mergeCell ref="M61:U61"/>
    <mergeCell ref="C57:D57"/>
    <mergeCell ref="E58:F58"/>
    <mergeCell ref="O58:P58"/>
    <mergeCell ref="D60:E60"/>
    <mergeCell ref="H60:L60"/>
    <mergeCell ref="C52:E52"/>
    <mergeCell ref="F52:L52"/>
    <mergeCell ref="M52:U52"/>
    <mergeCell ref="C48:D48"/>
    <mergeCell ref="E49:F49"/>
    <mergeCell ref="O49:P49"/>
    <mergeCell ref="D51:E51"/>
    <mergeCell ref="G51:H51"/>
    <mergeCell ref="I51:K51"/>
    <mergeCell ref="C43:E43"/>
    <mergeCell ref="F43:L43"/>
    <mergeCell ref="M43:U43"/>
    <mergeCell ref="C34:G34"/>
    <mergeCell ref="H34:J34"/>
    <mergeCell ref="K34:Q34"/>
    <mergeCell ref="R34:U34"/>
    <mergeCell ref="C39:D39"/>
    <mergeCell ref="E40:F40"/>
    <mergeCell ref="O40:P40"/>
    <mergeCell ref="D42:E42"/>
    <mergeCell ref="H42:L42"/>
    <mergeCell ref="A25:A26"/>
    <mergeCell ref="B25:B26"/>
    <mergeCell ref="C25:U25"/>
    <mergeCell ref="M31:N31"/>
    <mergeCell ref="C33:G33"/>
    <mergeCell ref="I33:J33"/>
    <mergeCell ref="L33:M33"/>
    <mergeCell ref="O33:Q33"/>
    <mergeCell ref="S33:U33"/>
    <mergeCell ref="T79:U79"/>
    <mergeCell ref="P79:S79"/>
    <mergeCell ref="N79:O79"/>
    <mergeCell ref="C79:D79"/>
    <mergeCell ref="C70:D70"/>
    <mergeCell ref="K70:L70"/>
    <mergeCell ref="K79:L79"/>
    <mergeCell ref="G79:J79"/>
    <mergeCell ref="E79:F79"/>
    <mergeCell ref="E70:F70"/>
    <mergeCell ref="T70:U70"/>
    <mergeCell ref="Q70:R70"/>
    <mergeCell ref="N70:P70"/>
    <mergeCell ref="H70:J70"/>
  </mergeCells>
  <phoneticPr fontId="1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zoomScale="85" zoomScaleNormal="85" workbookViewId="0"/>
  </sheetViews>
  <sheetFormatPr defaultRowHeight="13.5"/>
  <sheetData>
    <row r="1" spans="1:1" ht="18.75">
      <c r="A1" s="146" t="s">
        <v>596</v>
      </c>
    </row>
    <row r="3" spans="1:1">
      <c r="A3" t="s">
        <v>462</v>
      </c>
    </row>
    <row r="5" spans="1:1" s="2" customFormat="1" ht="17.25">
      <c r="A5" s="148" t="s">
        <v>597</v>
      </c>
    </row>
    <row r="7" spans="1:1">
      <c r="A7" t="s">
        <v>467</v>
      </c>
    </row>
    <row r="8" spans="1:1">
      <c r="A8" s="151" t="s">
        <v>464</v>
      </c>
    </row>
    <row r="9" spans="1:1">
      <c r="A9" s="355" t="s">
        <v>465</v>
      </c>
    </row>
    <row r="10" spans="1:1">
      <c r="A10" s="151" t="s">
        <v>463</v>
      </c>
    </row>
    <row r="11" spans="1:1">
      <c r="A11" s="355" t="s">
        <v>469</v>
      </c>
    </row>
    <row r="12" spans="1:1">
      <c r="A12" s="355" t="s">
        <v>470</v>
      </c>
    </row>
    <row r="14" spans="1:1">
      <c r="A14" t="s">
        <v>468</v>
      </c>
    </row>
    <row r="15" spans="1:1">
      <c r="A15" s="151" t="s">
        <v>464</v>
      </c>
    </row>
    <row r="16" spans="1:1">
      <c r="A16" s="355" t="s">
        <v>466</v>
      </c>
    </row>
    <row r="17" spans="1:1">
      <c r="A17" s="151" t="s">
        <v>463</v>
      </c>
    </row>
    <row r="18" spans="1:1">
      <c r="A18" s="355" t="s">
        <v>472</v>
      </c>
    </row>
    <row r="19" spans="1:1" s="2" customFormat="1">
      <c r="A19" s="355" t="s">
        <v>471</v>
      </c>
    </row>
    <row r="20" spans="1:1" s="2" customFormat="1"/>
    <row r="21" spans="1:1" s="2" customFormat="1"/>
    <row r="23" spans="1:1" ht="17.25">
      <c r="A23" s="148" t="s">
        <v>452</v>
      </c>
    </row>
    <row r="25" spans="1:1">
      <c r="A25" t="s">
        <v>459</v>
      </c>
    </row>
    <row r="26" spans="1:1">
      <c r="A26" t="s">
        <v>473</v>
      </c>
    </row>
    <row r="28" spans="1:1">
      <c r="A28" t="s">
        <v>460</v>
      </c>
    </row>
    <row r="29" spans="1:1" s="2" customFormat="1">
      <c r="A29" s="356" t="s">
        <v>461</v>
      </c>
    </row>
  </sheetData>
  <phoneticPr fontId="1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zoomScale="85" zoomScaleNormal="85" workbookViewId="0"/>
  </sheetViews>
  <sheetFormatPr defaultRowHeight="13.5"/>
  <sheetData>
    <row r="1" spans="1:1" ht="18.75">
      <c r="A1" s="146" t="s">
        <v>608</v>
      </c>
    </row>
    <row r="3" spans="1:1">
      <c r="A3" t="s">
        <v>609</v>
      </c>
    </row>
    <row r="6" spans="1:1" ht="17.25">
      <c r="A6" s="148" t="s">
        <v>610</v>
      </c>
    </row>
    <row r="8" spans="1:1" ht="14.25">
      <c r="A8" s="147" t="s">
        <v>611</v>
      </c>
    </row>
    <row r="10" spans="1:1">
      <c r="A10" t="s">
        <v>612</v>
      </c>
    </row>
    <row r="12" spans="1:1" ht="14.25">
      <c r="A12" s="147" t="s">
        <v>613</v>
      </c>
    </row>
    <row r="14" spans="1:1">
      <c r="A14" t="s">
        <v>614</v>
      </c>
    </row>
    <row r="15" spans="1:1">
      <c r="A15" t="s">
        <v>615</v>
      </c>
    </row>
    <row r="17" spans="1:1">
      <c r="A17" t="s">
        <v>616</v>
      </c>
    </row>
    <row r="19" spans="1:1">
      <c r="A19" s="151" t="s">
        <v>617</v>
      </c>
    </row>
    <row r="20" spans="1:1">
      <c r="A20" s="151" t="s">
        <v>618</v>
      </c>
    </row>
    <row r="22" spans="1:1">
      <c r="A22" t="s">
        <v>619</v>
      </c>
    </row>
    <row r="23" spans="1:1">
      <c r="A23" t="s">
        <v>620</v>
      </c>
    </row>
    <row r="25" spans="1:1">
      <c r="A25" t="s">
        <v>621</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変更履歴</vt:lpstr>
      <vt:lpstr>EVM値定義</vt:lpstr>
      <vt:lpstr>EVM計算結果格納テーブル</vt:lpstr>
      <vt:lpstr>シミュレーション方式</vt:lpstr>
      <vt:lpstr>ESと導出値およびPV表</vt:lpstr>
      <vt:lpstr>計画用単価の取得</vt:lpstr>
      <vt:lpstr>カレンダー参照方法</vt:lpstr>
      <vt:lpstr>特殊ケースまとめ</vt:lpstr>
      <vt:lpstr>EVM値定義!Print_Area</vt:lpstr>
      <vt:lpstr>シミュレーション方式!Print_Area</vt:lpstr>
      <vt:lpstr>EVM値定義!Print_Titles</vt:lpstr>
      <vt:lpstr>シミュレーション方式!Print_Titles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大鹿　裕彦</dc:creator>
  <cp:lastModifiedBy>岡山　美智</cp:lastModifiedBy>
  <cp:lastPrinted>2014-11-11T06:39:16Z</cp:lastPrinted>
  <dcterms:created xsi:type="dcterms:W3CDTF">2006-09-16T00:00:00Z</dcterms:created>
  <dcterms:modified xsi:type="dcterms:W3CDTF">2015-06-24T10:33:50Z</dcterms:modified>
</cp:coreProperties>
</file>