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aeon-tutorials\ECML-2024\Slides\"/>
    </mc:Choice>
  </mc:AlternateContent>
  <xr:revisionPtr revIDLastSave="0" documentId="13_ncr:1_{994C1068-C0CC-4B3D-8FE3-42559DAB5EBB}" xr6:coauthVersionLast="47" xr6:coauthVersionMax="47" xr10:uidLastSave="{00000000-0000-0000-0000-000000000000}"/>
  <bookViews>
    <workbookView xWindow="2715" yWindow="1425" windowWidth="27510" windowHeight="15030" activeTab="2" xr2:uid="{CCF029F6-50CF-4583-98E0-833A7F7A69C7}"/>
  </bookViews>
  <sheets>
    <sheet name="Sheet1" sheetId="1" r:id="rId1"/>
    <sheet name="Relative" sheetId="2" r:id="rId2"/>
    <sheet name="Forecas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3" l="1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56" i="3"/>
  <c r="B29" i="2"/>
  <c r="C29" i="2"/>
  <c r="E29" i="2"/>
  <c r="F29" i="2"/>
  <c r="G29" i="2"/>
  <c r="H29" i="2"/>
  <c r="B30" i="2"/>
  <c r="C30" i="2"/>
  <c r="E30" i="2"/>
  <c r="F30" i="2"/>
  <c r="G30" i="2"/>
  <c r="H30" i="2"/>
  <c r="B31" i="2"/>
  <c r="C31" i="2"/>
  <c r="E31" i="2"/>
  <c r="F31" i="2"/>
  <c r="G31" i="2"/>
  <c r="H31" i="2"/>
  <c r="B32" i="2"/>
  <c r="C32" i="2"/>
  <c r="E32" i="2"/>
  <c r="F32" i="2"/>
  <c r="G32" i="2"/>
  <c r="H32" i="2"/>
  <c r="B33" i="2"/>
  <c r="C33" i="2"/>
  <c r="E33" i="2"/>
  <c r="F33" i="2"/>
  <c r="G33" i="2"/>
  <c r="H33" i="2"/>
  <c r="B34" i="2"/>
  <c r="C34" i="2"/>
  <c r="E34" i="2"/>
  <c r="F34" i="2"/>
  <c r="G34" i="2"/>
  <c r="H34" i="2"/>
  <c r="B35" i="2"/>
  <c r="C35" i="2"/>
  <c r="E35" i="2"/>
  <c r="F35" i="2"/>
  <c r="G35" i="2"/>
  <c r="H35" i="2"/>
  <c r="B36" i="2"/>
  <c r="C36" i="2"/>
  <c r="E36" i="2"/>
  <c r="F36" i="2"/>
  <c r="G36" i="2"/>
  <c r="H36" i="2"/>
  <c r="B37" i="2"/>
  <c r="C37" i="2"/>
  <c r="E37" i="2"/>
  <c r="F37" i="2"/>
  <c r="G37" i="2"/>
  <c r="H37" i="2"/>
  <c r="B38" i="2"/>
  <c r="C38" i="2"/>
  <c r="E38" i="2"/>
  <c r="F38" i="2"/>
  <c r="G38" i="2"/>
  <c r="H38" i="2"/>
  <c r="B39" i="2"/>
  <c r="C39" i="2"/>
  <c r="E39" i="2"/>
  <c r="F39" i="2"/>
  <c r="G39" i="2"/>
  <c r="H39" i="2"/>
  <c r="B40" i="2"/>
  <c r="C40" i="2"/>
  <c r="E40" i="2"/>
  <c r="F40" i="2"/>
  <c r="G40" i="2"/>
  <c r="H40" i="2"/>
  <c r="B41" i="2"/>
  <c r="C41" i="2"/>
  <c r="E41" i="2"/>
  <c r="F41" i="2"/>
  <c r="G41" i="2"/>
  <c r="H41" i="2"/>
  <c r="B42" i="2"/>
  <c r="C42" i="2"/>
  <c r="E42" i="2"/>
  <c r="F42" i="2"/>
  <c r="G42" i="2"/>
  <c r="H42" i="2"/>
  <c r="B43" i="2"/>
  <c r="C43" i="2"/>
  <c r="E43" i="2"/>
  <c r="F43" i="2"/>
  <c r="G43" i="2"/>
  <c r="H43" i="2"/>
  <c r="B44" i="2"/>
  <c r="C44" i="2"/>
  <c r="E44" i="2"/>
  <c r="F44" i="2"/>
  <c r="G44" i="2"/>
  <c r="H44" i="2"/>
  <c r="B45" i="2"/>
  <c r="C45" i="2"/>
  <c r="E45" i="2"/>
  <c r="F45" i="2"/>
  <c r="G45" i="2"/>
  <c r="H45" i="2"/>
  <c r="B46" i="2"/>
  <c r="C46" i="2"/>
  <c r="E46" i="2"/>
  <c r="F46" i="2"/>
  <c r="G46" i="2"/>
  <c r="H46" i="2"/>
  <c r="B47" i="2"/>
  <c r="C47" i="2"/>
  <c r="E47" i="2"/>
  <c r="F47" i="2"/>
  <c r="G47" i="2"/>
  <c r="H47" i="2"/>
  <c r="B48" i="2"/>
  <c r="C48" i="2"/>
  <c r="E48" i="2"/>
  <c r="F48" i="2"/>
  <c r="G48" i="2"/>
  <c r="H48" i="2"/>
  <c r="B49" i="2"/>
  <c r="C49" i="2"/>
  <c r="E49" i="2"/>
  <c r="F49" i="2"/>
  <c r="G49" i="2"/>
  <c r="H49" i="2"/>
  <c r="B50" i="2"/>
  <c r="C50" i="2"/>
  <c r="E50" i="2"/>
  <c r="F50" i="2"/>
  <c r="G50" i="2"/>
  <c r="H50" i="2"/>
  <c r="B51" i="2"/>
  <c r="C51" i="2"/>
  <c r="E51" i="2"/>
  <c r="F51" i="2"/>
  <c r="G51" i="2"/>
  <c r="H51" i="2"/>
  <c r="B52" i="2"/>
  <c r="C52" i="2"/>
  <c r="E52" i="2"/>
  <c r="F52" i="2"/>
  <c r="G52" i="2"/>
  <c r="H52" i="2"/>
  <c r="B53" i="2"/>
  <c r="C53" i="2"/>
  <c r="E53" i="2"/>
  <c r="F53" i="2"/>
  <c r="G53" i="2"/>
  <c r="H53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B54" i="2"/>
  <c r="A55" i="2"/>
  <c r="B55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2" i="1"/>
  <c r="W2" i="1"/>
</calcChain>
</file>

<file path=xl/sharedStrings.xml><?xml version="1.0" encoding="utf-8"?>
<sst xmlns="http://schemas.openxmlformats.org/spreadsheetml/2006/main" count="264" uniqueCount="67">
  <si>
    <t>2024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</si>
  <si>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</si>
  <si>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</si>
  <si>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</si>
  <si>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</si>
  <si>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</si>
  <si>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</si>
  <si>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</si>
  <si>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</si>
  <si>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</si>
  <si>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</si>
  <si>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</si>
  <si>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</si>
  <si>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</si>
  <si>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</si>
  <si>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</si>
  <si>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</si>
  <si>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</si>
  <si>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</si>
  <si>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</si>
  <si>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</si>
  <si>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</si>
  <si>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</si>
  <si>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</si>
  <si>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</si>
  <si>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</si>
  <si>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</si>
  <si>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</si>
  <si>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</si>
  <si>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</si>
  <si>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</si>
  <si>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</si>
  <si>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</si>
  <si>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</si>
  <si>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</si>
  <si>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</si>
  <si>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</si>
  <si>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</si>
  <si>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</si>
  <si>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</si>
  <si>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</si>
  <si>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</si>
  <si>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</si>
  <si>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</si>
  <si>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</si>
  <si>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</si>
  <si>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</si>
  <si>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</si>
  <si>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</si>
  <si>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</si>
  <si>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</si>
  <si>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1972</t>
  </si>
  <si>
    <t>1970</t>
  </si>
  <si>
    <t>Clustering</t>
  </si>
  <si>
    <t>Classification</t>
  </si>
  <si>
    <t>Regression</t>
  </si>
  <si>
    <t>Anomaly Detection</t>
  </si>
  <si>
    <t>TSML</t>
  </si>
  <si>
    <t>Segmentation</t>
  </si>
  <si>
    <t>1973</t>
  </si>
  <si>
    <t>1971</t>
  </si>
  <si>
    <t>The</t>
  </si>
  <si>
    <t>Deep learning</t>
  </si>
  <si>
    <t>Year</t>
  </si>
  <si>
    <t>Forecasting</t>
  </si>
  <si>
    <t>Query</t>
  </si>
  <si>
    <t>Time Series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</si>
</sst>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1" fillId="0" borderId="0" xfId="1" applyFill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6946728A-CA10-454E-8BA2-E464008953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Citations for Time Series+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Clustering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Sheet1!$A$7:$A$31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strCache>
            </c:strRef>
          </c:cat>
          <c:val>
            <c:numRef>
              <c:f>Sheet1!$B$7:$B$29</c:f>
              <c:numCache>
                <c:formatCode>General</c:formatCode>
                <c:ptCount val="23"/>
                <c:pt idx="0">
                  <c:v>217</c:v>
                </c:pt>
                <c:pt idx="1">
                  <c:v>314</c:v>
                </c:pt>
                <c:pt idx="2">
                  <c:v>297</c:v>
                </c:pt>
                <c:pt idx="3">
                  <c:v>371</c:v>
                </c:pt>
                <c:pt idx="4">
                  <c:v>349</c:v>
                </c:pt>
                <c:pt idx="5">
                  <c:v>471</c:v>
                </c:pt>
                <c:pt idx="6">
                  <c:v>478</c:v>
                </c:pt>
                <c:pt idx="7">
                  <c:v>571</c:v>
                </c:pt>
                <c:pt idx="8">
                  <c:v>637</c:v>
                </c:pt>
                <c:pt idx="9">
                  <c:v>710</c:v>
                </c:pt>
                <c:pt idx="10">
                  <c:v>752</c:v>
                </c:pt>
                <c:pt idx="11">
                  <c:v>744</c:v>
                </c:pt>
                <c:pt idx="12">
                  <c:v>722</c:v>
                </c:pt>
                <c:pt idx="13">
                  <c:v>806</c:v>
                </c:pt>
                <c:pt idx="14">
                  <c:v>907</c:v>
                </c:pt>
                <c:pt idx="15">
                  <c:v>1040</c:v>
                </c:pt>
                <c:pt idx="16">
                  <c:v>1196</c:v>
                </c:pt>
                <c:pt idx="17">
                  <c:v>1320</c:v>
                </c:pt>
                <c:pt idx="18">
                  <c:v>1390</c:v>
                </c:pt>
                <c:pt idx="19">
                  <c:v>1521</c:v>
                </c:pt>
                <c:pt idx="20">
                  <c:v>1660</c:v>
                </c:pt>
                <c:pt idx="21">
                  <c:v>1742</c:v>
                </c:pt>
                <c:pt idx="22">
                  <c:v>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DEC-BE13-4B696E4F4AC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Classification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Sheet1!$A$7:$A$31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strCache>
            </c:strRef>
          </c:cat>
          <c:val>
            <c:numRef>
              <c:f>Sheet1!$C$7:$C$29</c:f>
              <c:numCache>
                <c:formatCode>General</c:formatCode>
                <c:ptCount val="23"/>
                <c:pt idx="0">
                  <c:v>276</c:v>
                </c:pt>
                <c:pt idx="1">
                  <c:v>227</c:v>
                </c:pt>
                <c:pt idx="2">
                  <c:v>250</c:v>
                </c:pt>
                <c:pt idx="3">
                  <c:v>272</c:v>
                </c:pt>
                <c:pt idx="4">
                  <c:v>298</c:v>
                </c:pt>
                <c:pt idx="5">
                  <c:v>402</c:v>
                </c:pt>
                <c:pt idx="6">
                  <c:v>429</c:v>
                </c:pt>
                <c:pt idx="7">
                  <c:v>483</c:v>
                </c:pt>
                <c:pt idx="8">
                  <c:v>571</c:v>
                </c:pt>
                <c:pt idx="9">
                  <c:v>649</c:v>
                </c:pt>
                <c:pt idx="10">
                  <c:v>692</c:v>
                </c:pt>
                <c:pt idx="11">
                  <c:v>736</c:v>
                </c:pt>
                <c:pt idx="12">
                  <c:v>889</c:v>
                </c:pt>
                <c:pt idx="13">
                  <c:v>933</c:v>
                </c:pt>
                <c:pt idx="14">
                  <c:v>1178</c:v>
                </c:pt>
                <c:pt idx="15">
                  <c:v>1277</c:v>
                </c:pt>
                <c:pt idx="16">
                  <c:v>1496</c:v>
                </c:pt>
                <c:pt idx="17">
                  <c:v>1666</c:v>
                </c:pt>
                <c:pt idx="18">
                  <c:v>2069</c:v>
                </c:pt>
                <c:pt idx="19">
                  <c:v>2506</c:v>
                </c:pt>
                <c:pt idx="20">
                  <c:v>2877</c:v>
                </c:pt>
                <c:pt idx="21">
                  <c:v>3111</c:v>
                </c:pt>
                <c:pt idx="22">
                  <c:v>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DEC-BE13-4B696E4F4ACB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Anomaly Detection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Sheet1!$A$7:$A$31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strCache>
            </c:strRef>
          </c:cat>
          <c:val>
            <c:numRef>
              <c:f>Sheet1!$E$7:$E$29</c:f>
              <c:numCache>
                <c:formatCode>General</c:formatCode>
                <c:ptCount val="23"/>
                <c:pt idx="0">
                  <c:v>10</c:v>
                </c:pt>
                <c:pt idx="1">
                  <c:v>12</c:v>
                </c:pt>
                <c:pt idx="2">
                  <c:v>6</c:v>
                </c:pt>
                <c:pt idx="3">
                  <c:v>14</c:v>
                </c:pt>
                <c:pt idx="4">
                  <c:v>23</c:v>
                </c:pt>
                <c:pt idx="5">
                  <c:v>35</c:v>
                </c:pt>
                <c:pt idx="6">
                  <c:v>39</c:v>
                </c:pt>
                <c:pt idx="7">
                  <c:v>47</c:v>
                </c:pt>
                <c:pt idx="8">
                  <c:v>57</c:v>
                </c:pt>
                <c:pt idx="9">
                  <c:v>61</c:v>
                </c:pt>
                <c:pt idx="10">
                  <c:v>45</c:v>
                </c:pt>
                <c:pt idx="11">
                  <c:v>40</c:v>
                </c:pt>
                <c:pt idx="12">
                  <c:v>57</c:v>
                </c:pt>
                <c:pt idx="13">
                  <c:v>76</c:v>
                </c:pt>
                <c:pt idx="14">
                  <c:v>98</c:v>
                </c:pt>
                <c:pt idx="15">
                  <c:v>106</c:v>
                </c:pt>
                <c:pt idx="16">
                  <c:v>135</c:v>
                </c:pt>
                <c:pt idx="17">
                  <c:v>195</c:v>
                </c:pt>
                <c:pt idx="18">
                  <c:v>222</c:v>
                </c:pt>
                <c:pt idx="19">
                  <c:v>354</c:v>
                </c:pt>
                <c:pt idx="20">
                  <c:v>421</c:v>
                </c:pt>
                <c:pt idx="21">
                  <c:v>531</c:v>
                </c:pt>
                <c:pt idx="22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8-4DEC-BE13-4B696E4F4ACB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Segmentation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Sheet1!$A$7:$A$31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strCache>
            </c:strRef>
          </c:cat>
          <c:val>
            <c:numRef>
              <c:f>Sheet1!$F$7:$F$29</c:f>
              <c:numCache>
                <c:formatCode>General</c:formatCode>
                <c:ptCount val="23"/>
                <c:pt idx="0">
                  <c:v>43</c:v>
                </c:pt>
                <c:pt idx="1">
                  <c:v>46</c:v>
                </c:pt>
                <c:pt idx="2">
                  <c:v>63</c:v>
                </c:pt>
                <c:pt idx="3">
                  <c:v>62</c:v>
                </c:pt>
                <c:pt idx="4">
                  <c:v>73</c:v>
                </c:pt>
                <c:pt idx="5">
                  <c:v>108</c:v>
                </c:pt>
                <c:pt idx="6">
                  <c:v>95</c:v>
                </c:pt>
                <c:pt idx="7">
                  <c:v>98</c:v>
                </c:pt>
                <c:pt idx="8">
                  <c:v>112</c:v>
                </c:pt>
                <c:pt idx="9">
                  <c:v>139</c:v>
                </c:pt>
                <c:pt idx="10">
                  <c:v>149</c:v>
                </c:pt>
                <c:pt idx="11">
                  <c:v>157</c:v>
                </c:pt>
                <c:pt idx="12">
                  <c:v>171</c:v>
                </c:pt>
                <c:pt idx="13">
                  <c:v>203</c:v>
                </c:pt>
                <c:pt idx="14">
                  <c:v>227</c:v>
                </c:pt>
                <c:pt idx="15">
                  <c:v>223</c:v>
                </c:pt>
                <c:pt idx="16">
                  <c:v>270</c:v>
                </c:pt>
                <c:pt idx="17">
                  <c:v>287</c:v>
                </c:pt>
                <c:pt idx="18">
                  <c:v>346</c:v>
                </c:pt>
                <c:pt idx="19">
                  <c:v>421</c:v>
                </c:pt>
                <c:pt idx="20">
                  <c:v>436</c:v>
                </c:pt>
                <c:pt idx="21">
                  <c:v>506</c:v>
                </c:pt>
                <c:pt idx="22">
                  <c:v>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E8-4DEC-BE13-4B696E4F4ACB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Query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Sheet1!$A$7:$A$31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strCache>
            </c:strRef>
          </c:cat>
          <c:val>
            <c:numRef>
              <c:f>Sheet1!$G$7:$G$29</c:f>
              <c:numCache>
                <c:formatCode>General</c:formatCode>
                <c:ptCount val="23"/>
                <c:pt idx="0">
                  <c:v>29</c:v>
                </c:pt>
                <c:pt idx="1">
                  <c:v>44</c:v>
                </c:pt>
                <c:pt idx="2">
                  <c:v>36</c:v>
                </c:pt>
                <c:pt idx="3">
                  <c:v>62</c:v>
                </c:pt>
                <c:pt idx="4">
                  <c:v>61</c:v>
                </c:pt>
                <c:pt idx="5">
                  <c:v>53</c:v>
                </c:pt>
                <c:pt idx="6">
                  <c:v>81</c:v>
                </c:pt>
                <c:pt idx="7">
                  <c:v>82</c:v>
                </c:pt>
                <c:pt idx="8">
                  <c:v>91</c:v>
                </c:pt>
                <c:pt idx="9">
                  <c:v>94</c:v>
                </c:pt>
                <c:pt idx="10">
                  <c:v>69</c:v>
                </c:pt>
                <c:pt idx="11">
                  <c:v>78</c:v>
                </c:pt>
                <c:pt idx="12">
                  <c:v>99</c:v>
                </c:pt>
                <c:pt idx="13">
                  <c:v>97</c:v>
                </c:pt>
                <c:pt idx="14">
                  <c:v>104</c:v>
                </c:pt>
                <c:pt idx="15">
                  <c:v>132</c:v>
                </c:pt>
                <c:pt idx="16">
                  <c:v>155</c:v>
                </c:pt>
                <c:pt idx="17">
                  <c:v>162</c:v>
                </c:pt>
                <c:pt idx="18">
                  <c:v>215</c:v>
                </c:pt>
                <c:pt idx="19">
                  <c:v>171</c:v>
                </c:pt>
                <c:pt idx="20">
                  <c:v>204</c:v>
                </c:pt>
                <c:pt idx="21">
                  <c:v>207</c:v>
                </c:pt>
                <c:pt idx="22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E8-4DEC-BE13-4B696E4F4ACB}"/>
            </c:ext>
          </c:extLst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Deep learning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Sheet1!$A$7:$A$31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strCache>
            </c:strRef>
          </c:cat>
          <c:val>
            <c:numRef>
              <c:f>Sheet1!$H$7:$H$29</c:f>
              <c:numCache>
                <c:formatCode>General</c:formatCode>
                <c:ptCount val="2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21</c:v>
                </c:pt>
                <c:pt idx="13">
                  <c:v>14</c:v>
                </c:pt>
                <c:pt idx="14">
                  <c:v>32</c:v>
                </c:pt>
                <c:pt idx="15">
                  <c:v>60</c:v>
                </c:pt>
                <c:pt idx="16">
                  <c:v>115</c:v>
                </c:pt>
                <c:pt idx="17">
                  <c:v>244</c:v>
                </c:pt>
                <c:pt idx="18">
                  <c:v>603</c:v>
                </c:pt>
                <c:pt idx="19">
                  <c:v>1183</c:v>
                </c:pt>
                <c:pt idx="20">
                  <c:v>1624</c:v>
                </c:pt>
                <c:pt idx="21">
                  <c:v>2491</c:v>
                </c:pt>
                <c:pt idx="22">
                  <c:v>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E8-4DEC-BE13-4B696E4F4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580463"/>
        <c:axId val="1781581423"/>
      </c:lineChart>
      <c:catAx>
        <c:axId val="1781580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81423"/>
        <c:crosses val="autoZero"/>
        <c:auto val="1"/>
        <c:lblAlgn val="ctr"/>
        <c:lblOffset val="100"/>
        <c:tickLblSkip val="2"/>
        <c:tickMarkSkip val="6"/>
        <c:noMultiLvlLbl val="0"/>
      </c:catAx>
      <c:valAx>
        <c:axId val="17815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8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Key word "The"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Sheet1!$A$2:$A$29</c15:sqref>
                  </c15:fullRef>
                </c:ext>
              </c:extLst>
              <c:f>Sheet1!$A$7:$A$29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Sheet1!$U$7:$U$29</c15:sqref>
                  </c15:fullRef>
                </c:ext>
              </c:extLst>
              <c:f>Sheet1!$U$12:$U$29</c:f>
              <c:numCache>
                <c:formatCode>General</c:formatCode>
                <c:ptCount val="18"/>
                <c:pt idx="0">
                  <c:v>1439441</c:v>
                </c:pt>
                <c:pt idx="1">
                  <c:v>1525886</c:v>
                </c:pt>
                <c:pt idx="2">
                  <c:v>1649380</c:v>
                </c:pt>
                <c:pt idx="3">
                  <c:v>1803488</c:v>
                </c:pt>
                <c:pt idx="4">
                  <c:v>1941221</c:v>
                </c:pt>
                <c:pt idx="5">
                  <c:v>1972915</c:v>
                </c:pt>
                <c:pt idx="6">
                  <c:v>2077997</c:v>
                </c:pt>
                <c:pt idx="7">
                  <c:v>2231125</c:v>
                </c:pt>
                <c:pt idx="8">
                  <c:v>2353627</c:v>
                </c:pt>
                <c:pt idx="9">
                  <c:v>2471288</c:v>
                </c:pt>
                <c:pt idx="10">
                  <c:v>2580892</c:v>
                </c:pt>
                <c:pt idx="11">
                  <c:v>2717103</c:v>
                </c:pt>
                <c:pt idx="12">
                  <c:v>2834770</c:v>
                </c:pt>
                <c:pt idx="13">
                  <c:v>2921309</c:v>
                </c:pt>
                <c:pt idx="14">
                  <c:v>3169041</c:v>
                </c:pt>
                <c:pt idx="15">
                  <c:v>3209732</c:v>
                </c:pt>
                <c:pt idx="16">
                  <c:v>3343376</c:v>
                </c:pt>
                <c:pt idx="17">
                  <c:v>3299079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8-4EA3-B38D-FD24D554E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969615"/>
        <c:axId val="1464970095"/>
      </c:lineChart>
      <c:catAx>
        <c:axId val="146496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70095"/>
        <c:crosses val="autoZero"/>
        <c:auto val="1"/>
        <c:lblAlgn val="ctr"/>
        <c:lblOffset val="100"/>
        <c:tickLblSkip val="2"/>
        <c:noMultiLvlLbl val="0"/>
      </c:catAx>
      <c:valAx>
        <c:axId val="1464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6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Relative!$B$28</c:f>
              <c:strCache>
                <c:ptCount val="1"/>
                <c:pt idx="0">
                  <c:v>Clustering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Relative!$A$29:$A$51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Relative!$B$29:$B$53</c:f>
              <c:numCache>
                <c:formatCode>General</c:formatCode>
                <c:ptCount val="25"/>
                <c:pt idx="0">
                  <c:v>2.0627376425855513</c:v>
                </c:pt>
                <c:pt idx="1">
                  <c:v>2.9933983174050858</c:v>
                </c:pt>
                <c:pt idx="2">
                  <c:v>2.6772772180836104</c:v>
                </c:pt>
                <c:pt idx="3">
                  <c:v>3.0699620350786607</c:v>
                </c:pt>
                <c:pt idx="4">
                  <c:v>2.7183268192149099</c:v>
                </c:pt>
                <c:pt idx="5">
                  <c:v>3.2721035457514409</c:v>
                </c:pt>
                <c:pt idx="6">
                  <c:v>3.1326062366389102</c:v>
                </c:pt>
                <c:pt idx="7">
                  <c:v>3.461906898349683</c:v>
                </c:pt>
                <c:pt idx="8">
                  <c:v>3.5320445714082931</c:v>
                </c:pt>
                <c:pt idx="9">
                  <c:v>3.6574918569292212</c:v>
                </c:pt>
                <c:pt idx="10">
                  <c:v>3.8116188482524591</c:v>
                </c:pt>
                <c:pt idx="11">
                  <c:v>3.5803709052515473</c:v>
                </c:pt>
                <c:pt idx="12">
                  <c:v>3.236035632248305</c:v>
                </c:pt>
                <c:pt idx="13">
                  <c:v>3.4245018433252166</c:v>
                </c:pt>
                <c:pt idx="14">
                  <c:v>3.6701509496262679</c:v>
                </c:pt>
                <c:pt idx="15">
                  <c:v>4.0296145673666315</c:v>
                </c:pt>
                <c:pt idx="16">
                  <c:v>4.4017470077505347</c:v>
                </c:pt>
                <c:pt idx="17">
                  <c:v>4.6564624290506815</c:v>
                </c:pt>
                <c:pt idx="18">
                  <c:v>4.7581409566738744</c:v>
                </c:pt>
                <c:pt idx="19">
                  <c:v>4.7995592357435575</c:v>
                </c:pt>
                <c:pt idx="20">
                  <c:v>5.1717713503806548</c:v>
                </c:pt>
                <c:pt idx="21">
                  <c:v>5.2103024009264889</c:v>
                </c:pt>
                <c:pt idx="22">
                  <c:v>5.4015075116418858</c:v>
                </c:pt>
                <c:pt idx="23">
                  <c:v>5.3637378696205502</c:v>
                </c:pt>
                <c:pt idx="24">
                  <c:v>5.4764717817162927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B-40C1-9D4A-5FD1F887D2A6}"/>
            </c:ext>
          </c:extLst>
        </c:ser>
        <c:ser>
          <c:idx val="1"/>
          <c:order val="1"/>
          <c:tx>
            <c:strRef>
              <c:f>Relative!$C$28</c:f>
              <c:strCache>
                <c:ptCount val="1"/>
                <c:pt idx="0">
                  <c:v>Classification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Relative!$A$29:$A$51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Relative!$C$29:$C$53</c:f>
              <c:numCache>
                <c:formatCode>General</c:formatCode>
                <c:ptCount val="25"/>
                <c:pt idx="0">
                  <c:v>2.623574144486692</c:v>
                </c:pt>
                <c:pt idx="1">
                  <c:v>2.1640172549393455</c:v>
                </c:pt>
                <c:pt idx="2">
                  <c:v>2.253600351922231</c:v>
                </c:pt>
                <c:pt idx="3">
                  <c:v>2.2507538370388023</c:v>
                </c:pt>
                <c:pt idx="4">
                  <c:v>2.3210928141147367</c:v>
                </c:pt>
                <c:pt idx="5">
                  <c:v>2.7927507970107839</c:v>
                </c:pt>
                <c:pt idx="6">
                  <c:v>2.8114813295357584</c:v>
                </c:pt>
                <c:pt idx="7">
                  <c:v>2.9283730856443029</c:v>
                </c:pt>
                <c:pt idx="8">
                  <c:v>3.166087049095974</c:v>
                </c:pt>
                <c:pt idx="9">
                  <c:v>3.3432566410522035</c:v>
                </c:pt>
                <c:pt idx="10">
                  <c:v>3.507500323125933</c:v>
                </c:pt>
                <c:pt idx="11">
                  <c:v>3.5418722933671223</c:v>
                </c:pt>
                <c:pt idx="12">
                  <c:v>3.984536948848675</c:v>
                </c:pt>
                <c:pt idx="13">
                  <c:v>3.9640945655365103</c:v>
                </c:pt>
                <c:pt idx="14">
                  <c:v>4.7667451142885815</c:v>
                </c:pt>
                <c:pt idx="15">
                  <c:v>4.9479017331992194</c:v>
                </c:pt>
                <c:pt idx="16">
                  <c:v>5.5058641501628758</c:v>
                </c:pt>
                <c:pt idx="17">
                  <c:v>5.8770200051503299</c:v>
                </c:pt>
                <c:pt idx="18">
                  <c:v>7.0824414671642062</c:v>
                </c:pt>
                <c:pt idx="19">
                  <c:v>7.9077550590225876</c:v>
                </c:pt>
                <c:pt idx="20">
                  <c:v>8.9633651656898454</c:v>
                </c:pt>
                <c:pt idx="21">
                  <c:v>9.3049659984399007</c:v>
                </c:pt>
                <c:pt idx="22">
                  <c:v>9.9391375593006419</c:v>
                </c:pt>
                <c:pt idx="23">
                  <c:v>9.9918408495495523</c:v>
                </c:pt>
                <c:pt idx="24">
                  <c:v>9.8233878000482875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B-40C1-9D4A-5FD1F887D2A6}"/>
            </c:ext>
          </c:extLst>
        </c:ser>
        <c:ser>
          <c:idx val="2"/>
          <c:order val="2"/>
          <c:tx>
            <c:strRef>
              <c:f>Relative!$D$28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Relative!$A$29:$A$51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Relative!$D$29:$D$53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B-40C1-9D4A-5FD1F887D2A6}"/>
            </c:ext>
          </c:extLst>
        </c:ser>
        <c:ser>
          <c:idx val="3"/>
          <c:order val="3"/>
          <c:tx>
            <c:strRef>
              <c:f>Relative!$E$28</c:f>
              <c:strCache>
                <c:ptCount val="1"/>
                <c:pt idx="0">
                  <c:v>Anomaly Detection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Relative!$A$29:$A$51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Relative!$E$29:$E$53</c:f>
              <c:numCache>
                <c:formatCode>General</c:formatCode>
                <c:ptCount val="25"/>
                <c:pt idx="0">
                  <c:v>9.5057034220532313E-2</c:v>
                </c:pt>
                <c:pt idx="1">
                  <c:v>0.11439738792630902</c:v>
                </c:pt>
                <c:pt idx="2">
                  <c:v>5.4086408446133542E-2</c:v>
                </c:pt>
                <c:pt idx="3">
                  <c:v>0.11584762396523247</c:v>
                </c:pt>
                <c:pt idx="4">
                  <c:v>0.17914474739811725</c:v>
                </c:pt>
                <c:pt idx="5">
                  <c:v>0.24314994501337672</c:v>
                </c:pt>
                <c:pt idx="6">
                  <c:v>0.25558921177597804</c:v>
                </c:pt>
                <c:pt idx="7">
                  <c:v>0.28495555905855535</c:v>
                </c:pt>
                <c:pt idx="8">
                  <c:v>0.31605422381518478</c:v>
                </c:pt>
                <c:pt idx="9">
                  <c:v>0.31423521587701758</c:v>
                </c:pt>
                <c:pt idx="10">
                  <c:v>0.22808889384489447</c:v>
                </c:pt>
                <c:pt idx="11">
                  <c:v>0.19249305942212622</c:v>
                </c:pt>
                <c:pt idx="12">
                  <c:v>0.25547649728276095</c:v>
                </c:pt>
                <c:pt idx="13">
                  <c:v>0.32290588100833312</c:v>
                </c:pt>
                <c:pt idx="14">
                  <c:v>0.39655434736865958</c:v>
                </c:pt>
                <c:pt idx="15">
                  <c:v>0.4107107155200605</c:v>
                </c:pt>
                <c:pt idx="16">
                  <c:v>0.49685271408555365</c:v>
                </c:pt>
                <c:pt idx="17">
                  <c:v>0.6878864952006688</c:v>
                </c:pt>
                <c:pt idx="18">
                  <c:v>0.75993330387165481</c:v>
                </c:pt>
                <c:pt idx="19">
                  <c:v>1.117057179127692</c:v>
                </c:pt>
                <c:pt idx="20">
                  <c:v>1.3116359870543708</c:v>
                </c:pt>
                <c:pt idx="21">
                  <c:v>1.5882150257703591</c:v>
                </c:pt>
                <c:pt idx="22">
                  <c:v>1.9581222516950942</c:v>
                </c:pt>
                <c:pt idx="23">
                  <c:v>2.2069046690746448</c:v>
                </c:pt>
                <c:pt idx="24">
                  <c:v>2.5107187347262379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B-40C1-9D4A-5FD1F887D2A6}"/>
            </c:ext>
          </c:extLst>
        </c:ser>
        <c:ser>
          <c:idx val="4"/>
          <c:order val="4"/>
          <c:tx>
            <c:strRef>
              <c:f>Relative!$F$28</c:f>
              <c:strCache>
                <c:ptCount val="1"/>
                <c:pt idx="0">
                  <c:v>Segmentation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Relative!$A$29:$A$51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Relative!$F$29:$F$53</c:f>
              <c:numCache>
                <c:formatCode>General</c:formatCode>
                <c:ptCount val="25"/>
                <c:pt idx="0">
                  <c:v>0.40874524714828897</c:v>
                </c:pt>
                <c:pt idx="1">
                  <c:v>0.43852332038418457</c:v>
                </c:pt>
                <c:pt idx="2">
                  <c:v>0.56790728868440221</c:v>
                </c:pt>
                <c:pt idx="3">
                  <c:v>0.5130394775603152</c:v>
                </c:pt>
                <c:pt idx="4">
                  <c:v>0.56858985043750265</c:v>
                </c:pt>
                <c:pt idx="5">
                  <c:v>0.75029125889841963</c:v>
                </c:pt>
                <c:pt idx="6">
                  <c:v>0.62258910560815162</c:v>
                </c:pt>
                <c:pt idx="7">
                  <c:v>0.59416265505826427</c:v>
                </c:pt>
                <c:pt idx="8">
                  <c:v>0.62101882574211753</c:v>
                </c:pt>
                <c:pt idx="9">
                  <c:v>0.71604418044107287</c:v>
                </c:pt>
                <c:pt idx="10">
                  <c:v>0.75522767073087282</c:v>
                </c:pt>
                <c:pt idx="11">
                  <c:v>0.75553525823184542</c:v>
                </c:pt>
                <c:pt idx="12">
                  <c:v>0.7664294918482828</c:v>
                </c:pt>
                <c:pt idx="13">
                  <c:v>0.86249860321962657</c:v>
                </c:pt>
                <c:pt idx="14">
                  <c:v>0.91854935563965023</c:v>
                </c:pt>
                <c:pt idx="15">
                  <c:v>0.8640423543488065</c:v>
                </c:pt>
                <c:pt idx="16">
                  <c:v>0.9937054281711073</c:v>
                </c:pt>
                <c:pt idx="17">
                  <c:v>1.012427816013292</c:v>
                </c:pt>
                <c:pt idx="18">
                  <c:v>1.1844005546828493</c:v>
                </c:pt>
                <c:pt idx="19">
                  <c:v>1.3284776056857579</c:v>
                </c:pt>
                <c:pt idx="20">
                  <c:v>1.3583688607023889</c:v>
                </c:pt>
                <c:pt idx="21">
                  <c:v>1.513440307042941</c:v>
                </c:pt>
                <c:pt idx="22">
                  <c:v>1.5367925411910415</c:v>
                </c:pt>
                <c:pt idx="23">
                  <c:v>1.6535792955240456</c:v>
                </c:pt>
                <c:pt idx="24">
                  <c:v>1.7398370763028301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0B-40C1-9D4A-5FD1F887D2A6}"/>
            </c:ext>
          </c:extLst>
        </c:ser>
        <c:ser>
          <c:idx val="5"/>
          <c:order val="5"/>
          <c:tx>
            <c:strRef>
              <c:f>Relative!$G$28</c:f>
              <c:strCache>
                <c:ptCount val="1"/>
                <c:pt idx="0">
                  <c:v>Query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Relative!$A$29:$A$51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Relative!$G$29:$G$53</c:f>
              <c:numCache>
                <c:formatCode>General</c:formatCode>
                <c:ptCount val="25"/>
                <c:pt idx="0">
                  <c:v>0.27566539923954375</c:v>
                </c:pt>
                <c:pt idx="1">
                  <c:v>0.41945708906313306</c:v>
                </c:pt>
                <c:pt idx="2">
                  <c:v>0.32451845067680124</c:v>
                </c:pt>
                <c:pt idx="3">
                  <c:v>0.5130394775603152</c:v>
                </c:pt>
                <c:pt idx="4">
                  <c:v>0.47512302570805015</c:v>
                </c:pt>
                <c:pt idx="5">
                  <c:v>0.36819848816311335</c:v>
                </c:pt>
                <c:pt idx="6">
                  <c:v>0.53083913215010825</c:v>
                </c:pt>
                <c:pt idx="7">
                  <c:v>0.49715650729364974</c:v>
                </c:pt>
                <c:pt idx="8">
                  <c:v>0.50457779591547047</c:v>
                </c:pt>
                <c:pt idx="9">
                  <c:v>0.48423131626950255</c:v>
                </c:pt>
                <c:pt idx="10">
                  <c:v>0.34973630389550486</c:v>
                </c:pt>
                <c:pt idx="11">
                  <c:v>0.37536146587314612</c:v>
                </c:pt>
                <c:pt idx="12">
                  <c:v>0.44372233738584793</c:v>
                </c:pt>
                <c:pt idx="13">
                  <c:v>0.41212987444484617</c:v>
                </c:pt>
                <c:pt idx="14">
                  <c:v>0.42083318496265915</c:v>
                </c:pt>
                <c:pt idx="15">
                  <c:v>0.51145107970422632</c:v>
                </c:pt>
                <c:pt idx="16">
                  <c:v>0.57046052357970967</c:v>
                </c:pt>
                <c:pt idx="17">
                  <c:v>0.57147493447440179</c:v>
                </c:pt>
                <c:pt idx="18">
                  <c:v>0.73597144293876482</c:v>
                </c:pt>
                <c:pt idx="19">
                  <c:v>0.53959541703625802</c:v>
                </c:pt>
                <c:pt idx="20">
                  <c:v>0.63556708161304432</c:v>
                </c:pt>
                <c:pt idx="21">
                  <c:v>0.61913467106302134</c:v>
                </c:pt>
                <c:pt idx="22">
                  <c:v>0.7001954181758</c:v>
                </c:pt>
                <c:pt idx="23">
                  <c:v>0.56611902380610457</c:v>
                </c:pt>
                <c:pt idx="24">
                  <c:v>0.60492796806836868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0B-40C1-9D4A-5FD1F887D2A6}"/>
            </c:ext>
          </c:extLst>
        </c:ser>
        <c:ser>
          <c:idx val="6"/>
          <c:order val="6"/>
          <c:tx>
            <c:strRef>
              <c:f>Relative!$H$28</c:f>
              <c:strCache>
                <c:ptCount val="1"/>
                <c:pt idx="0">
                  <c:v>Deep learning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Relative!$A$29:$A$51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Relative!$H$29:$H$53</c:f>
              <c:numCache>
                <c:formatCode>General</c:formatCode>
                <c:ptCount val="25"/>
                <c:pt idx="0">
                  <c:v>2.8517110266159697E-2</c:v>
                </c:pt>
                <c:pt idx="1">
                  <c:v>2.8599346981577255E-2</c:v>
                </c:pt>
                <c:pt idx="2">
                  <c:v>2.7043204223066771E-2</c:v>
                </c:pt>
                <c:pt idx="3">
                  <c:v>4.9648981699385343E-2</c:v>
                </c:pt>
                <c:pt idx="4">
                  <c:v>3.1155608243150831E-2</c:v>
                </c:pt>
                <c:pt idx="5">
                  <c:v>2.7788565144385911E-2</c:v>
                </c:pt>
                <c:pt idx="6">
                  <c:v>3.2767847663586924E-2</c:v>
                </c:pt>
                <c:pt idx="7">
                  <c:v>4.2440189647018879E-2</c:v>
                </c:pt>
                <c:pt idx="8">
                  <c:v>3.3268865664756293E-2</c:v>
                </c:pt>
                <c:pt idx="9">
                  <c:v>6.1816763779085432E-2</c:v>
                </c:pt>
                <c:pt idx="10">
                  <c:v>7.09609891961894E-2</c:v>
                </c:pt>
                <c:pt idx="11">
                  <c:v>7.2184897283297328E-2</c:v>
                </c:pt>
                <c:pt idx="12">
                  <c:v>9.4122920051543504E-2</c:v>
                </c:pt>
                <c:pt idx="13">
                  <c:v>5.948266229100873E-2</c:v>
                </c:pt>
                <c:pt idx="14">
                  <c:v>0.12948713383466434</c:v>
                </c:pt>
                <c:pt idx="15">
                  <c:v>0.23247776350192104</c:v>
                </c:pt>
                <c:pt idx="16">
                  <c:v>0.42324490459139752</c:v>
                </c:pt>
                <c:pt idx="17">
                  <c:v>0.86074002476391387</c:v>
                </c:pt>
                <c:pt idx="18">
                  <c:v>2.0641431632189544</c:v>
                </c:pt>
                <c:pt idx="19">
                  <c:v>3.7329905166894339</c:v>
                </c:pt>
                <c:pt idx="20">
                  <c:v>5.0596124536254115</c:v>
                </c:pt>
                <c:pt idx="21">
                  <c:v>7.4505529739999332</c:v>
                </c:pt>
                <c:pt idx="22">
                  <c:v>9.5572127857502043</c:v>
                </c:pt>
                <c:pt idx="23">
                  <c:v>10.567555111047286</c:v>
                </c:pt>
                <c:pt idx="24">
                  <c:v>11.729178566706157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0B-40C1-9D4A-5FD1F887D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750527"/>
        <c:axId val="1558754847"/>
      </c:lineChart>
      <c:catAx>
        <c:axId val="15587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54847"/>
        <c:crosses val="autoZero"/>
        <c:auto val="1"/>
        <c:lblAlgn val="ctr"/>
        <c:lblOffset val="100"/>
        <c:noMultiLvlLbl val="0"/>
      </c:catAx>
      <c:valAx>
        <c:axId val="15587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5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Forecasting!$B$1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Forecasting!$A$2:$A$54</c:f>
              <c:strCache>
                <c:ptCount val="5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</c:strCache>
            </c:strRef>
          </c:cat>
          <c:val>
            <c:numRef>
              <c:f>Forecasting!$B$2:$B$54</c:f>
              <c:numCache>
                <c:formatCode>General</c:formatCode>
                <c:ptCount val="53"/>
                <c:pt idx="0">
                  <c:v>287</c:v>
                </c:pt>
                <c:pt idx="1">
                  <c:v>280</c:v>
                </c:pt>
                <c:pt idx="2">
                  <c:v>283</c:v>
                </c:pt>
                <c:pt idx="3">
                  <c:v>340</c:v>
                </c:pt>
                <c:pt idx="4">
                  <c:v>332</c:v>
                </c:pt>
                <c:pt idx="5">
                  <c:v>381</c:v>
                </c:pt>
                <c:pt idx="6">
                  <c:v>433</c:v>
                </c:pt>
                <c:pt idx="7">
                  <c:v>479</c:v>
                </c:pt>
                <c:pt idx="8">
                  <c:v>508</c:v>
                </c:pt>
                <c:pt idx="9">
                  <c:v>571</c:v>
                </c:pt>
                <c:pt idx="10">
                  <c:v>606</c:v>
                </c:pt>
                <c:pt idx="11">
                  <c:v>565</c:v>
                </c:pt>
                <c:pt idx="12">
                  <c:v>557</c:v>
                </c:pt>
                <c:pt idx="13">
                  <c:v>618</c:v>
                </c:pt>
                <c:pt idx="14">
                  <c:v>683</c:v>
                </c:pt>
                <c:pt idx="15">
                  <c:v>654</c:v>
                </c:pt>
                <c:pt idx="16">
                  <c:v>670</c:v>
                </c:pt>
                <c:pt idx="17">
                  <c:v>616</c:v>
                </c:pt>
                <c:pt idx="18">
                  <c:v>650</c:v>
                </c:pt>
                <c:pt idx="19">
                  <c:v>808</c:v>
                </c:pt>
                <c:pt idx="20">
                  <c:v>887</c:v>
                </c:pt>
                <c:pt idx="21">
                  <c:v>1193</c:v>
                </c:pt>
                <c:pt idx="22">
                  <c:v>1426</c:v>
                </c:pt>
                <c:pt idx="23">
                  <c:v>1465</c:v>
                </c:pt>
                <c:pt idx="24">
                  <c:v>1882</c:v>
                </c:pt>
                <c:pt idx="25">
                  <c:v>1773</c:v>
                </c:pt>
                <c:pt idx="26">
                  <c:v>1941</c:v>
                </c:pt>
                <c:pt idx="27">
                  <c:v>2206</c:v>
                </c:pt>
                <c:pt idx="28">
                  <c:v>2757</c:v>
                </c:pt>
                <c:pt idx="29">
                  <c:v>2184</c:v>
                </c:pt>
                <c:pt idx="30">
                  <c:v>2655</c:v>
                </c:pt>
                <c:pt idx="31">
                  <c:v>2719</c:v>
                </c:pt>
                <c:pt idx="32">
                  <c:v>2862</c:v>
                </c:pt>
                <c:pt idx="33">
                  <c:v>3218</c:v>
                </c:pt>
                <c:pt idx="34">
                  <c:v>3338</c:v>
                </c:pt>
                <c:pt idx="35">
                  <c:v>4268</c:v>
                </c:pt>
                <c:pt idx="36">
                  <c:v>4734</c:v>
                </c:pt>
                <c:pt idx="37">
                  <c:v>5844</c:v>
                </c:pt>
                <c:pt idx="38">
                  <c:v>6999</c:v>
                </c:pt>
                <c:pt idx="39">
                  <c:v>8648</c:v>
                </c:pt>
                <c:pt idx="40">
                  <c:v>7803</c:v>
                </c:pt>
                <c:pt idx="41">
                  <c:v>8555</c:v>
                </c:pt>
                <c:pt idx="42">
                  <c:v>9402</c:v>
                </c:pt>
                <c:pt idx="43">
                  <c:v>10081</c:v>
                </c:pt>
                <c:pt idx="44">
                  <c:v>11594</c:v>
                </c:pt>
                <c:pt idx="45">
                  <c:v>12802</c:v>
                </c:pt>
                <c:pt idx="46">
                  <c:v>13954</c:v>
                </c:pt>
                <c:pt idx="47">
                  <c:v>15187</c:v>
                </c:pt>
                <c:pt idx="48">
                  <c:v>16551</c:v>
                </c:pt>
                <c:pt idx="49">
                  <c:v>19098</c:v>
                </c:pt>
                <c:pt idx="50">
                  <c:v>20896</c:v>
                </c:pt>
                <c:pt idx="51">
                  <c:v>23947</c:v>
                </c:pt>
                <c:pt idx="52">
                  <c:v>24934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F-4F7B-A8AC-76DD5987DF20}"/>
            </c:ext>
          </c:extLst>
        </c:ser>
        <c:ser>
          <c:idx val="1"/>
          <c:order val="1"/>
          <c:tx>
            <c:strRef>
              <c:f>Forecasting!$C$1</c:f>
              <c:strCache>
                <c:ptCount val="1"/>
                <c:pt idx="0">
                  <c:v>Time Series Classification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Forecasting!$A$2:$A$54</c:f>
              <c:strCache>
                <c:ptCount val="5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</c:strCache>
            </c:strRef>
          </c:cat>
          <c:val>
            <c:numRef>
              <c:f>Forecasting!$C$2:$C$54</c:f>
              <c:numCache>
                <c:formatCode>General</c:formatCode>
                <c:ptCount val="53"/>
                <c:pt idx="5">
                  <c:v>1</c:v>
                </c:pt>
                <c:pt idx="6">
                  <c:v>6</c:v>
                </c:pt>
                <c:pt idx="7">
                  <c:v>11</c:v>
                </c:pt>
                <c:pt idx="8">
                  <c:v>6</c:v>
                </c:pt>
                <c:pt idx="9">
                  <c:v>5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15</c:v>
                </c:pt>
                <c:pt idx="16">
                  <c:v>7</c:v>
                </c:pt>
                <c:pt idx="17">
                  <c:v>15</c:v>
                </c:pt>
                <c:pt idx="18">
                  <c:v>11</c:v>
                </c:pt>
                <c:pt idx="19">
                  <c:v>9</c:v>
                </c:pt>
                <c:pt idx="20">
                  <c:v>12</c:v>
                </c:pt>
                <c:pt idx="21">
                  <c:v>48</c:v>
                </c:pt>
                <c:pt idx="22">
                  <c:v>49</c:v>
                </c:pt>
                <c:pt idx="23">
                  <c:v>57</c:v>
                </c:pt>
                <c:pt idx="24">
                  <c:v>77</c:v>
                </c:pt>
                <c:pt idx="25">
                  <c:v>92</c:v>
                </c:pt>
                <c:pt idx="26">
                  <c:v>124</c:v>
                </c:pt>
                <c:pt idx="27">
                  <c:v>160</c:v>
                </c:pt>
                <c:pt idx="28">
                  <c:v>197</c:v>
                </c:pt>
                <c:pt idx="29">
                  <c:v>217</c:v>
                </c:pt>
                <c:pt idx="30">
                  <c:v>276</c:v>
                </c:pt>
                <c:pt idx="31">
                  <c:v>227</c:v>
                </c:pt>
                <c:pt idx="32">
                  <c:v>250</c:v>
                </c:pt>
                <c:pt idx="33">
                  <c:v>272</c:v>
                </c:pt>
                <c:pt idx="34">
                  <c:v>298</c:v>
                </c:pt>
                <c:pt idx="35">
                  <c:v>402</c:v>
                </c:pt>
                <c:pt idx="36">
                  <c:v>429</c:v>
                </c:pt>
                <c:pt idx="37">
                  <c:v>483</c:v>
                </c:pt>
                <c:pt idx="38">
                  <c:v>571</c:v>
                </c:pt>
                <c:pt idx="39">
                  <c:v>649</c:v>
                </c:pt>
                <c:pt idx="40">
                  <c:v>692</c:v>
                </c:pt>
                <c:pt idx="41">
                  <c:v>736</c:v>
                </c:pt>
                <c:pt idx="42">
                  <c:v>889</c:v>
                </c:pt>
                <c:pt idx="43">
                  <c:v>933</c:v>
                </c:pt>
                <c:pt idx="44">
                  <c:v>1178</c:v>
                </c:pt>
                <c:pt idx="45">
                  <c:v>1277</c:v>
                </c:pt>
                <c:pt idx="46">
                  <c:v>1496</c:v>
                </c:pt>
                <c:pt idx="47">
                  <c:v>1666</c:v>
                </c:pt>
                <c:pt idx="48">
                  <c:v>2069</c:v>
                </c:pt>
                <c:pt idx="49">
                  <c:v>2506</c:v>
                </c:pt>
                <c:pt idx="50">
                  <c:v>2877</c:v>
                </c:pt>
                <c:pt idx="51">
                  <c:v>3111</c:v>
                </c:pt>
                <c:pt idx="52">
                  <c:v>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F-4F7B-A8AC-76DD5987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36768"/>
        <c:axId val="1788434143"/>
      </c:lineChart>
      <c:catAx>
        <c:axId val="7739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34143"/>
        <c:crosses val="autoZero"/>
        <c:auto val="1"/>
        <c:lblAlgn val="ctr"/>
        <c:lblOffset val="100"/>
        <c:tickLblSkip val="4"/>
        <c:noMultiLvlLbl val="0"/>
      </c:catAx>
      <c:valAx>
        <c:axId val="1788434143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Forecasting!$F$1</c:f>
              <c:strCache>
                <c:ptCount val="1"/>
                <c:pt idx="0">
                  <c:v>Classification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Forecasting!$E$2:$E$24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Forecasting!$F$2:$F$24</c:f>
              <c:numCache>
                <c:formatCode>General</c:formatCode>
                <c:ptCount val="23"/>
                <c:pt idx="0">
                  <c:v>14106</c:v>
                </c:pt>
                <c:pt idx="1">
                  <c:v>13301</c:v>
                </c:pt>
                <c:pt idx="2">
                  <c:v>14502</c:v>
                </c:pt>
                <c:pt idx="3">
                  <c:v>16618</c:v>
                </c:pt>
                <c:pt idx="4">
                  <c:v>18354</c:v>
                </c:pt>
                <c:pt idx="5">
                  <c:v>21432</c:v>
                </c:pt>
                <c:pt idx="6">
                  <c:v>23945</c:v>
                </c:pt>
                <c:pt idx="7">
                  <c:v>27302</c:v>
                </c:pt>
                <c:pt idx="8">
                  <c:v>30967</c:v>
                </c:pt>
                <c:pt idx="9">
                  <c:v>33605</c:v>
                </c:pt>
                <c:pt idx="10">
                  <c:v>34872</c:v>
                </c:pt>
                <c:pt idx="11">
                  <c:v>37586</c:v>
                </c:pt>
                <c:pt idx="12">
                  <c:v>41314</c:v>
                </c:pt>
                <c:pt idx="13">
                  <c:v>45326</c:v>
                </c:pt>
                <c:pt idx="14">
                  <c:v>50720</c:v>
                </c:pt>
                <c:pt idx="15">
                  <c:v>56097</c:v>
                </c:pt>
                <c:pt idx="16">
                  <c:v>61344</c:v>
                </c:pt>
                <c:pt idx="17">
                  <c:v>67274</c:v>
                </c:pt>
                <c:pt idx="18">
                  <c:v>75349</c:v>
                </c:pt>
                <c:pt idx="19">
                  <c:v>86731</c:v>
                </c:pt>
                <c:pt idx="20">
                  <c:v>93716</c:v>
                </c:pt>
                <c:pt idx="21">
                  <c:v>105237</c:v>
                </c:pt>
                <c:pt idx="22">
                  <c:v>110945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6-4C80-A41F-33934374B7FD}"/>
            </c:ext>
          </c:extLst>
        </c:ser>
        <c:ser>
          <c:idx val="1"/>
          <c:order val="1"/>
          <c:tx>
            <c:strRef>
              <c:f>Forecasting!$G$1</c:f>
              <c:strCache>
                <c:ptCount val="1"/>
                <c:pt idx="0">
                  <c:v>Deep learning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Forecasting!$E$2:$E$24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Forecasting!$G$2:$G$24</c:f>
              <c:numCache>
                <c:formatCode>General</c:formatCode>
                <c:ptCount val="23"/>
                <c:pt idx="0">
                  <c:v>179</c:v>
                </c:pt>
                <c:pt idx="1">
                  <c:v>176</c:v>
                </c:pt>
                <c:pt idx="2">
                  <c:v>180</c:v>
                </c:pt>
                <c:pt idx="3">
                  <c:v>232</c:v>
                </c:pt>
                <c:pt idx="4">
                  <c:v>248</c:v>
                </c:pt>
                <c:pt idx="5">
                  <c:v>348</c:v>
                </c:pt>
                <c:pt idx="6">
                  <c:v>419</c:v>
                </c:pt>
                <c:pt idx="7">
                  <c:v>532</c:v>
                </c:pt>
                <c:pt idx="8">
                  <c:v>613</c:v>
                </c:pt>
                <c:pt idx="9">
                  <c:v>749</c:v>
                </c:pt>
                <c:pt idx="10">
                  <c:v>914</c:v>
                </c:pt>
                <c:pt idx="11">
                  <c:v>1004</c:v>
                </c:pt>
                <c:pt idx="12">
                  <c:v>1215</c:v>
                </c:pt>
                <c:pt idx="13">
                  <c:v>1466</c:v>
                </c:pt>
                <c:pt idx="14">
                  <c:v>2081</c:v>
                </c:pt>
                <c:pt idx="15">
                  <c:v>3348</c:v>
                </c:pt>
                <c:pt idx="16">
                  <c:v>5506</c:v>
                </c:pt>
                <c:pt idx="17">
                  <c:v>10755</c:v>
                </c:pt>
                <c:pt idx="18">
                  <c:v>20482</c:v>
                </c:pt>
                <c:pt idx="19">
                  <c:v>33461</c:v>
                </c:pt>
                <c:pt idx="20">
                  <c:v>42456</c:v>
                </c:pt>
                <c:pt idx="21">
                  <c:v>60228</c:v>
                </c:pt>
                <c:pt idx="22">
                  <c:v>74321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6-4C80-A41F-33934374B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522207"/>
        <c:axId val="1129485232"/>
      </c:lineChart>
      <c:catAx>
        <c:axId val="107352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85232"/>
        <c:crosses val="autoZero"/>
        <c:auto val="1"/>
        <c:lblAlgn val="ctr"/>
        <c:lblOffset val="100"/>
        <c:tickLblSkip val="2"/>
        <c:noMultiLvlLbl val="0"/>
      </c:catAx>
      <c:valAx>
        <c:axId val="11294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2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19050</xdr:rowOff>
    </xdr:from>
    <xdr:to>
      <xdr:col>15</xdr:col>
      <xdr:colOff>581025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1469E-7EE2-57CC-7B18-D28744EFB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242887</xdr:colOff>
      <xdr:row>31</xdr:row>
      <xdr:rowOff>138112</xdr:rowOff>
    </xdr:from>
    <xdr:to>
      <xdr:col>13</xdr:col>
      <xdr:colOff>547687</xdr:colOff>
      <xdr:row>45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3A052-4FF8-961B-E0B4-4B5ACE043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519111</xdr:colOff>
      <xdr:row>31</xdr:row>
      <xdr:rowOff>104774</xdr:rowOff>
    </xdr:from>
    <xdr:to>
      <xdr:col>21</xdr:col>
      <xdr:colOff>390525</xdr:colOff>
      <xdr:row>53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F5E9D-C557-5E66-B2E2-86BCADD3C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423862</xdr:colOff>
      <xdr:row>15</xdr:row>
      <xdr:rowOff>123825</xdr:rowOff>
    </xdr:from>
    <xdr:to>
      <xdr:col>18</xdr:col>
      <xdr:colOff>119062</xdr:colOff>
      <xdr:row>29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AE269-8D19-E029-BF15-28657F03B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376237</xdr:colOff>
      <xdr:row>5</xdr:row>
      <xdr:rowOff>95250</xdr:rowOff>
    </xdr:from>
    <xdr:to>
      <xdr:col>15</xdr:col>
      <xdr:colOff>71437</xdr:colOff>
      <xdr:row>19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A3720C-7297-5D41-A788-09636ECF9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FF0A-C9D7-4C2B-B6A4-369F25AE8E7C}">
  <dimension ref="A1:W56"/>
  <sheetViews>
    <sheetView workbookViewId="0">
      <selection activeCell="C1" sqref="C1:C31"/>
    </sheetView>
  </sheetViews>
  <sheetFormatPr defaultRowHeight="15" x14ac:dyDescent="0.25"/>
  <sheetData>
    <row r="1" spans="1:23" ht="15.75" x14ac:dyDescent="0.25">
      <c r="A1" s="1" t="s">
        <v>63</v>
      </c>
      <c r="B1" s="1" t="s">
        <v>53</v>
      </c>
      <c r="C1" s="5" t="s">
        <v>54</v>
      </c>
      <c r="D1" t="s">
        <v>55</v>
      </c>
      <c r="E1" s="2" t="s">
        <v>56</v>
      </c>
      <c r="F1" s="2" t="s">
        <v>58</v>
      </c>
      <c r="G1" s="2" t="s">
        <v>65</v>
      </c>
      <c r="H1" s="2" t="s">
        <v>62</v>
      </c>
      <c r="I1" s="2" t="s">
        <v>64</v>
      </c>
      <c r="K1" t="s">
        <v>57</v>
      </c>
      <c r="U1" t="s">
        <v>61</v>
      </c>
    </row>
    <row r="2" spans="1:23" ht="15.75" x14ac:dyDescent="0.25">
      <c r="A2" s="1" t="s">
        <v>29</v>
      </c>
      <c r="B2" s="1">
        <v>107</v>
      </c>
      <c r="C2" s="6">
        <v>92</v>
      </c>
      <c r="D2" s="4">
        <v>315</v>
      </c>
      <c r="E2" s="9">
        <v>4</v>
      </c>
      <c r="F2" s="12">
        <v>13</v>
      </c>
      <c r="G2" s="13">
        <v>7</v>
      </c>
      <c r="H2" s="14">
        <v>1</v>
      </c>
      <c r="I2" s="14">
        <v>1773</v>
      </c>
      <c r="J2" s="7" t="s">
        <v>0</v>
      </c>
      <c r="K2" s="7">
        <v>9</v>
      </c>
      <c r="L2" s="8" t="s">
        <v>0</v>
      </c>
      <c r="M2" s="8">
        <v>2244</v>
      </c>
      <c r="T2" s="11" t="s">
        <v>29</v>
      </c>
      <c r="U2" s="11">
        <v>882639</v>
      </c>
      <c r="V2">
        <f>U2/$W$2</f>
        <v>0.44825082491825219</v>
      </c>
      <c r="W2">
        <f>AVERAGE(U2:U31)</f>
        <v>1969073.9</v>
      </c>
    </row>
    <row r="3" spans="1:23" ht="15.75" x14ac:dyDescent="0.25">
      <c r="A3" s="1" t="s">
        <v>28</v>
      </c>
      <c r="B3" s="1">
        <v>144</v>
      </c>
      <c r="C3" s="6">
        <v>124</v>
      </c>
      <c r="D3" s="4">
        <v>391</v>
      </c>
      <c r="E3" s="9">
        <v>2</v>
      </c>
      <c r="F3" s="12">
        <v>20</v>
      </c>
      <c r="G3" s="13">
        <v>9</v>
      </c>
      <c r="H3" s="14">
        <v>1</v>
      </c>
      <c r="I3" s="14">
        <v>1941</v>
      </c>
      <c r="J3" s="7" t="s">
        <v>1</v>
      </c>
      <c r="K3" s="7">
        <v>15</v>
      </c>
      <c r="L3" s="8" t="s">
        <v>1</v>
      </c>
      <c r="M3" s="8">
        <v>3739</v>
      </c>
      <c r="T3" s="11" t="s">
        <v>28</v>
      </c>
      <c r="U3" s="11">
        <v>939457</v>
      </c>
      <c r="V3">
        <f t="shared" ref="V3:V31" si="0">U3/$W$2</f>
        <v>0.47710601415213522</v>
      </c>
    </row>
    <row r="4" spans="1:23" ht="15.75" x14ac:dyDescent="0.25">
      <c r="A4" s="1" t="s">
        <v>27</v>
      </c>
      <c r="B4" s="1">
        <v>215</v>
      </c>
      <c r="C4" s="6">
        <v>160</v>
      </c>
      <c r="D4" s="4">
        <v>471</v>
      </c>
      <c r="E4" s="9">
        <v>5</v>
      </c>
      <c r="F4" s="12">
        <v>34</v>
      </c>
      <c r="G4" s="13">
        <v>19</v>
      </c>
      <c r="H4" s="14">
        <v>1</v>
      </c>
      <c r="I4" s="14">
        <v>2206</v>
      </c>
      <c r="J4" s="7" t="s">
        <v>2</v>
      </c>
      <c r="K4" s="7">
        <v>15</v>
      </c>
      <c r="L4" s="8" t="s">
        <v>2</v>
      </c>
      <c r="M4" s="8">
        <v>3614</v>
      </c>
      <c r="T4" s="11" t="s">
        <v>27</v>
      </c>
      <c r="U4" s="11">
        <v>994089</v>
      </c>
      <c r="V4">
        <f t="shared" si="0"/>
        <v>0.50485103682497645</v>
      </c>
    </row>
    <row r="5" spans="1:23" ht="15.75" x14ac:dyDescent="0.25">
      <c r="A5" s="1" t="s">
        <v>26</v>
      </c>
      <c r="B5" s="1">
        <v>185</v>
      </c>
      <c r="C5" s="6">
        <v>197</v>
      </c>
      <c r="D5" s="4">
        <v>402</v>
      </c>
      <c r="E5" s="9">
        <v>6</v>
      </c>
      <c r="F5" s="12">
        <v>44</v>
      </c>
      <c r="G5" s="13">
        <v>23</v>
      </c>
      <c r="H5" s="14">
        <v>4</v>
      </c>
      <c r="I5" s="14">
        <v>2757</v>
      </c>
      <c r="J5" s="7" t="s">
        <v>3</v>
      </c>
      <c r="K5" s="7">
        <v>16</v>
      </c>
      <c r="L5" s="8" t="s">
        <v>3</v>
      </c>
      <c r="M5" s="8">
        <v>3177</v>
      </c>
      <c r="T5" s="11" t="s">
        <v>26</v>
      </c>
      <c r="U5" s="11">
        <v>1014778</v>
      </c>
      <c r="V5">
        <f t="shared" si="0"/>
        <v>0.5153580066243324</v>
      </c>
    </row>
    <row r="6" spans="1:23" ht="15.75" x14ac:dyDescent="0.25">
      <c r="A6" s="1" t="s">
        <v>25</v>
      </c>
      <c r="B6" s="1">
        <v>225</v>
      </c>
      <c r="C6" s="6">
        <v>217</v>
      </c>
      <c r="D6" s="4">
        <v>450</v>
      </c>
      <c r="E6" s="9">
        <v>1</v>
      </c>
      <c r="F6" s="12">
        <v>34</v>
      </c>
      <c r="G6" s="13">
        <v>34</v>
      </c>
      <c r="H6" s="14">
        <v>3</v>
      </c>
      <c r="I6" s="14">
        <v>2184</v>
      </c>
      <c r="J6" s="7" t="s">
        <v>4</v>
      </c>
      <c r="K6" s="7">
        <v>10</v>
      </c>
      <c r="L6" s="8" t="s">
        <v>4</v>
      </c>
      <c r="M6" s="8">
        <v>2417</v>
      </c>
      <c r="T6" s="11" t="s">
        <v>25</v>
      </c>
      <c r="U6" s="11">
        <v>1002369</v>
      </c>
      <c r="V6">
        <f t="shared" si="0"/>
        <v>0.50905605929772368</v>
      </c>
    </row>
    <row r="7" spans="1:23" ht="15.75" x14ac:dyDescent="0.25">
      <c r="A7" s="1" t="s">
        <v>24</v>
      </c>
      <c r="B7" s="1">
        <v>217</v>
      </c>
      <c r="C7" s="6">
        <v>276</v>
      </c>
      <c r="D7" s="4">
        <v>509</v>
      </c>
      <c r="E7" s="9">
        <v>10</v>
      </c>
      <c r="F7" s="12">
        <v>43</v>
      </c>
      <c r="G7" s="13">
        <v>29</v>
      </c>
      <c r="H7" s="14">
        <v>3</v>
      </c>
      <c r="I7" s="14">
        <v>2655</v>
      </c>
      <c r="J7" s="7" t="s">
        <v>5</v>
      </c>
      <c r="K7" s="7">
        <v>1</v>
      </c>
      <c r="L7" s="8" t="s">
        <v>5</v>
      </c>
      <c r="M7" s="8">
        <v>1860</v>
      </c>
      <c r="T7" s="11" t="s">
        <v>24</v>
      </c>
      <c r="U7" s="11">
        <v>1052000</v>
      </c>
      <c r="V7">
        <f t="shared" si="0"/>
        <v>0.53426130933938032</v>
      </c>
    </row>
    <row r="8" spans="1:23" ht="15.75" x14ac:dyDescent="0.25">
      <c r="A8" s="1" t="s">
        <v>23</v>
      </c>
      <c r="B8" s="1">
        <v>314</v>
      </c>
      <c r="C8" s="6">
        <v>227</v>
      </c>
      <c r="D8" s="4">
        <v>518</v>
      </c>
      <c r="E8" s="9">
        <v>12</v>
      </c>
      <c r="F8" s="12">
        <v>46</v>
      </c>
      <c r="G8" s="13">
        <v>44</v>
      </c>
      <c r="H8" s="14">
        <v>3</v>
      </c>
      <c r="I8" s="14">
        <v>2719</v>
      </c>
      <c r="J8" s="7" t="s">
        <v>6</v>
      </c>
      <c r="K8" s="7">
        <v>2</v>
      </c>
      <c r="L8" s="8" t="s">
        <v>6</v>
      </c>
      <c r="M8" s="8">
        <v>1255</v>
      </c>
      <c r="T8" s="11" t="s">
        <v>23</v>
      </c>
      <c r="U8" s="11">
        <v>1048975</v>
      </c>
      <c r="V8">
        <f t="shared" si="0"/>
        <v>0.53272505414855176</v>
      </c>
    </row>
    <row r="9" spans="1:23" ht="15.75" x14ac:dyDescent="0.25">
      <c r="A9" s="1" t="s">
        <v>22</v>
      </c>
      <c r="B9" s="1">
        <v>297</v>
      </c>
      <c r="C9" s="6">
        <v>250</v>
      </c>
      <c r="D9" s="4">
        <v>516</v>
      </c>
      <c r="E9" s="9">
        <v>6</v>
      </c>
      <c r="F9" s="12">
        <v>63</v>
      </c>
      <c r="G9" s="13">
        <v>36</v>
      </c>
      <c r="H9" s="14">
        <v>3</v>
      </c>
      <c r="I9" s="14">
        <v>2862</v>
      </c>
      <c r="J9" s="7" t="s">
        <v>7</v>
      </c>
      <c r="K9" s="7">
        <v>3</v>
      </c>
      <c r="L9" s="8" t="s">
        <v>7</v>
      </c>
      <c r="M9" s="8">
        <v>840</v>
      </c>
      <c r="T9" s="11" t="s">
        <v>22</v>
      </c>
      <c r="U9" s="11">
        <v>1109336</v>
      </c>
      <c r="V9">
        <f t="shared" si="0"/>
        <v>0.56337956640428788</v>
      </c>
    </row>
    <row r="10" spans="1:23" ht="15.75" x14ac:dyDescent="0.25">
      <c r="A10" s="1" t="s">
        <v>21</v>
      </c>
      <c r="B10" s="1">
        <v>371</v>
      </c>
      <c r="C10" s="6">
        <v>272</v>
      </c>
      <c r="D10" s="4">
        <v>624</v>
      </c>
      <c r="E10" s="9">
        <v>14</v>
      </c>
      <c r="F10" s="12">
        <v>62</v>
      </c>
      <c r="G10" s="13">
        <v>62</v>
      </c>
      <c r="H10" s="14">
        <v>6</v>
      </c>
      <c r="I10" s="14">
        <v>3218</v>
      </c>
      <c r="J10" s="7" t="s">
        <v>11</v>
      </c>
      <c r="K10" s="7">
        <v>1</v>
      </c>
      <c r="L10" s="8" t="s">
        <v>8</v>
      </c>
      <c r="M10" s="8">
        <v>584</v>
      </c>
      <c r="T10" s="11" t="s">
        <v>21</v>
      </c>
      <c r="U10" s="11">
        <v>1208484</v>
      </c>
      <c r="V10">
        <f t="shared" si="0"/>
        <v>0.61373217125065749</v>
      </c>
    </row>
    <row r="11" spans="1:23" ht="15.75" x14ac:dyDescent="0.25">
      <c r="A11" s="1" t="s">
        <v>20</v>
      </c>
      <c r="B11" s="1">
        <v>349</v>
      </c>
      <c r="C11" s="6">
        <v>298</v>
      </c>
      <c r="D11" s="4">
        <v>610</v>
      </c>
      <c r="E11" s="9">
        <v>23</v>
      </c>
      <c r="F11" s="12">
        <v>73</v>
      </c>
      <c r="G11" s="13">
        <v>61</v>
      </c>
      <c r="H11" s="14">
        <v>4</v>
      </c>
      <c r="I11" s="14">
        <v>3338</v>
      </c>
      <c r="J11" s="7" t="s">
        <v>23</v>
      </c>
      <c r="K11" s="7">
        <v>1</v>
      </c>
      <c r="L11" s="8" t="s">
        <v>9</v>
      </c>
      <c r="M11" s="8">
        <v>397</v>
      </c>
      <c r="T11" s="11" t="s">
        <v>20</v>
      </c>
      <c r="U11" s="11">
        <v>1283878</v>
      </c>
      <c r="V11">
        <f t="shared" si="0"/>
        <v>0.65202123698861691</v>
      </c>
    </row>
    <row r="12" spans="1:23" ht="15.75" x14ac:dyDescent="0.25">
      <c r="A12" s="1" t="s">
        <v>19</v>
      </c>
      <c r="B12" s="1">
        <v>471</v>
      </c>
      <c r="C12" s="6">
        <v>402</v>
      </c>
      <c r="D12" s="4">
        <v>714</v>
      </c>
      <c r="E12" s="9">
        <v>35</v>
      </c>
      <c r="F12" s="12">
        <v>108</v>
      </c>
      <c r="G12" s="13">
        <v>53</v>
      </c>
      <c r="H12" s="14">
        <v>4</v>
      </c>
      <c r="I12" s="14">
        <v>4268</v>
      </c>
      <c r="L12" s="8" t="s">
        <v>10</v>
      </c>
      <c r="M12" s="8">
        <v>315</v>
      </c>
      <c r="T12" s="11" t="s">
        <v>19</v>
      </c>
      <c r="U12" s="11">
        <v>1439441</v>
      </c>
      <c r="V12">
        <f t="shared" si="0"/>
        <v>0.73102436632774426</v>
      </c>
    </row>
    <row r="13" spans="1:23" ht="15.75" x14ac:dyDescent="0.25">
      <c r="A13" s="1" t="s">
        <v>18</v>
      </c>
      <c r="B13" s="1">
        <v>478</v>
      </c>
      <c r="C13" s="6">
        <v>429</v>
      </c>
      <c r="D13" s="4">
        <v>797</v>
      </c>
      <c r="E13" s="9">
        <v>39</v>
      </c>
      <c r="F13" s="12">
        <v>95</v>
      </c>
      <c r="G13" s="13">
        <v>81</v>
      </c>
      <c r="H13" s="14">
        <v>5</v>
      </c>
      <c r="I13" s="14">
        <v>4734</v>
      </c>
      <c r="L13" s="8" t="s">
        <v>11</v>
      </c>
      <c r="M13" s="8">
        <v>244</v>
      </c>
      <c r="T13" s="11" t="s">
        <v>18</v>
      </c>
      <c r="U13" s="11">
        <v>1525886</v>
      </c>
      <c r="V13">
        <f t="shared" si="0"/>
        <v>0.77492571507854535</v>
      </c>
    </row>
    <row r="14" spans="1:23" ht="15.75" x14ac:dyDescent="0.25">
      <c r="A14" s="1" t="s">
        <v>17</v>
      </c>
      <c r="B14" s="1">
        <v>571</v>
      </c>
      <c r="C14" s="6">
        <v>483</v>
      </c>
      <c r="D14" s="4">
        <v>851</v>
      </c>
      <c r="E14" s="9">
        <v>47</v>
      </c>
      <c r="F14" s="12">
        <v>98</v>
      </c>
      <c r="G14" s="13">
        <v>82</v>
      </c>
      <c r="H14" s="14">
        <v>7</v>
      </c>
      <c r="I14" s="14">
        <v>5844</v>
      </c>
      <c r="L14" s="8" t="s">
        <v>12</v>
      </c>
      <c r="M14" s="8">
        <v>190</v>
      </c>
      <c r="T14" s="11" t="s">
        <v>17</v>
      </c>
      <c r="U14" s="11">
        <v>1649380</v>
      </c>
      <c r="V14">
        <f t="shared" si="0"/>
        <v>0.83764250798306761</v>
      </c>
    </row>
    <row r="15" spans="1:23" ht="15.75" x14ac:dyDescent="0.25">
      <c r="A15" s="1" t="s">
        <v>16</v>
      </c>
      <c r="B15" s="1">
        <v>637</v>
      </c>
      <c r="C15" s="6">
        <v>571</v>
      </c>
      <c r="D15" s="4">
        <v>1074</v>
      </c>
      <c r="E15" s="9">
        <v>57</v>
      </c>
      <c r="F15" s="12">
        <v>112</v>
      </c>
      <c r="G15" s="13">
        <v>91</v>
      </c>
      <c r="H15" s="14">
        <v>6</v>
      </c>
      <c r="I15" s="14">
        <v>6999</v>
      </c>
      <c r="L15" s="8" t="s">
        <v>13</v>
      </c>
      <c r="M15" s="8">
        <v>154</v>
      </c>
      <c r="T15" s="11" t="s">
        <v>16</v>
      </c>
      <c r="U15" s="11">
        <v>1803488</v>
      </c>
      <c r="V15">
        <f t="shared" si="0"/>
        <v>0.9159067112717304</v>
      </c>
    </row>
    <row r="16" spans="1:23" ht="15.75" x14ac:dyDescent="0.25">
      <c r="A16" s="1" t="s">
        <v>15</v>
      </c>
      <c r="B16" s="1">
        <v>710</v>
      </c>
      <c r="C16" s="6">
        <v>649</v>
      </c>
      <c r="D16" s="4">
        <v>1154</v>
      </c>
      <c r="E16" s="9">
        <v>61</v>
      </c>
      <c r="F16" s="12">
        <v>139</v>
      </c>
      <c r="G16" s="13">
        <v>94</v>
      </c>
      <c r="H16" s="14">
        <v>12</v>
      </c>
      <c r="I16" s="14">
        <v>8648</v>
      </c>
      <c r="L16" s="8" t="s">
        <v>14</v>
      </c>
      <c r="M16" s="8">
        <v>131</v>
      </c>
      <c r="T16" s="11" t="s">
        <v>15</v>
      </c>
      <c r="U16" s="11">
        <v>1941221</v>
      </c>
      <c r="V16">
        <f t="shared" si="0"/>
        <v>0.9858548224116932</v>
      </c>
    </row>
    <row r="17" spans="1:22" ht="15.75" x14ac:dyDescent="0.25">
      <c r="A17" s="1" t="s">
        <v>14</v>
      </c>
      <c r="B17" s="1">
        <v>752</v>
      </c>
      <c r="C17" s="6">
        <v>692</v>
      </c>
      <c r="D17" s="4">
        <v>1157</v>
      </c>
      <c r="E17" s="9">
        <v>45</v>
      </c>
      <c r="F17" s="12">
        <v>149</v>
      </c>
      <c r="G17" s="13">
        <v>69</v>
      </c>
      <c r="H17" s="14">
        <v>14</v>
      </c>
      <c r="I17" s="14">
        <v>7803</v>
      </c>
      <c r="L17" s="8" t="s">
        <v>15</v>
      </c>
      <c r="M17" s="8">
        <v>126</v>
      </c>
      <c r="T17" s="11" t="s">
        <v>14</v>
      </c>
      <c r="U17" s="11">
        <v>1972915</v>
      </c>
      <c r="V17">
        <f t="shared" si="0"/>
        <v>1.0019507139879311</v>
      </c>
    </row>
    <row r="18" spans="1:22" ht="15.75" x14ac:dyDescent="0.25">
      <c r="A18" s="1" t="s">
        <v>13</v>
      </c>
      <c r="B18" s="1">
        <v>744</v>
      </c>
      <c r="C18" s="6">
        <v>736</v>
      </c>
      <c r="D18" s="4">
        <v>1252</v>
      </c>
      <c r="E18" s="9">
        <v>40</v>
      </c>
      <c r="F18" s="12">
        <v>157</v>
      </c>
      <c r="G18" s="13">
        <v>78</v>
      </c>
      <c r="H18" s="14">
        <v>15</v>
      </c>
      <c r="I18" s="14">
        <v>8555</v>
      </c>
      <c r="L18" s="8" t="s">
        <v>16</v>
      </c>
      <c r="M18" s="8">
        <v>117</v>
      </c>
      <c r="T18" s="11" t="s">
        <v>13</v>
      </c>
      <c r="U18" s="11">
        <v>2077997</v>
      </c>
      <c r="V18">
        <f t="shared" si="0"/>
        <v>1.055316918273103</v>
      </c>
    </row>
    <row r="19" spans="1:22" ht="15.75" x14ac:dyDescent="0.25">
      <c r="A19" s="1" t="s">
        <v>12</v>
      </c>
      <c r="B19" s="1">
        <v>722</v>
      </c>
      <c r="C19" s="6">
        <v>889</v>
      </c>
      <c r="D19" s="4">
        <v>1457</v>
      </c>
      <c r="E19" s="9">
        <v>57</v>
      </c>
      <c r="F19" s="12">
        <v>171</v>
      </c>
      <c r="G19" s="13">
        <v>99</v>
      </c>
      <c r="H19" s="14">
        <v>21</v>
      </c>
      <c r="I19" s="14">
        <v>9402</v>
      </c>
      <c r="L19" s="8" t="s">
        <v>17</v>
      </c>
      <c r="M19" s="8">
        <v>134</v>
      </c>
      <c r="T19" s="11" t="s">
        <v>12</v>
      </c>
      <c r="U19" s="11">
        <v>2231125</v>
      </c>
      <c r="V19">
        <f t="shared" si="0"/>
        <v>1.1330834256652329</v>
      </c>
    </row>
    <row r="20" spans="1:22" ht="15.75" x14ac:dyDescent="0.25">
      <c r="A20" s="1" t="s">
        <v>11</v>
      </c>
      <c r="B20" s="1">
        <v>806</v>
      </c>
      <c r="C20" s="6">
        <v>933</v>
      </c>
      <c r="D20" s="4">
        <v>1507</v>
      </c>
      <c r="E20" s="9">
        <v>76</v>
      </c>
      <c r="F20" s="12">
        <v>203</v>
      </c>
      <c r="G20" s="13">
        <v>97</v>
      </c>
      <c r="H20" s="14">
        <v>14</v>
      </c>
      <c r="I20" s="14">
        <v>10081</v>
      </c>
      <c r="L20" s="8" t="s">
        <v>18</v>
      </c>
      <c r="M20" s="8">
        <v>107</v>
      </c>
      <c r="T20" s="11" t="s">
        <v>11</v>
      </c>
      <c r="U20" s="11">
        <v>2353627</v>
      </c>
      <c r="V20">
        <f t="shared" si="0"/>
        <v>1.1952964284377545</v>
      </c>
    </row>
    <row r="21" spans="1:22" ht="15.75" x14ac:dyDescent="0.25">
      <c r="A21" s="1" t="s">
        <v>10</v>
      </c>
      <c r="B21" s="1">
        <v>907</v>
      </c>
      <c r="C21" s="6">
        <v>1178</v>
      </c>
      <c r="D21" s="4">
        <v>1756</v>
      </c>
      <c r="E21" s="9">
        <v>98</v>
      </c>
      <c r="F21" s="12">
        <v>227</v>
      </c>
      <c r="G21" s="13">
        <v>104</v>
      </c>
      <c r="H21" s="14">
        <v>32</v>
      </c>
      <c r="I21" s="14">
        <v>11594</v>
      </c>
      <c r="L21" s="8" t="s">
        <v>19</v>
      </c>
      <c r="M21" s="8">
        <v>117</v>
      </c>
      <c r="T21" s="11" t="s">
        <v>10</v>
      </c>
      <c r="U21" s="11">
        <v>2471288</v>
      </c>
      <c r="V21">
        <f t="shared" si="0"/>
        <v>1.2550509150519948</v>
      </c>
    </row>
    <row r="22" spans="1:22" ht="15.75" x14ac:dyDescent="0.25">
      <c r="A22" s="1" t="s">
        <v>9</v>
      </c>
      <c r="B22" s="1">
        <v>1040</v>
      </c>
      <c r="C22" s="6">
        <v>1277</v>
      </c>
      <c r="D22" s="4">
        <v>1908</v>
      </c>
      <c r="E22" s="9">
        <v>106</v>
      </c>
      <c r="F22" s="12">
        <v>223</v>
      </c>
      <c r="G22" s="13">
        <v>132</v>
      </c>
      <c r="H22" s="14">
        <v>60</v>
      </c>
      <c r="I22" s="14">
        <v>12802</v>
      </c>
      <c r="L22" s="8" t="s">
        <v>20</v>
      </c>
      <c r="M22" s="8">
        <v>79</v>
      </c>
      <c r="T22" s="11" t="s">
        <v>9</v>
      </c>
      <c r="U22" s="11">
        <v>2580892</v>
      </c>
      <c r="V22">
        <f t="shared" si="0"/>
        <v>1.310713630402597</v>
      </c>
    </row>
    <row r="23" spans="1:22" ht="15.75" x14ac:dyDescent="0.25">
      <c r="A23" s="1" t="s">
        <v>8</v>
      </c>
      <c r="B23" s="1">
        <v>1196</v>
      </c>
      <c r="C23" s="6">
        <v>1496</v>
      </c>
      <c r="D23" s="4">
        <v>2161</v>
      </c>
      <c r="E23" s="9">
        <v>135</v>
      </c>
      <c r="F23" s="12">
        <v>270</v>
      </c>
      <c r="G23" s="13">
        <v>155</v>
      </c>
      <c r="H23" s="14">
        <v>115</v>
      </c>
      <c r="I23" s="14">
        <v>13954</v>
      </c>
      <c r="L23" s="8" t="s">
        <v>21</v>
      </c>
      <c r="M23" s="8">
        <v>41</v>
      </c>
      <c r="T23" s="11" t="s">
        <v>8</v>
      </c>
      <c r="U23" s="11">
        <v>2717103</v>
      </c>
      <c r="V23">
        <f t="shared" si="0"/>
        <v>1.3798887893440668</v>
      </c>
    </row>
    <row r="24" spans="1:22" ht="15.75" x14ac:dyDescent="0.25">
      <c r="A24" s="1" t="s">
        <v>7</v>
      </c>
      <c r="B24" s="1">
        <v>1320</v>
      </c>
      <c r="C24" s="6">
        <v>1666</v>
      </c>
      <c r="D24" s="4">
        <v>2340</v>
      </c>
      <c r="E24" s="9">
        <v>195</v>
      </c>
      <c r="F24" s="12">
        <v>287</v>
      </c>
      <c r="G24" s="13">
        <v>162</v>
      </c>
      <c r="H24" s="14">
        <v>244</v>
      </c>
      <c r="I24" s="14">
        <v>15187</v>
      </c>
      <c r="L24" s="8" t="s">
        <v>22</v>
      </c>
      <c r="M24" s="8">
        <v>38</v>
      </c>
      <c r="T24" s="11" t="s">
        <v>7</v>
      </c>
      <c r="U24" s="11">
        <v>2834770</v>
      </c>
      <c r="V24">
        <f t="shared" si="0"/>
        <v>1.439646323076041</v>
      </c>
    </row>
    <row r="25" spans="1:22" ht="15.75" x14ac:dyDescent="0.25">
      <c r="A25" s="1" t="s">
        <v>6</v>
      </c>
      <c r="B25" s="1">
        <v>1390</v>
      </c>
      <c r="C25" s="6">
        <v>2069</v>
      </c>
      <c r="D25" s="4">
        <v>2745</v>
      </c>
      <c r="E25" s="9">
        <v>222</v>
      </c>
      <c r="F25" s="12">
        <v>346</v>
      </c>
      <c r="G25" s="13">
        <v>215</v>
      </c>
      <c r="H25" s="14">
        <v>603</v>
      </c>
      <c r="I25" s="14">
        <v>16551</v>
      </c>
      <c r="L25" s="8" t="s">
        <v>23</v>
      </c>
      <c r="M25" s="8">
        <v>31</v>
      </c>
      <c r="T25" s="11" t="s">
        <v>6</v>
      </c>
      <c r="U25" s="11">
        <v>2921309</v>
      </c>
      <c r="V25">
        <f t="shared" si="0"/>
        <v>1.4835954100046729</v>
      </c>
    </row>
    <row r="26" spans="1:22" ht="15.75" x14ac:dyDescent="0.25">
      <c r="A26" s="1" t="s">
        <v>5</v>
      </c>
      <c r="B26" s="1">
        <v>1521</v>
      </c>
      <c r="C26" s="6">
        <v>2506</v>
      </c>
      <c r="D26" s="4">
        <v>3212</v>
      </c>
      <c r="E26" s="9">
        <v>354</v>
      </c>
      <c r="F26" s="12">
        <v>421</v>
      </c>
      <c r="G26" s="13">
        <v>171</v>
      </c>
      <c r="H26" s="14">
        <v>1183</v>
      </c>
      <c r="I26" s="14">
        <v>19098</v>
      </c>
      <c r="L26" s="8" t="s">
        <v>24</v>
      </c>
      <c r="M26" s="8">
        <v>27</v>
      </c>
      <c r="T26" s="11" t="s">
        <v>5</v>
      </c>
      <c r="U26" s="11">
        <v>3169041</v>
      </c>
      <c r="V26">
        <f t="shared" si="0"/>
        <v>1.6094068384127178</v>
      </c>
    </row>
    <row r="27" spans="1:22" ht="15.75" x14ac:dyDescent="0.25">
      <c r="A27" s="1" t="s">
        <v>4</v>
      </c>
      <c r="B27" s="1">
        <v>1660</v>
      </c>
      <c r="C27" s="6">
        <v>2877</v>
      </c>
      <c r="D27" s="4">
        <v>3543</v>
      </c>
      <c r="E27" s="9">
        <v>421</v>
      </c>
      <c r="F27" s="12">
        <v>436</v>
      </c>
      <c r="G27" s="13">
        <v>204</v>
      </c>
      <c r="H27" s="14">
        <v>1624</v>
      </c>
      <c r="I27" s="14">
        <v>20896</v>
      </c>
      <c r="L27" s="8" t="s">
        <v>25</v>
      </c>
      <c r="M27" s="8">
        <v>14</v>
      </c>
      <c r="T27" s="11" t="s">
        <v>4</v>
      </c>
      <c r="U27" s="11">
        <v>3209732</v>
      </c>
      <c r="V27">
        <f t="shared" si="0"/>
        <v>1.6300718830309011</v>
      </c>
    </row>
    <row r="28" spans="1:22" ht="15.75" x14ac:dyDescent="0.25">
      <c r="A28" s="1" t="s">
        <v>3</v>
      </c>
      <c r="B28" s="1">
        <v>1742</v>
      </c>
      <c r="C28" s="6">
        <v>3111</v>
      </c>
      <c r="D28" s="4">
        <v>3850</v>
      </c>
      <c r="E28" s="9">
        <v>531</v>
      </c>
      <c r="F28" s="12">
        <v>506</v>
      </c>
      <c r="G28" s="13">
        <v>207</v>
      </c>
      <c r="H28" s="14">
        <v>2491</v>
      </c>
      <c r="I28" s="14">
        <v>23947</v>
      </c>
      <c r="L28" s="8" t="s">
        <v>26</v>
      </c>
      <c r="M28" s="8">
        <v>11</v>
      </c>
      <c r="T28" s="11" t="s">
        <v>3</v>
      </c>
      <c r="U28" s="11">
        <v>3343376</v>
      </c>
      <c r="V28">
        <f t="shared" si="0"/>
        <v>1.6979433834352282</v>
      </c>
    </row>
    <row r="29" spans="1:22" ht="15.75" x14ac:dyDescent="0.25">
      <c r="A29" s="1" t="s">
        <v>2</v>
      </c>
      <c r="B29" s="1">
        <v>1782</v>
      </c>
      <c r="C29" s="6">
        <v>3279</v>
      </c>
      <c r="D29" s="4">
        <v>4041</v>
      </c>
      <c r="E29" s="9">
        <v>646</v>
      </c>
      <c r="F29" s="12">
        <v>507</v>
      </c>
      <c r="G29" s="13">
        <v>231</v>
      </c>
      <c r="H29" s="14">
        <v>3153</v>
      </c>
      <c r="I29" s="14">
        <v>24934</v>
      </c>
      <c r="L29" s="8" t="s">
        <v>27</v>
      </c>
      <c r="M29" s="8">
        <v>17</v>
      </c>
      <c r="T29" s="11" t="s">
        <v>2</v>
      </c>
      <c r="U29" s="11">
        <v>3299079</v>
      </c>
      <c r="V29">
        <f t="shared" si="0"/>
        <v>1.6754470210589862</v>
      </c>
    </row>
    <row r="30" spans="1:22" ht="15.75" x14ac:dyDescent="0.25">
      <c r="A30" s="1" t="s">
        <v>1</v>
      </c>
      <c r="B30" s="1">
        <v>1677</v>
      </c>
      <c r="C30" s="6">
        <v>3124</v>
      </c>
      <c r="D30" s="4">
        <v>3624</v>
      </c>
      <c r="E30" s="9">
        <v>690</v>
      </c>
      <c r="F30" s="12">
        <v>517</v>
      </c>
      <c r="G30" s="13">
        <v>177</v>
      </c>
      <c r="H30" s="14">
        <v>3304</v>
      </c>
      <c r="I30" s="14">
        <v>24042</v>
      </c>
      <c r="L30" s="8" t="s">
        <v>28</v>
      </c>
      <c r="M30" s="8">
        <v>8</v>
      </c>
      <c r="T30" s="11" t="s">
        <v>1</v>
      </c>
      <c r="U30" s="11">
        <v>3126551</v>
      </c>
      <c r="V30">
        <f t="shared" si="0"/>
        <v>1.5878281663273279</v>
      </c>
    </row>
    <row r="31" spans="1:22" ht="15.75" x14ac:dyDescent="0.25">
      <c r="A31" s="1" t="s">
        <v>0</v>
      </c>
      <c r="B31" s="1">
        <v>1023</v>
      </c>
      <c r="C31" s="6">
        <v>1835</v>
      </c>
      <c r="D31" s="4">
        <v>2220</v>
      </c>
      <c r="E31" s="9">
        <v>469</v>
      </c>
      <c r="F31" s="12">
        <v>325</v>
      </c>
      <c r="G31" s="13">
        <v>113</v>
      </c>
      <c r="H31" s="14">
        <v>2191</v>
      </c>
      <c r="I31" s="14">
        <v>16721</v>
      </c>
      <c r="L31" s="8" t="s">
        <v>29</v>
      </c>
      <c r="M31" s="8">
        <v>6</v>
      </c>
      <c r="T31" s="11" t="s">
        <v>0</v>
      </c>
      <c r="U31" s="11">
        <v>1867991</v>
      </c>
      <c r="V31">
        <f t="shared" si="0"/>
        <v>0.94866475046975129</v>
      </c>
    </row>
    <row r="32" spans="1:22" ht="15.75" x14ac:dyDescent="0.25">
      <c r="A32" s="1"/>
      <c r="B32" s="1"/>
      <c r="C32" s="6"/>
      <c r="D32" s="4"/>
      <c r="E32" s="9"/>
      <c r="F32" s="12"/>
      <c r="G32" s="13"/>
      <c r="I32" s="14"/>
      <c r="L32" s="8" t="s">
        <v>30</v>
      </c>
      <c r="M32" s="8">
        <v>4</v>
      </c>
    </row>
    <row r="33" spans="1:13" ht="15.75" x14ac:dyDescent="0.25">
      <c r="A33" s="1"/>
      <c r="B33" s="1"/>
      <c r="C33" s="6"/>
      <c r="D33" s="4"/>
      <c r="E33" s="9"/>
      <c r="F33" s="12"/>
      <c r="G33" s="13"/>
      <c r="I33" s="14"/>
      <c r="L33" s="8" t="s">
        <v>31</v>
      </c>
      <c r="M33" s="8">
        <v>2</v>
      </c>
    </row>
    <row r="34" spans="1:13" ht="15.75" x14ac:dyDescent="0.25">
      <c r="A34" s="1"/>
      <c r="B34" s="1"/>
      <c r="C34" s="6"/>
      <c r="D34" s="4"/>
      <c r="E34" s="9"/>
      <c r="F34" s="12"/>
      <c r="G34" s="13"/>
      <c r="I34" s="14"/>
      <c r="L34" s="8" t="s">
        <v>32</v>
      </c>
      <c r="M34" s="8">
        <v>1</v>
      </c>
    </row>
    <row r="35" spans="1:13" ht="15.75" x14ac:dyDescent="0.25">
      <c r="A35" s="1"/>
      <c r="B35" s="1"/>
      <c r="C35" s="6"/>
      <c r="D35" s="4"/>
      <c r="E35" s="9"/>
      <c r="F35" s="12"/>
      <c r="G35" s="13"/>
      <c r="I35" s="14"/>
      <c r="L35" s="8" t="s">
        <v>33</v>
      </c>
      <c r="M35" s="8">
        <v>4</v>
      </c>
    </row>
    <row r="36" spans="1:13" ht="15.75" x14ac:dyDescent="0.25">
      <c r="A36" s="1"/>
      <c r="B36" s="1"/>
      <c r="C36" s="6"/>
      <c r="D36" s="4"/>
      <c r="F36" s="12"/>
      <c r="G36" s="13"/>
      <c r="I36" s="14"/>
      <c r="L36" s="8" t="s">
        <v>40</v>
      </c>
      <c r="M36" s="8">
        <v>1</v>
      </c>
    </row>
    <row r="37" spans="1:13" ht="15.75" x14ac:dyDescent="0.25">
      <c r="A37" s="1"/>
      <c r="B37" s="1"/>
      <c r="C37" s="6"/>
      <c r="D37" s="4"/>
      <c r="F37" s="12"/>
      <c r="G37" s="13"/>
      <c r="I37" s="14"/>
    </row>
    <row r="38" spans="1:13" ht="15.75" x14ac:dyDescent="0.25">
      <c r="A38" s="1"/>
      <c r="B38" s="1"/>
      <c r="C38" s="6"/>
      <c r="D38" s="4"/>
      <c r="F38" s="12"/>
      <c r="G38" s="13"/>
      <c r="I38" s="14"/>
    </row>
    <row r="39" spans="1:13" ht="15.75" x14ac:dyDescent="0.25">
      <c r="A39" s="1"/>
      <c r="B39" s="1"/>
      <c r="C39" s="6"/>
      <c r="D39" s="4"/>
      <c r="F39" s="12"/>
      <c r="I39" s="14"/>
    </row>
    <row r="40" spans="1:13" ht="15.75" x14ac:dyDescent="0.25">
      <c r="A40" s="1"/>
      <c r="B40" s="1"/>
      <c r="C40" s="6"/>
      <c r="D40" s="4"/>
      <c r="F40" s="12"/>
      <c r="I40" s="14"/>
    </row>
    <row r="41" spans="1:13" ht="15.75" x14ac:dyDescent="0.25">
      <c r="A41" s="1"/>
      <c r="B41" s="1"/>
      <c r="C41" s="6"/>
      <c r="D41" s="4"/>
      <c r="F41" s="12"/>
      <c r="I41" s="14"/>
    </row>
    <row r="42" spans="1:13" ht="15.75" x14ac:dyDescent="0.25">
      <c r="A42" s="1"/>
      <c r="B42" s="1"/>
      <c r="C42" s="6"/>
      <c r="D42" s="4"/>
      <c r="F42" s="12"/>
      <c r="I42" s="14"/>
    </row>
    <row r="43" spans="1:13" ht="15.75" x14ac:dyDescent="0.25">
      <c r="A43" s="1"/>
      <c r="B43" s="1"/>
      <c r="C43" s="6"/>
      <c r="D43" s="4"/>
      <c r="F43" s="12"/>
      <c r="I43" s="14"/>
    </row>
    <row r="44" spans="1:13" ht="15.75" x14ac:dyDescent="0.25">
      <c r="A44" s="1"/>
      <c r="B44" s="1"/>
      <c r="C44" s="6"/>
      <c r="D44" s="4"/>
      <c r="F44" s="12"/>
      <c r="I44" s="14"/>
    </row>
    <row r="45" spans="1:13" ht="15.75" x14ac:dyDescent="0.25">
      <c r="A45" s="1"/>
      <c r="B45" s="1"/>
      <c r="C45" s="6"/>
      <c r="D45" s="4"/>
      <c r="F45" s="12"/>
      <c r="I45" s="14"/>
    </row>
    <row r="46" spans="1:13" ht="15.75" x14ac:dyDescent="0.25">
      <c r="A46" s="1"/>
      <c r="B46" s="1"/>
      <c r="C46" s="6"/>
      <c r="D46" s="4"/>
      <c r="I46" s="14"/>
    </row>
    <row r="47" spans="1:13" ht="15.75" x14ac:dyDescent="0.25">
      <c r="A47" s="1"/>
      <c r="B47" s="1"/>
      <c r="C47" s="6"/>
      <c r="D47" s="4"/>
      <c r="I47" s="14"/>
    </row>
    <row r="48" spans="1:13" ht="15.75" x14ac:dyDescent="0.25">
      <c r="A48" s="1"/>
      <c r="B48" s="1"/>
      <c r="C48" s="6"/>
      <c r="D48" s="4"/>
      <c r="I48" s="14"/>
    </row>
    <row r="49" spans="1:9" ht="15.75" x14ac:dyDescent="0.25">
      <c r="A49" s="1"/>
      <c r="B49" s="1"/>
      <c r="C49" s="6"/>
      <c r="D49" s="4"/>
      <c r="I49" s="14"/>
    </row>
    <row r="50" spans="1:9" ht="15.75" x14ac:dyDescent="0.25">
      <c r="A50" s="1"/>
      <c r="B50" s="1"/>
      <c r="C50" s="6"/>
      <c r="D50" s="4"/>
      <c r="I50" s="14"/>
    </row>
    <row r="51" spans="1:9" ht="15.75" x14ac:dyDescent="0.25">
      <c r="A51" s="1"/>
      <c r="B51" s="1"/>
      <c r="C51" s="6"/>
      <c r="D51" s="4"/>
      <c r="I51" s="14"/>
    </row>
    <row r="52" spans="1:9" ht="15.75" x14ac:dyDescent="0.25">
      <c r="A52" s="1"/>
      <c r="B52" s="1"/>
      <c r="C52" s="5"/>
      <c r="D52" s="4"/>
      <c r="I52" s="14"/>
    </row>
    <row r="53" spans="1:9" ht="15.75" x14ac:dyDescent="0.25">
      <c r="A53" s="1"/>
      <c r="B53" s="1"/>
      <c r="C53" s="3"/>
      <c r="D53" s="4"/>
      <c r="I53" s="14"/>
    </row>
    <row r="54" spans="1:9" ht="15.75" x14ac:dyDescent="0.25">
      <c r="A54" s="1"/>
      <c r="B54" s="1"/>
      <c r="C54" s="3"/>
      <c r="D54" s="4"/>
      <c r="I54" s="14"/>
    </row>
    <row r="55" spans="1:9" ht="15.75" x14ac:dyDescent="0.25">
      <c r="D55" s="4"/>
      <c r="I55" s="14"/>
    </row>
    <row r="56" spans="1:9" ht="15.75" x14ac:dyDescent="0.25">
      <c r="I56" s="14"/>
    </row>
  </sheetData>
  <sortState xmlns:xlrd2="http://schemas.microsoft.com/office/spreadsheetml/2017/richdata2" ref="T2:U56">
    <sortCondition ref="T2:T5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CF5E-43D0-48F6-8ED8-4D011F838724}">
  <dimension ref="A1:L55"/>
  <sheetViews>
    <sheetView topLeftCell="A23" workbookViewId="0">
      <selection activeCell="D28" sqref="D28:D53"/>
    </sheetView>
  </sheetViews>
  <sheetFormatPr defaultRowHeight="15" x14ac:dyDescent="0.25"/>
  <sheetData>
    <row r="1" spans="1:12" ht="15.75" x14ac:dyDescent="0.25">
      <c r="A1" s="14" t="s">
        <v>63</v>
      </c>
      <c r="B1" s="14" t="s">
        <v>53</v>
      </c>
      <c r="C1" s="14" t="s">
        <v>54</v>
      </c>
      <c r="D1" t="s">
        <v>55</v>
      </c>
      <c r="E1" s="2" t="s">
        <v>56</v>
      </c>
      <c r="F1" s="2" t="s">
        <v>58</v>
      </c>
      <c r="G1" s="2" t="s">
        <v>65</v>
      </c>
      <c r="H1" s="2" t="s">
        <v>62</v>
      </c>
    </row>
    <row r="2" spans="1:12" ht="15.75" x14ac:dyDescent="0.25">
      <c r="A2" s="14" t="s">
        <v>24</v>
      </c>
      <c r="B2" s="14">
        <v>217</v>
      </c>
      <c r="C2" s="14">
        <v>276</v>
      </c>
      <c r="D2" s="14">
        <v>509</v>
      </c>
      <c r="E2" s="14">
        <v>10</v>
      </c>
      <c r="F2" s="14">
        <v>43</v>
      </c>
      <c r="G2" s="14">
        <v>29</v>
      </c>
      <c r="H2" s="14">
        <v>3</v>
      </c>
      <c r="J2" t="s">
        <v>24</v>
      </c>
      <c r="K2">
        <v>1052000</v>
      </c>
      <c r="L2">
        <v>0.53426130933938032</v>
      </c>
    </row>
    <row r="3" spans="1:12" ht="15.75" x14ac:dyDescent="0.25">
      <c r="A3" s="14" t="s">
        <v>23</v>
      </c>
      <c r="B3" s="14">
        <v>314</v>
      </c>
      <c r="C3" s="14">
        <v>227</v>
      </c>
      <c r="D3" s="14">
        <v>518</v>
      </c>
      <c r="E3" s="14">
        <v>12</v>
      </c>
      <c r="F3" s="14">
        <v>46</v>
      </c>
      <c r="G3" s="14">
        <v>44</v>
      </c>
      <c r="H3" s="14">
        <v>3</v>
      </c>
      <c r="J3" t="s">
        <v>23</v>
      </c>
      <c r="K3">
        <v>1048975</v>
      </c>
      <c r="L3">
        <v>0.53272505414855176</v>
      </c>
    </row>
    <row r="4" spans="1:12" ht="15.75" x14ac:dyDescent="0.25">
      <c r="A4" s="14" t="s">
        <v>22</v>
      </c>
      <c r="B4" s="14">
        <v>297</v>
      </c>
      <c r="C4" s="14">
        <v>250</v>
      </c>
      <c r="D4" s="14">
        <v>516</v>
      </c>
      <c r="E4" s="14">
        <v>6</v>
      </c>
      <c r="F4" s="14">
        <v>63</v>
      </c>
      <c r="G4" s="14">
        <v>36</v>
      </c>
      <c r="H4" s="14">
        <v>3</v>
      </c>
      <c r="J4" t="s">
        <v>22</v>
      </c>
      <c r="K4">
        <v>1109336</v>
      </c>
      <c r="L4">
        <v>0.56337956640428788</v>
      </c>
    </row>
    <row r="5" spans="1:12" ht="15.75" x14ac:dyDescent="0.25">
      <c r="A5" s="14" t="s">
        <v>21</v>
      </c>
      <c r="B5" s="14">
        <v>371</v>
      </c>
      <c r="C5" s="14">
        <v>272</v>
      </c>
      <c r="D5" s="14">
        <v>624</v>
      </c>
      <c r="E5" s="14">
        <v>14</v>
      </c>
      <c r="F5" s="14">
        <v>62</v>
      </c>
      <c r="G5" s="14">
        <v>62</v>
      </c>
      <c r="H5" s="14">
        <v>6</v>
      </c>
      <c r="J5" t="s">
        <v>21</v>
      </c>
      <c r="K5">
        <v>1208484</v>
      </c>
      <c r="L5">
        <v>0.61373217125065749</v>
      </c>
    </row>
    <row r="6" spans="1:12" ht="15.75" x14ac:dyDescent="0.25">
      <c r="A6" s="14" t="s">
        <v>20</v>
      </c>
      <c r="B6" s="14">
        <v>349</v>
      </c>
      <c r="C6" s="14">
        <v>298</v>
      </c>
      <c r="D6" s="14">
        <v>610</v>
      </c>
      <c r="E6" s="14">
        <v>23</v>
      </c>
      <c r="F6" s="14">
        <v>73</v>
      </c>
      <c r="G6" s="14">
        <v>61</v>
      </c>
      <c r="H6" s="14">
        <v>4</v>
      </c>
      <c r="J6" t="s">
        <v>20</v>
      </c>
      <c r="K6">
        <v>1283878</v>
      </c>
      <c r="L6">
        <v>0.65202123698861691</v>
      </c>
    </row>
    <row r="7" spans="1:12" ht="15.75" x14ac:dyDescent="0.25">
      <c r="A7" s="14" t="s">
        <v>19</v>
      </c>
      <c r="B7" s="14">
        <v>471</v>
      </c>
      <c r="C7" s="14">
        <v>402</v>
      </c>
      <c r="D7" s="14">
        <v>714</v>
      </c>
      <c r="E7" s="14">
        <v>35</v>
      </c>
      <c r="F7" s="14">
        <v>108</v>
      </c>
      <c r="G7" s="14">
        <v>53</v>
      </c>
      <c r="H7" s="14">
        <v>4</v>
      </c>
      <c r="J7" t="s">
        <v>19</v>
      </c>
      <c r="K7">
        <v>1439441</v>
      </c>
      <c r="L7">
        <v>0.73102436632774426</v>
      </c>
    </row>
    <row r="8" spans="1:12" ht="15.75" x14ac:dyDescent="0.25">
      <c r="A8" s="14" t="s">
        <v>18</v>
      </c>
      <c r="B8" s="14">
        <v>478</v>
      </c>
      <c r="C8" s="14">
        <v>429</v>
      </c>
      <c r="D8" s="14">
        <v>797</v>
      </c>
      <c r="E8" s="14">
        <v>39</v>
      </c>
      <c r="F8" s="14">
        <v>95</v>
      </c>
      <c r="G8" s="14">
        <v>81</v>
      </c>
      <c r="H8" s="14">
        <v>5</v>
      </c>
      <c r="J8" t="s">
        <v>18</v>
      </c>
      <c r="K8">
        <v>1525886</v>
      </c>
      <c r="L8">
        <v>0.77492571507854535</v>
      </c>
    </row>
    <row r="9" spans="1:12" ht="15.75" x14ac:dyDescent="0.25">
      <c r="A9" s="14" t="s">
        <v>17</v>
      </c>
      <c r="B9" s="14">
        <v>571</v>
      </c>
      <c r="C9" s="14">
        <v>483</v>
      </c>
      <c r="D9" s="14">
        <v>851</v>
      </c>
      <c r="E9" s="14">
        <v>47</v>
      </c>
      <c r="F9" s="14">
        <v>98</v>
      </c>
      <c r="G9" s="14">
        <v>82</v>
      </c>
      <c r="H9" s="14">
        <v>7</v>
      </c>
      <c r="J9" t="s">
        <v>17</v>
      </c>
      <c r="K9">
        <v>1649380</v>
      </c>
      <c r="L9">
        <v>0.83764250798306761</v>
      </c>
    </row>
    <row r="10" spans="1:12" ht="15.75" x14ac:dyDescent="0.25">
      <c r="A10" s="14" t="s">
        <v>16</v>
      </c>
      <c r="B10" s="14">
        <v>637</v>
      </c>
      <c r="C10" s="14">
        <v>571</v>
      </c>
      <c r="D10" s="14">
        <v>1074</v>
      </c>
      <c r="E10" s="14">
        <v>57</v>
      </c>
      <c r="F10" s="14">
        <v>112</v>
      </c>
      <c r="G10" s="14">
        <v>91</v>
      </c>
      <c r="H10" s="14">
        <v>6</v>
      </c>
      <c r="J10" t="s">
        <v>16</v>
      </c>
      <c r="K10">
        <v>1803488</v>
      </c>
      <c r="L10">
        <v>0.9159067112717304</v>
      </c>
    </row>
    <row r="11" spans="1:12" ht="15.75" x14ac:dyDescent="0.25">
      <c r="A11" s="14" t="s">
        <v>15</v>
      </c>
      <c r="B11" s="14">
        <v>710</v>
      </c>
      <c r="C11" s="14">
        <v>649</v>
      </c>
      <c r="D11" s="14">
        <v>1154</v>
      </c>
      <c r="E11" s="14">
        <v>61</v>
      </c>
      <c r="F11" s="14">
        <v>139</v>
      </c>
      <c r="G11" s="14">
        <v>94</v>
      </c>
      <c r="H11" s="14">
        <v>12</v>
      </c>
      <c r="J11" t="s">
        <v>15</v>
      </c>
      <c r="K11">
        <v>1941221</v>
      </c>
      <c r="L11">
        <v>0.9858548224116932</v>
      </c>
    </row>
    <row r="12" spans="1:12" ht="15.75" x14ac:dyDescent="0.25">
      <c r="A12" s="14" t="s">
        <v>14</v>
      </c>
      <c r="B12" s="14">
        <v>752</v>
      </c>
      <c r="C12" s="14">
        <v>692</v>
      </c>
      <c r="D12" s="14">
        <v>1157</v>
      </c>
      <c r="E12" s="14">
        <v>45</v>
      </c>
      <c r="F12" s="14">
        <v>149</v>
      </c>
      <c r="G12" s="14">
        <v>69</v>
      </c>
      <c r="H12" s="14">
        <v>14</v>
      </c>
      <c r="J12" t="s">
        <v>14</v>
      </c>
      <c r="K12">
        <v>1972915</v>
      </c>
      <c r="L12">
        <v>1.0019507139879311</v>
      </c>
    </row>
    <row r="13" spans="1:12" ht="15.75" x14ac:dyDescent="0.25">
      <c r="A13" s="14" t="s">
        <v>13</v>
      </c>
      <c r="B13" s="14">
        <v>744</v>
      </c>
      <c r="C13" s="14">
        <v>736</v>
      </c>
      <c r="D13" s="14">
        <v>1252</v>
      </c>
      <c r="E13" s="14">
        <v>40</v>
      </c>
      <c r="F13" s="14">
        <v>157</v>
      </c>
      <c r="G13" s="14">
        <v>78</v>
      </c>
      <c r="H13" s="14">
        <v>15</v>
      </c>
      <c r="J13" t="s">
        <v>13</v>
      </c>
      <c r="K13">
        <v>2077997</v>
      </c>
      <c r="L13">
        <v>1.055316918273103</v>
      </c>
    </row>
    <row r="14" spans="1:12" ht="15.75" x14ac:dyDescent="0.25">
      <c r="A14" s="14" t="s">
        <v>12</v>
      </c>
      <c r="B14" s="14">
        <v>722</v>
      </c>
      <c r="C14" s="14">
        <v>889</v>
      </c>
      <c r="D14" s="14">
        <v>1457</v>
      </c>
      <c r="E14" s="14">
        <v>57</v>
      </c>
      <c r="F14" s="14">
        <v>171</v>
      </c>
      <c r="G14" s="14">
        <v>99</v>
      </c>
      <c r="H14" s="14">
        <v>21</v>
      </c>
      <c r="J14" t="s">
        <v>12</v>
      </c>
      <c r="K14">
        <v>2231125</v>
      </c>
      <c r="L14">
        <v>1.1330834256652329</v>
      </c>
    </row>
    <row r="15" spans="1:12" ht="15.75" x14ac:dyDescent="0.25">
      <c r="A15" s="14" t="s">
        <v>11</v>
      </c>
      <c r="B15" s="14">
        <v>806</v>
      </c>
      <c r="C15" s="14">
        <v>933</v>
      </c>
      <c r="D15" s="14">
        <v>1507</v>
      </c>
      <c r="E15" s="14">
        <v>76</v>
      </c>
      <c r="F15" s="14">
        <v>203</v>
      </c>
      <c r="G15" s="14">
        <v>97</v>
      </c>
      <c r="H15" s="14">
        <v>14</v>
      </c>
      <c r="J15" t="s">
        <v>11</v>
      </c>
      <c r="K15">
        <v>2353627</v>
      </c>
      <c r="L15">
        <v>1.1952964284377545</v>
      </c>
    </row>
    <row r="16" spans="1:12" ht="15.75" x14ac:dyDescent="0.25">
      <c r="A16" s="14" t="s">
        <v>10</v>
      </c>
      <c r="B16" s="14">
        <v>907</v>
      </c>
      <c r="C16" s="14">
        <v>1178</v>
      </c>
      <c r="D16" s="14">
        <v>1756</v>
      </c>
      <c r="E16" s="14">
        <v>98</v>
      </c>
      <c r="F16" s="14">
        <v>227</v>
      </c>
      <c r="G16" s="14">
        <v>104</v>
      </c>
      <c r="H16" s="14">
        <v>32</v>
      </c>
      <c r="J16" t="s">
        <v>10</v>
      </c>
      <c r="K16">
        <v>2471288</v>
      </c>
      <c r="L16">
        <v>1.2550509150519948</v>
      </c>
    </row>
    <row r="17" spans="1:12" ht="15.75" x14ac:dyDescent="0.25">
      <c r="A17" s="14" t="s">
        <v>9</v>
      </c>
      <c r="B17" s="14">
        <v>1040</v>
      </c>
      <c r="C17" s="14">
        <v>1277</v>
      </c>
      <c r="D17" s="14">
        <v>1908</v>
      </c>
      <c r="E17" s="14">
        <v>106</v>
      </c>
      <c r="F17" s="14">
        <v>223</v>
      </c>
      <c r="G17" s="14">
        <v>132</v>
      </c>
      <c r="H17" s="14">
        <v>60</v>
      </c>
      <c r="J17" t="s">
        <v>9</v>
      </c>
      <c r="K17">
        <v>2580892</v>
      </c>
      <c r="L17">
        <v>1.310713630402597</v>
      </c>
    </row>
    <row r="18" spans="1:12" ht="15.75" x14ac:dyDescent="0.25">
      <c r="A18" s="14" t="s">
        <v>8</v>
      </c>
      <c r="B18" s="14">
        <v>1196</v>
      </c>
      <c r="C18" s="14">
        <v>1496</v>
      </c>
      <c r="D18" s="14">
        <v>2161</v>
      </c>
      <c r="E18" s="14">
        <v>135</v>
      </c>
      <c r="F18" s="14">
        <v>270</v>
      </c>
      <c r="G18" s="14">
        <v>155</v>
      </c>
      <c r="H18" s="14">
        <v>115</v>
      </c>
      <c r="J18" t="s">
        <v>8</v>
      </c>
      <c r="K18">
        <v>2717103</v>
      </c>
      <c r="L18">
        <v>1.3798887893440668</v>
      </c>
    </row>
    <row r="19" spans="1:12" ht="15.75" x14ac:dyDescent="0.25">
      <c r="A19" s="14" t="s">
        <v>7</v>
      </c>
      <c r="B19" s="14">
        <v>1320</v>
      </c>
      <c r="C19" s="14">
        <v>1666</v>
      </c>
      <c r="D19" s="14">
        <v>2340</v>
      </c>
      <c r="E19" s="14">
        <v>195</v>
      </c>
      <c r="F19" s="14">
        <v>287</v>
      </c>
      <c r="G19" s="14">
        <v>162</v>
      </c>
      <c r="H19" s="14">
        <v>244</v>
      </c>
      <c r="J19" t="s">
        <v>7</v>
      </c>
      <c r="K19">
        <v>2834770</v>
      </c>
      <c r="L19">
        <v>1.439646323076041</v>
      </c>
    </row>
    <row r="20" spans="1:12" ht="15.75" x14ac:dyDescent="0.25">
      <c r="A20" s="14" t="s">
        <v>6</v>
      </c>
      <c r="B20" s="14">
        <v>1390</v>
      </c>
      <c r="C20" s="14">
        <v>2069</v>
      </c>
      <c r="D20" s="14">
        <v>2745</v>
      </c>
      <c r="E20" s="14">
        <v>222</v>
      </c>
      <c r="F20" s="14">
        <v>346</v>
      </c>
      <c r="G20" s="14">
        <v>215</v>
      </c>
      <c r="H20" s="14">
        <v>603</v>
      </c>
      <c r="J20" t="s">
        <v>6</v>
      </c>
      <c r="K20">
        <v>2921309</v>
      </c>
      <c r="L20">
        <v>1.4835954100046729</v>
      </c>
    </row>
    <row r="21" spans="1:12" ht="15.75" x14ac:dyDescent="0.25">
      <c r="A21" s="14" t="s">
        <v>5</v>
      </c>
      <c r="B21" s="14">
        <v>1521</v>
      </c>
      <c r="C21" s="14">
        <v>2506</v>
      </c>
      <c r="D21" s="14">
        <v>3212</v>
      </c>
      <c r="E21" s="14">
        <v>354</v>
      </c>
      <c r="F21" s="14">
        <v>421</v>
      </c>
      <c r="G21" s="14">
        <v>171</v>
      </c>
      <c r="H21" s="14">
        <v>1183</v>
      </c>
      <c r="J21" t="s">
        <v>5</v>
      </c>
      <c r="K21">
        <v>3169041</v>
      </c>
      <c r="L21">
        <v>1.6094068384127178</v>
      </c>
    </row>
    <row r="22" spans="1:12" ht="15.75" x14ac:dyDescent="0.25">
      <c r="A22" s="14" t="s">
        <v>4</v>
      </c>
      <c r="B22" s="14">
        <v>1660</v>
      </c>
      <c r="C22" s="14">
        <v>2877</v>
      </c>
      <c r="D22" s="14">
        <v>3543</v>
      </c>
      <c r="E22" s="14">
        <v>421</v>
      </c>
      <c r="F22" s="14">
        <v>436</v>
      </c>
      <c r="G22" s="14">
        <v>204</v>
      </c>
      <c r="H22" s="14">
        <v>1624</v>
      </c>
      <c r="J22" t="s">
        <v>4</v>
      </c>
      <c r="K22">
        <v>3209732</v>
      </c>
      <c r="L22">
        <v>1.6300718830309011</v>
      </c>
    </row>
    <row r="23" spans="1:12" ht="15.75" x14ac:dyDescent="0.25">
      <c r="A23" s="14" t="s">
        <v>3</v>
      </c>
      <c r="B23" s="14">
        <v>1742</v>
      </c>
      <c r="C23" s="14">
        <v>3111</v>
      </c>
      <c r="D23" s="14">
        <v>3850</v>
      </c>
      <c r="E23" s="14">
        <v>531</v>
      </c>
      <c r="F23" s="14">
        <v>506</v>
      </c>
      <c r="G23" s="14">
        <v>207</v>
      </c>
      <c r="H23" s="14">
        <v>2491</v>
      </c>
      <c r="J23" t="s">
        <v>3</v>
      </c>
      <c r="K23">
        <v>3343376</v>
      </c>
      <c r="L23">
        <v>1.6979433834352282</v>
      </c>
    </row>
    <row r="24" spans="1:12" ht="15.75" x14ac:dyDescent="0.25">
      <c r="A24" s="14" t="s">
        <v>2</v>
      </c>
      <c r="B24" s="14">
        <v>1782</v>
      </c>
      <c r="C24" s="14">
        <v>3279</v>
      </c>
      <c r="D24" s="14">
        <v>4041</v>
      </c>
      <c r="E24" s="14">
        <v>646</v>
      </c>
      <c r="F24" s="14">
        <v>507</v>
      </c>
      <c r="G24" s="14">
        <v>231</v>
      </c>
      <c r="H24" s="14">
        <v>3153</v>
      </c>
      <c r="J24" t="s">
        <v>2</v>
      </c>
      <c r="K24">
        <v>3299079</v>
      </c>
      <c r="L24">
        <v>1.6754470210589862</v>
      </c>
    </row>
    <row r="25" spans="1:12" ht="15.75" x14ac:dyDescent="0.25">
      <c r="A25" s="14" t="s">
        <v>1</v>
      </c>
      <c r="B25" s="14">
        <v>1677</v>
      </c>
      <c r="C25" s="14">
        <v>3124</v>
      </c>
      <c r="D25" s="14">
        <v>3624</v>
      </c>
      <c r="E25" s="14">
        <v>690</v>
      </c>
      <c r="F25" s="14">
        <v>517</v>
      </c>
      <c r="G25" s="14">
        <v>177</v>
      </c>
      <c r="H25" s="14">
        <v>3304</v>
      </c>
      <c r="J25" t="s">
        <v>1</v>
      </c>
      <c r="K25">
        <v>3126551</v>
      </c>
      <c r="L25">
        <v>1.5878281663273279</v>
      </c>
    </row>
    <row r="26" spans="1:12" ht="15.75" x14ac:dyDescent="0.25">
      <c r="A26" s="14" t="s">
        <v>0</v>
      </c>
      <c r="B26" s="14">
        <v>1023</v>
      </c>
      <c r="C26" s="14">
        <v>1835</v>
      </c>
      <c r="D26" s="14">
        <v>2220</v>
      </c>
      <c r="E26" s="14">
        <v>469</v>
      </c>
      <c r="F26" s="14">
        <v>325</v>
      </c>
      <c r="G26" s="14">
        <v>113</v>
      </c>
      <c r="H26" s="14">
        <v>2191</v>
      </c>
      <c r="J26" t="s">
        <v>0</v>
      </c>
      <c r="K26">
        <v>1867991</v>
      </c>
      <c r="L26">
        <v>0.94866475046975129</v>
      </c>
    </row>
    <row r="28" spans="1:12" ht="15.75" x14ac:dyDescent="0.25">
      <c r="B28" s="14" t="s">
        <v>53</v>
      </c>
      <c r="C28" s="14" t="s">
        <v>54</v>
      </c>
      <c r="E28" s="2" t="s">
        <v>56</v>
      </c>
      <c r="F28" s="2" t="s">
        <v>58</v>
      </c>
      <c r="G28" s="2" t="s">
        <v>65</v>
      </c>
      <c r="H28" s="2" t="s">
        <v>62</v>
      </c>
    </row>
    <row r="29" spans="1:12" x14ac:dyDescent="0.25">
      <c r="A29" t="str">
        <f t="shared" ref="A29:A55" si="0">A2</f>
        <v>2000</v>
      </c>
      <c r="B29">
        <f t="shared" ref="B29:H29" si="1">10000*B2/$K2</f>
        <v>2.0627376425855513</v>
      </c>
      <c r="C29">
        <f t="shared" si="1"/>
        <v>2.623574144486692</v>
      </c>
      <c r="E29">
        <f t="shared" si="1"/>
        <v>9.5057034220532313E-2</v>
      </c>
      <c r="F29">
        <f t="shared" si="1"/>
        <v>0.40874524714828897</v>
      </c>
      <c r="G29">
        <f t="shared" si="1"/>
        <v>0.27566539923954375</v>
      </c>
      <c r="H29">
        <f t="shared" si="1"/>
        <v>2.8517110266159697E-2</v>
      </c>
    </row>
    <row r="30" spans="1:12" x14ac:dyDescent="0.25">
      <c r="A30" t="str">
        <f t="shared" si="0"/>
        <v>2001</v>
      </c>
      <c r="B30">
        <f t="shared" ref="B30:H30" si="2">10000*B3/$K3</f>
        <v>2.9933983174050858</v>
      </c>
      <c r="C30">
        <f t="shared" si="2"/>
        <v>2.1640172549393455</v>
      </c>
      <c r="E30">
        <f t="shared" si="2"/>
        <v>0.11439738792630902</v>
      </c>
      <c r="F30">
        <f t="shared" si="2"/>
        <v>0.43852332038418457</v>
      </c>
      <c r="G30">
        <f t="shared" si="2"/>
        <v>0.41945708906313306</v>
      </c>
      <c r="H30">
        <f t="shared" si="2"/>
        <v>2.8599346981577255E-2</v>
      </c>
    </row>
    <row r="31" spans="1:12" x14ac:dyDescent="0.25">
      <c r="A31" t="str">
        <f t="shared" si="0"/>
        <v>2002</v>
      </c>
      <c r="B31">
        <f t="shared" ref="B31:H31" si="3">10000*B4/$K4</f>
        <v>2.6772772180836104</v>
      </c>
      <c r="C31">
        <f t="shared" si="3"/>
        <v>2.253600351922231</v>
      </c>
      <c r="E31">
        <f t="shared" si="3"/>
        <v>5.4086408446133542E-2</v>
      </c>
      <c r="F31">
        <f t="shared" si="3"/>
        <v>0.56790728868440221</v>
      </c>
      <c r="G31">
        <f t="shared" si="3"/>
        <v>0.32451845067680124</v>
      </c>
      <c r="H31">
        <f t="shared" si="3"/>
        <v>2.7043204223066771E-2</v>
      </c>
    </row>
    <row r="32" spans="1:12" x14ac:dyDescent="0.25">
      <c r="A32" t="str">
        <f t="shared" si="0"/>
        <v>2003</v>
      </c>
      <c r="B32">
        <f t="shared" ref="B32:H32" si="4">10000*B5/$K5</f>
        <v>3.0699620350786607</v>
      </c>
      <c r="C32">
        <f t="shared" si="4"/>
        <v>2.2507538370388023</v>
      </c>
      <c r="E32">
        <f t="shared" si="4"/>
        <v>0.11584762396523247</v>
      </c>
      <c r="F32">
        <f t="shared" si="4"/>
        <v>0.5130394775603152</v>
      </c>
      <c r="G32">
        <f t="shared" si="4"/>
        <v>0.5130394775603152</v>
      </c>
      <c r="H32">
        <f t="shared" si="4"/>
        <v>4.9648981699385343E-2</v>
      </c>
    </row>
    <row r="33" spans="1:8" x14ac:dyDescent="0.25">
      <c r="A33" t="str">
        <f t="shared" si="0"/>
        <v>2004</v>
      </c>
      <c r="B33">
        <f t="shared" ref="B33:H33" si="5">10000*B6/$K6</f>
        <v>2.7183268192149099</v>
      </c>
      <c r="C33">
        <f t="shared" si="5"/>
        <v>2.3210928141147367</v>
      </c>
      <c r="E33">
        <f t="shared" si="5"/>
        <v>0.17914474739811725</v>
      </c>
      <c r="F33">
        <f t="shared" si="5"/>
        <v>0.56858985043750265</v>
      </c>
      <c r="G33">
        <f t="shared" si="5"/>
        <v>0.47512302570805015</v>
      </c>
      <c r="H33">
        <f t="shared" si="5"/>
        <v>3.1155608243150831E-2</v>
      </c>
    </row>
    <row r="34" spans="1:8" x14ac:dyDescent="0.25">
      <c r="A34" t="str">
        <f t="shared" si="0"/>
        <v>2005</v>
      </c>
      <c r="B34">
        <f t="shared" ref="B34:H34" si="6">10000*B7/$K7</f>
        <v>3.2721035457514409</v>
      </c>
      <c r="C34">
        <f t="shared" si="6"/>
        <v>2.7927507970107839</v>
      </c>
      <c r="E34">
        <f t="shared" si="6"/>
        <v>0.24314994501337672</v>
      </c>
      <c r="F34">
        <f t="shared" si="6"/>
        <v>0.75029125889841963</v>
      </c>
      <c r="G34">
        <f t="shared" si="6"/>
        <v>0.36819848816311335</v>
      </c>
      <c r="H34">
        <f t="shared" si="6"/>
        <v>2.7788565144385911E-2</v>
      </c>
    </row>
    <row r="35" spans="1:8" x14ac:dyDescent="0.25">
      <c r="A35" t="str">
        <f t="shared" si="0"/>
        <v>2006</v>
      </c>
      <c r="B35">
        <f t="shared" ref="B35:H35" si="7">10000*B8/$K8</f>
        <v>3.1326062366389102</v>
      </c>
      <c r="C35">
        <f t="shared" si="7"/>
        <v>2.8114813295357584</v>
      </c>
      <c r="E35">
        <f t="shared" si="7"/>
        <v>0.25558921177597804</v>
      </c>
      <c r="F35">
        <f t="shared" si="7"/>
        <v>0.62258910560815162</v>
      </c>
      <c r="G35">
        <f t="shared" si="7"/>
        <v>0.53083913215010825</v>
      </c>
      <c r="H35">
        <f t="shared" si="7"/>
        <v>3.2767847663586924E-2</v>
      </c>
    </row>
    <row r="36" spans="1:8" x14ac:dyDescent="0.25">
      <c r="A36" t="str">
        <f t="shared" si="0"/>
        <v>2007</v>
      </c>
      <c r="B36">
        <f t="shared" ref="B36:H36" si="8">10000*B9/$K9</f>
        <v>3.461906898349683</v>
      </c>
      <c r="C36">
        <f t="shared" si="8"/>
        <v>2.9283730856443029</v>
      </c>
      <c r="E36">
        <f t="shared" si="8"/>
        <v>0.28495555905855535</v>
      </c>
      <c r="F36">
        <f t="shared" si="8"/>
        <v>0.59416265505826427</v>
      </c>
      <c r="G36">
        <f t="shared" si="8"/>
        <v>0.49715650729364974</v>
      </c>
      <c r="H36">
        <f t="shared" si="8"/>
        <v>4.2440189647018879E-2</v>
      </c>
    </row>
    <row r="37" spans="1:8" x14ac:dyDescent="0.25">
      <c r="A37" t="str">
        <f t="shared" si="0"/>
        <v>2008</v>
      </c>
      <c r="B37">
        <f t="shared" ref="B37:H37" si="9">10000*B10/$K10</f>
        <v>3.5320445714082931</v>
      </c>
      <c r="C37">
        <f t="shared" si="9"/>
        <v>3.166087049095974</v>
      </c>
      <c r="E37">
        <f t="shared" si="9"/>
        <v>0.31605422381518478</v>
      </c>
      <c r="F37">
        <f t="shared" si="9"/>
        <v>0.62101882574211753</v>
      </c>
      <c r="G37">
        <f t="shared" si="9"/>
        <v>0.50457779591547047</v>
      </c>
      <c r="H37">
        <f t="shared" si="9"/>
        <v>3.3268865664756293E-2</v>
      </c>
    </row>
    <row r="38" spans="1:8" x14ac:dyDescent="0.25">
      <c r="A38" t="str">
        <f t="shared" si="0"/>
        <v>2009</v>
      </c>
      <c r="B38">
        <f t="shared" ref="B38:H38" si="10">10000*B11/$K11</f>
        <v>3.6574918569292212</v>
      </c>
      <c r="C38">
        <f t="shared" si="10"/>
        <v>3.3432566410522035</v>
      </c>
      <c r="E38">
        <f t="shared" si="10"/>
        <v>0.31423521587701758</v>
      </c>
      <c r="F38">
        <f t="shared" si="10"/>
        <v>0.71604418044107287</v>
      </c>
      <c r="G38">
        <f t="shared" si="10"/>
        <v>0.48423131626950255</v>
      </c>
      <c r="H38">
        <f t="shared" si="10"/>
        <v>6.1816763779085432E-2</v>
      </c>
    </row>
    <row r="39" spans="1:8" x14ac:dyDescent="0.25">
      <c r="A39" t="str">
        <f t="shared" si="0"/>
        <v>2010</v>
      </c>
      <c r="B39">
        <f t="shared" ref="B39:H39" si="11">10000*B12/$K12</f>
        <v>3.8116188482524591</v>
      </c>
      <c r="C39">
        <f t="shared" si="11"/>
        <v>3.507500323125933</v>
      </c>
      <c r="E39">
        <f t="shared" si="11"/>
        <v>0.22808889384489447</v>
      </c>
      <c r="F39">
        <f t="shared" si="11"/>
        <v>0.75522767073087282</v>
      </c>
      <c r="G39">
        <f t="shared" si="11"/>
        <v>0.34973630389550486</v>
      </c>
      <c r="H39">
        <f t="shared" si="11"/>
        <v>7.09609891961894E-2</v>
      </c>
    </row>
    <row r="40" spans="1:8" x14ac:dyDescent="0.25">
      <c r="A40" t="str">
        <f t="shared" si="0"/>
        <v>2011</v>
      </c>
      <c r="B40">
        <f t="shared" ref="B40:H40" si="12">10000*B13/$K13</f>
        <v>3.5803709052515473</v>
      </c>
      <c r="C40">
        <f t="shared" si="12"/>
        <v>3.5418722933671223</v>
      </c>
      <c r="E40">
        <f t="shared" si="12"/>
        <v>0.19249305942212622</v>
      </c>
      <c r="F40">
        <f t="shared" si="12"/>
        <v>0.75553525823184542</v>
      </c>
      <c r="G40">
        <f t="shared" si="12"/>
        <v>0.37536146587314612</v>
      </c>
      <c r="H40">
        <f t="shared" si="12"/>
        <v>7.2184897283297328E-2</v>
      </c>
    </row>
    <row r="41" spans="1:8" x14ac:dyDescent="0.25">
      <c r="A41" t="str">
        <f t="shared" si="0"/>
        <v>2012</v>
      </c>
      <c r="B41">
        <f t="shared" ref="B41:H41" si="13">10000*B14/$K14</f>
        <v>3.236035632248305</v>
      </c>
      <c r="C41">
        <f t="shared" si="13"/>
        <v>3.984536948848675</v>
      </c>
      <c r="E41">
        <f t="shared" si="13"/>
        <v>0.25547649728276095</v>
      </c>
      <c r="F41">
        <f t="shared" si="13"/>
        <v>0.7664294918482828</v>
      </c>
      <c r="G41">
        <f t="shared" si="13"/>
        <v>0.44372233738584793</v>
      </c>
      <c r="H41">
        <f t="shared" si="13"/>
        <v>9.4122920051543504E-2</v>
      </c>
    </row>
    <row r="42" spans="1:8" x14ac:dyDescent="0.25">
      <c r="A42" t="str">
        <f t="shared" si="0"/>
        <v>2013</v>
      </c>
      <c r="B42">
        <f t="shared" ref="B42:H42" si="14">10000*B15/$K15</f>
        <v>3.4245018433252166</v>
      </c>
      <c r="C42">
        <f t="shared" si="14"/>
        <v>3.9640945655365103</v>
      </c>
      <c r="E42">
        <f t="shared" si="14"/>
        <v>0.32290588100833312</v>
      </c>
      <c r="F42">
        <f t="shared" si="14"/>
        <v>0.86249860321962657</v>
      </c>
      <c r="G42">
        <f t="shared" si="14"/>
        <v>0.41212987444484617</v>
      </c>
      <c r="H42">
        <f t="shared" si="14"/>
        <v>5.948266229100873E-2</v>
      </c>
    </row>
    <row r="43" spans="1:8" x14ac:dyDescent="0.25">
      <c r="A43" t="str">
        <f t="shared" si="0"/>
        <v>2014</v>
      </c>
      <c r="B43">
        <f t="shared" ref="B43:H43" si="15">10000*B16/$K16</f>
        <v>3.6701509496262679</v>
      </c>
      <c r="C43">
        <f t="shared" si="15"/>
        <v>4.7667451142885815</v>
      </c>
      <c r="E43">
        <f t="shared" si="15"/>
        <v>0.39655434736865958</v>
      </c>
      <c r="F43">
        <f t="shared" si="15"/>
        <v>0.91854935563965023</v>
      </c>
      <c r="G43">
        <f t="shared" si="15"/>
        <v>0.42083318496265915</v>
      </c>
      <c r="H43">
        <f t="shared" si="15"/>
        <v>0.12948713383466434</v>
      </c>
    </row>
    <row r="44" spans="1:8" x14ac:dyDescent="0.25">
      <c r="A44" t="str">
        <f t="shared" si="0"/>
        <v>2015</v>
      </c>
      <c r="B44">
        <f t="shared" ref="B44:H44" si="16">10000*B17/$K17</f>
        <v>4.0296145673666315</v>
      </c>
      <c r="C44">
        <f t="shared" si="16"/>
        <v>4.9479017331992194</v>
      </c>
      <c r="E44">
        <f t="shared" si="16"/>
        <v>0.4107107155200605</v>
      </c>
      <c r="F44">
        <f t="shared" si="16"/>
        <v>0.8640423543488065</v>
      </c>
      <c r="G44">
        <f t="shared" si="16"/>
        <v>0.51145107970422632</v>
      </c>
      <c r="H44">
        <f t="shared" si="16"/>
        <v>0.23247776350192104</v>
      </c>
    </row>
    <row r="45" spans="1:8" x14ac:dyDescent="0.25">
      <c r="A45" t="str">
        <f t="shared" si="0"/>
        <v>2016</v>
      </c>
      <c r="B45">
        <f t="shared" ref="B45:H45" si="17">10000*B18/$K18</f>
        <v>4.4017470077505347</v>
      </c>
      <c r="C45">
        <f t="shared" si="17"/>
        <v>5.5058641501628758</v>
      </c>
      <c r="E45">
        <f t="shared" si="17"/>
        <v>0.49685271408555365</v>
      </c>
      <c r="F45">
        <f t="shared" si="17"/>
        <v>0.9937054281711073</v>
      </c>
      <c r="G45">
        <f t="shared" si="17"/>
        <v>0.57046052357970967</v>
      </c>
      <c r="H45">
        <f t="shared" si="17"/>
        <v>0.42324490459139752</v>
      </c>
    </row>
    <row r="46" spans="1:8" x14ac:dyDescent="0.25">
      <c r="A46" t="str">
        <f t="shared" si="0"/>
        <v>2017</v>
      </c>
      <c r="B46">
        <f t="shared" ref="B46:H46" si="18">10000*B19/$K19</f>
        <v>4.6564624290506815</v>
      </c>
      <c r="C46">
        <f t="shared" si="18"/>
        <v>5.8770200051503299</v>
      </c>
      <c r="E46">
        <f t="shared" si="18"/>
        <v>0.6878864952006688</v>
      </c>
      <c r="F46">
        <f t="shared" si="18"/>
        <v>1.012427816013292</v>
      </c>
      <c r="G46">
        <f t="shared" si="18"/>
        <v>0.57147493447440179</v>
      </c>
      <c r="H46">
        <f t="shared" si="18"/>
        <v>0.86074002476391387</v>
      </c>
    </row>
    <row r="47" spans="1:8" x14ac:dyDescent="0.25">
      <c r="A47" t="str">
        <f t="shared" si="0"/>
        <v>2018</v>
      </c>
      <c r="B47">
        <f t="shared" ref="B47:H47" si="19">10000*B20/$K20</f>
        <v>4.7581409566738744</v>
      </c>
      <c r="C47">
        <f t="shared" si="19"/>
        <v>7.0824414671642062</v>
      </c>
      <c r="E47">
        <f t="shared" si="19"/>
        <v>0.75993330387165481</v>
      </c>
      <c r="F47">
        <f t="shared" si="19"/>
        <v>1.1844005546828493</v>
      </c>
      <c r="G47">
        <f t="shared" si="19"/>
        <v>0.73597144293876482</v>
      </c>
      <c r="H47">
        <f t="shared" si="19"/>
        <v>2.0641431632189544</v>
      </c>
    </row>
    <row r="48" spans="1:8" x14ac:dyDescent="0.25">
      <c r="A48" t="str">
        <f t="shared" si="0"/>
        <v>2019</v>
      </c>
      <c r="B48">
        <f t="shared" ref="B48:H48" si="20">10000*B21/$K21</f>
        <v>4.7995592357435575</v>
      </c>
      <c r="C48">
        <f t="shared" si="20"/>
        <v>7.9077550590225876</v>
      </c>
      <c r="E48">
        <f t="shared" si="20"/>
        <v>1.117057179127692</v>
      </c>
      <c r="F48">
        <f t="shared" si="20"/>
        <v>1.3284776056857579</v>
      </c>
      <c r="G48">
        <f t="shared" si="20"/>
        <v>0.53959541703625802</v>
      </c>
      <c r="H48">
        <f t="shared" si="20"/>
        <v>3.7329905166894339</v>
      </c>
    </row>
    <row r="49" spans="1:8" x14ac:dyDescent="0.25">
      <c r="A49" t="str">
        <f t="shared" si="0"/>
        <v>2020</v>
      </c>
      <c r="B49">
        <f t="shared" ref="B49:H49" si="21">10000*B22/$K22</f>
        <v>5.1717713503806548</v>
      </c>
      <c r="C49">
        <f t="shared" si="21"/>
        <v>8.9633651656898454</v>
      </c>
      <c r="E49">
        <f t="shared" si="21"/>
        <v>1.3116359870543708</v>
      </c>
      <c r="F49">
        <f t="shared" si="21"/>
        <v>1.3583688607023889</v>
      </c>
      <c r="G49">
        <f t="shared" si="21"/>
        <v>0.63556708161304432</v>
      </c>
      <c r="H49">
        <f t="shared" si="21"/>
        <v>5.0596124536254115</v>
      </c>
    </row>
    <row r="50" spans="1:8" x14ac:dyDescent="0.25">
      <c r="A50" t="str">
        <f t="shared" si="0"/>
        <v>2021</v>
      </c>
      <c r="B50">
        <f t="shared" ref="B50:H50" si="22">10000*B23/$K23</f>
        <v>5.2103024009264889</v>
      </c>
      <c r="C50">
        <f t="shared" si="22"/>
        <v>9.3049659984399007</v>
      </c>
      <c r="E50">
        <f t="shared" si="22"/>
        <v>1.5882150257703591</v>
      </c>
      <c r="F50">
        <f t="shared" si="22"/>
        <v>1.513440307042941</v>
      </c>
      <c r="G50">
        <f t="shared" si="22"/>
        <v>0.61913467106302134</v>
      </c>
      <c r="H50">
        <f t="shared" si="22"/>
        <v>7.4505529739999332</v>
      </c>
    </row>
    <row r="51" spans="1:8" x14ac:dyDescent="0.25">
      <c r="A51" t="str">
        <f t="shared" si="0"/>
        <v>2022</v>
      </c>
      <c r="B51">
        <f t="shared" ref="B51:H51" si="23">10000*B24/$K24</f>
        <v>5.4015075116418858</v>
      </c>
      <c r="C51">
        <f t="shared" si="23"/>
        <v>9.9391375593006419</v>
      </c>
      <c r="E51">
        <f t="shared" si="23"/>
        <v>1.9581222516950942</v>
      </c>
      <c r="F51">
        <f t="shared" si="23"/>
        <v>1.5367925411910415</v>
      </c>
      <c r="G51">
        <f t="shared" si="23"/>
        <v>0.7001954181758</v>
      </c>
      <c r="H51">
        <f t="shared" si="23"/>
        <v>9.5572127857502043</v>
      </c>
    </row>
    <row r="52" spans="1:8" x14ac:dyDescent="0.25">
      <c r="A52" t="str">
        <f t="shared" si="0"/>
        <v>2023</v>
      </c>
      <c r="B52">
        <f t="shared" ref="B52:H52" si="24">10000*B25/$K25</f>
        <v>5.3637378696205502</v>
      </c>
      <c r="C52">
        <f t="shared" si="24"/>
        <v>9.9918408495495523</v>
      </c>
      <c r="E52">
        <f t="shared" si="24"/>
        <v>2.2069046690746448</v>
      </c>
      <c r="F52">
        <f t="shared" si="24"/>
        <v>1.6535792955240456</v>
      </c>
      <c r="G52">
        <f t="shared" si="24"/>
        <v>0.56611902380610457</v>
      </c>
      <c r="H52">
        <f t="shared" si="24"/>
        <v>10.567555111047286</v>
      </c>
    </row>
    <row r="53" spans="1:8" x14ac:dyDescent="0.25">
      <c r="A53" t="str">
        <f t="shared" si="0"/>
        <v>2024</v>
      </c>
      <c r="B53">
        <f t="shared" ref="B53:H53" si="25">10000*B26/$K26</f>
        <v>5.4764717817162927</v>
      </c>
      <c r="C53">
        <f t="shared" si="25"/>
        <v>9.8233878000482875</v>
      </c>
      <c r="E53">
        <f t="shared" si="25"/>
        <v>2.5107187347262379</v>
      </c>
      <c r="F53">
        <f t="shared" si="25"/>
        <v>1.7398370763028301</v>
      </c>
      <c r="G53">
        <f t="shared" si="25"/>
        <v>0.60492796806836868</v>
      </c>
      <c r="H53">
        <f t="shared" si="25"/>
        <v>11.729178566706157</v>
      </c>
    </row>
    <row r="54" spans="1:8" x14ac:dyDescent="0.25">
      <c r="A54">
        <f t="shared" si="0"/>
        <v>0</v>
      </c>
      <c r="B54" t="e">
        <f>B27/$L27</f>
        <v>#DIV/0!</v>
      </c>
    </row>
    <row r="55" spans="1:8" x14ac:dyDescent="0.25">
      <c r="A55">
        <f t="shared" si="0"/>
        <v>0</v>
      </c>
      <c r="B55" t="e">
        <f>B28/$L28</f>
        <v>#VALUE!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E070-CAD6-4B4B-9BAB-201EC9189387}">
  <dimension ref="A1:G56"/>
  <sheetViews>
    <sheetView tabSelected="1" workbookViewId="0">
      <selection activeCell="S12" sqref="S12"/>
    </sheetView>
  </sheetViews>
  <sheetFormatPr defaultRowHeight="15" x14ac:dyDescent="0.25"/>
  <sheetData>
    <row r="1" spans="1:7" x14ac:dyDescent="0.25">
      <c r="B1" t="s">
        <v>64</v>
      </c>
      <c r="C1" t="s">
        <v>66</v>
      </c>
      <c r="F1" t="s">
        <v>54</v>
      </c>
      <c r="G1" t="s">
        <v>62</v>
      </c>
    </row>
    <row r="2" spans="1:7" ht="15.75" x14ac:dyDescent="0.25">
      <c r="A2" s="10" t="s">
        <v>52</v>
      </c>
      <c r="B2" s="10">
        <v>287</v>
      </c>
      <c r="E2" s="16" t="s">
        <v>24</v>
      </c>
      <c r="F2" s="16">
        <v>14106</v>
      </c>
      <c r="G2" s="17">
        <v>179</v>
      </c>
    </row>
    <row r="3" spans="1:7" ht="15.75" x14ac:dyDescent="0.25">
      <c r="A3" s="10" t="s">
        <v>60</v>
      </c>
      <c r="B3" s="10">
        <v>280</v>
      </c>
      <c r="E3" s="16" t="s">
        <v>23</v>
      </c>
      <c r="F3" s="16">
        <v>13301</v>
      </c>
      <c r="G3" s="17">
        <v>176</v>
      </c>
    </row>
    <row r="4" spans="1:7" ht="15.75" x14ac:dyDescent="0.25">
      <c r="A4" s="10" t="s">
        <v>51</v>
      </c>
      <c r="B4" s="10">
        <v>283</v>
      </c>
      <c r="E4" s="16" t="s">
        <v>22</v>
      </c>
      <c r="F4" s="16">
        <v>14502</v>
      </c>
      <c r="G4" s="17">
        <v>180</v>
      </c>
    </row>
    <row r="5" spans="1:7" ht="15.75" x14ac:dyDescent="0.25">
      <c r="A5" s="10" t="s">
        <v>59</v>
      </c>
      <c r="B5" s="10">
        <v>340</v>
      </c>
      <c r="E5" s="16" t="s">
        <v>21</v>
      </c>
      <c r="F5" s="16">
        <v>16618</v>
      </c>
      <c r="G5" s="17">
        <v>232</v>
      </c>
    </row>
    <row r="6" spans="1:7" ht="15.75" x14ac:dyDescent="0.25">
      <c r="A6" s="10" t="s">
        <v>50</v>
      </c>
      <c r="B6" s="10">
        <v>332</v>
      </c>
      <c r="E6" s="16" t="s">
        <v>20</v>
      </c>
      <c r="F6" s="16">
        <v>18354</v>
      </c>
      <c r="G6" s="17">
        <v>248</v>
      </c>
    </row>
    <row r="7" spans="1:7" ht="15.75" x14ac:dyDescent="0.25">
      <c r="A7" s="10" t="s">
        <v>49</v>
      </c>
      <c r="B7" s="10">
        <v>381</v>
      </c>
      <c r="C7" s="15">
        <v>1</v>
      </c>
      <c r="E7" s="16" t="s">
        <v>19</v>
      </c>
      <c r="F7" s="16">
        <v>21432</v>
      </c>
      <c r="G7" s="17">
        <v>348</v>
      </c>
    </row>
    <row r="8" spans="1:7" ht="15.75" x14ac:dyDescent="0.25">
      <c r="A8" s="10" t="s">
        <v>48</v>
      </c>
      <c r="B8" s="10">
        <v>433</v>
      </c>
      <c r="C8" s="15">
        <v>6</v>
      </c>
      <c r="E8" s="16" t="s">
        <v>18</v>
      </c>
      <c r="F8" s="16">
        <v>23945</v>
      </c>
      <c r="G8" s="17">
        <v>419</v>
      </c>
    </row>
    <row r="9" spans="1:7" ht="15.75" x14ac:dyDescent="0.25">
      <c r="A9" s="10" t="s">
        <v>47</v>
      </c>
      <c r="B9" s="10">
        <v>479</v>
      </c>
      <c r="C9" s="15">
        <v>11</v>
      </c>
      <c r="E9" s="16" t="s">
        <v>17</v>
      </c>
      <c r="F9" s="16">
        <v>27302</v>
      </c>
      <c r="G9" s="17">
        <v>532</v>
      </c>
    </row>
    <row r="10" spans="1:7" ht="15.75" x14ac:dyDescent="0.25">
      <c r="A10" s="10" t="s">
        <v>46</v>
      </c>
      <c r="B10" s="10">
        <v>508</v>
      </c>
      <c r="C10" s="15">
        <v>6</v>
      </c>
      <c r="E10" s="16" t="s">
        <v>16</v>
      </c>
      <c r="F10" s="16">
        <v>30967</v>
      </c>
      <c r="G10" s="17">
        <v>613</v>
      </c>
    </row>
    <row r="11" spans="1:7" ht="15.75" x14ac:dyDescent="0.25">
      <c r="A11" s="10" t="s">
        <v>45</v>
      </c>
      <c r="B11" s="10">
        <v>571</v>
      </c>
      <c r="C11" s="15">
        <v>5</v>
      </c>
      <c r="E11" s="16" t="s">
        <v>15</v>
      </c>
      <c r="F11" s="16">
        <v>33605</v>
      </c>
      <c r="G11" s="17">
        <v>749</v>
      </c>
    </row>
    <row r="12" spans="1:7" ht="15.75" x14ac:dyDescent="0.25">
      <c r="A12" s="10" t="s">
        <v>44</v>
      </c>
      <c r="B12" s="10">
        <v>606</v>
      </c>
      <c r="C12" s="15">
        <v>11</v>
      </c>
      <c r="E12" s="16" t="s">
        <v>14</v>
      </c>
      <c r="F12" s="16">
        <v>34872</v>
      </c>
      <c r="G12" s="17">
        <v>914</v>
      </c>
    </row>
    <row r="13" spans="1:7" ht="15.75" x14ac:dyDescent="0.25">
      <c r="A13" s="10" t="s">
        <v>43</v>
      </c>
      <c r="B13" s="10">
        <v>565</v>
      </c>
      <c r="C13" s="15">
        <v>10</v>
      </c>
      <c r="E13" s="16" t="s">
        <v>13</v>
      </c>
      <c r="F13" s="16">
        <v>37586</v>
      </c>
      <c r="G13" s="17">
        <v>1004</v>
      </c>
    </row>
    <row r="14" spans="1:7" ht="15.75" x14ac:dyDescent="0.25">
      <c r="A14" s="10" t="s">
        <v>42</v>
      </c>
      <c r="B14" s="10">
        <v>557</v>
      </c>
      <c r="C14" s="15">
        <v>9</v>
      </c>
      <c r="E14" s="16" t="s">
        <v>12</v>
      </c>
      <c r="F14" s="16">
        <v>41314</v>
      </c>
      <c r="G14" s="17">
        <v>1215</v>
      </c>
    </row>
    <row r="15" spans="1:7" ht="15.75" x14ac:dyDescent="0.25">
      <c r="A15" s="10" t="s">
        <v>41</v>
      </c>
      <c r="B15" s="10">
        <v>618</v>
      </c>
      <c r="C15" s="15">
        <v>8</v>
      </c>
      <c r="E15" s="16" t="s">
        <v>11</v>
      </c>
      <c r="F15" s="16">
        <v>45326</v>
      </c>
      <c r="G15" s="17">
        <v>1466</v>
      </c>
    </row>
    <row r="16" spans="1:7" ht="15.75" x14ac:dyDescent="0.25">
      <c r="A16" s="10" t="s">
        <v>40</v>
      </c>
      <c r="B16" s="10">
        <v>683</v>
      </c>
      <c r="C16" s="15">
        <v>8</v>
      </c>
      <c r="E16" s="16" t="s">
        <v>10</v>
      </c>
      <c r="F16" s="16">
        <v>50720</v>
      </c>
      <c r="G16" s="17">
        <v>2081</v>
      </c>
    </row>
    <row r="17" spans="1:7" ht="15.75" x14ac:dyDescent="0.25">
      <c r="A17" s="10" t="s">
        <v>39</v>
      </c>
      <c r="B17" s="10">
        <v>654</v>
      </c>
      <c r="C17" s="15">
        <v>15</v>
      </c>
      <c r="E17" s="16" t="s">
        <v>9</v>
      </c>
      <c r="F17" s="16">
        <v>56097</v>
      </c>
      <c r="G17" s="17">
        <v>3348</v>
      </c>
    </row>
    <row r="18" spans="1:7" ht="15.75" x14ac:dyDescent="0.25">
      <c r="A18" s="10" t="s">
        <v>38</v>
      </c>
      <c r="B18" s="10">
        <v>670</v>
      </c>
      <c r="C18" s="15">
        <v>7</v>
      </c>
      <c r="E18" s="16" t="s">
        <v>8</v>
      </c>
      <c r="F18" s="16">
        <v>61344</v>
      </c>
      <c r="G18" s="17">
        <v>5506</v>
      </c>
    </row>
    <row r="19" spans="1:7" ht="15.75" x14ac:dyDescent="0.25">
      <c r="A19" s="10" t="s">
        <v>37</v>
      </c>
      <c r="B19" s="10">
        <v>616</v>
      </c>
      <c r="C19" s="15">
        <v>15</v>
      </c>
      <c r="E19" s="16" t="s">
        <v>7</v>
      </c>
      <c r="F19" s="16">
        <v>67274</v>
      </c>
      <c r="G19" s="17">
        <v>10755</v>
      </c>
    </row>
    <row r="20" spans="1:7" ht="15.75" x14ac:dyDescent="0.25">
      <c r="A20" s="10" t="s">
        <v>36</v>
      </c>
      <c r="B20" s="10">
        <v>650</v>
      </c>
      <c r="C20" s="15">
        <v>11</v>
      </c>
      <c r="E20" s="16" t="s">
        <v>6</v>
      </c>
      <c r="F20" s="16">
        <v>75349</v>
      </c>
      <c r="G20" s="17">
        <v>20482</v>
      </c>
    </row>
    <row r="21" spans="1:7" ht="15.75" x14ac:dyDescent="0.25">
      <c r="A21" s="10" t="s">
        <v>35</v>
      </c>
      <c r="B21" s="10">
        <v>808</v>
      </c>
      <c r="C21" s="15">
        <v>9</v>
      </c>
      <c r="E21" s="16" t="s">
        <v>5</v>
      </c>
      <c r="F21" s="16">
        <v>86731</v>
      </c>
      <c r="G21" s="17">
        <v>33461</v>
      </c>
    </row>
    <row r="22" spans="1:7" ht="15.75" x14ac:dyDescent="0.25">
      <c r="A22" s="10" t="s">
        <v>34</v>
      </c>
      <c r="B22" s="10">
        <v>887</v>
      </c>
      <c r="C22" s="15">
        <v>12</v>
      </c>
      <c r="E22" s="16" t="s">
        <v>4</v>
      </c>
      <c r="F22" s="16">
        <v>93716</v>
      </c>
      <c r="G22" s="17">
        <v>42456</v>
      </c>
    </row>
    <row r="23" spans="1:7" ht="15.75" x14ac:dyDescent="0.25">
      <c r="A23" s="10" t="s">
        <v>33</v>
      </c>
      <c r="B23" s="10">
        <v>1193</v>
      </c>
      <c r="C23" s="15">
        <v>48</v>
      </c>
      <c r="E23" s="16" t="s">
        <v>3</v>
      </c>
      <c r="F23" s="16">
        <v>105237</v>
      </c>
      <c r="G23" s="17">
        <v>60228</v>
      </c>
    </row>
    <row r="24" spans="1:7" ht="15.75" x14ac:dyDescent="0.25">
      <c r="A24" s="10" t="s">
        <v>32</v>
      </c>
      <c r="B24" s="10">
        <v>1426</v>
      </c>
      <c r="C24" s="15">
        <v>49</v>
      </c>
      <c r="E24" s="16" t="s">
        <v>2</v>
      </c>
      <c r="F24" s="16">
        <v>110945</v>
      </c>
      <c r="G24" s="17">
        <v>74321</v>
      </c>
    </row>
    <row r="25" spans="1:7" ht="15.75" x14ac:dyDescent="0.25">
      <c r="A25" s="10" t="s">
        <v>31</v>
      </c>
      <c r="B25" s="10">
        <v>1465</v>
      </c>
      <c r="C25" s="15">
        <v>57</v>
      </c>
      <c r="E25" s="16" t="s">
        <v>1</v>
      </c>
      <c r="F25" s="16">
        <v>102044</v>
      </c>
      <c r="G25" s="17">
        <v>75037</v>
      </c>
    </row>
    <row r="26" spans="1:7" ht="15.75" x14ac:dyDescent="0.25">
      <c r="A26" s="10" t="s">
        <v>30</v>
      </c>
      <c r="B26" s="10">
        <v>1882</v>
      </c>
      <c r="C26" s="15">
        <v>77</v>
      </c>
      <c r="E26" s="16" t="s">
        <v>0</v>
      </c>
      <c r="F26" s="16">
        <v>62421</v>
      </c>
      <c r="G26" s="17">
        <v>47606</v>
      </c>
    </row>
    <row r="27" spans="1:7" ht="15.75" x14ac:dyDescent="0.25">
      <c r="A27" s="10" t="s">
        <v>29</v>
      </c>
      <c r="B27" s="10">
        <v>1773</v>
      </c>
      <c r="C27" s="15">
        <v>92</v>
      </c>
      <c r="E27" s="16"/>
      <c r="F27" s="16"/>
    </row>
    <row r="28" spans="1:7" ht="15.75" x14ac:dyDescent="0.25">
      <c r="A28" s="10" t="s">
        <v>28</v>
      </c>
      <c r="B28" s="10">
        <v>1941</v>
      </c>
      <c r="C28" s="15">
        <v>124</v>
      </c>
    </row>
    <row r="29" spans="1:7" ht="15.75" x14ac:dyDescent="0.25">
      <c r="A29" s="10" t="s">
        <v>27</v>
      </c>
      <c r="B29" s="10">
        <v>2206</v>
      </c>
      <c r="C29" s="15">
        <v>160</v>
      </c>
    </row>
    <row r="30" spans="1:7" ht="15.75" x14ac:dyDescent="0.25">
      <c r="A30" s="10" t="s">
        <v>26</v>
      </c>
      <c r="B30" s="10">
        <v>2757</v>
      </c>
      <c r="C30" s="15">
        <v>197</v>
      </c>
    </row>
    <row r="31" spans="1:7" ht="15.75" x14ac:dyDescent="0.25">
      <c r="A31" s="10" t="s">
        <v>25</v>
      </c>
      <c r="B31" s="10">
        <v>2184</v>
      </c>
      <c r="C31" s="15">
        <v>217</v>
      </c>
    </row>
    <row r="32" spans="1:7" ht="15.75" x14ac:dyDescent="0.25">
      <c r="A32" s="10" t="s">
        <v>24</v>
      </c>
      <c r="B32" s="10">
        <v>2655</v>
      </c>
      <c r="C32" s="15">
        <v>276</v>
      </c>
      <c r="D32">
        <f>B32/C32</f>
        <v>9.6195652173913047</v>
      </c>
    </row>
    <row r="33" spans="1:4" ht="15.75" x14ac:dyDescent="0.25">
      <c r="A33" s="10" t="s">
        <v>23</v>
      </c>
      <c r="B33" s="10">
        <v>2719</v>
      </c>
      <c r="C33" s="15">
        <v>227</v>
      </c>
      <c r="D33">
        <f>B33/C33</f>
        <v>11.977973568281937</v>
      </c>
    </row>
    <row r="34" spans="1:4" ht="15.75" x14ac:dyDescent="0.25">
      <c r="A34" s="10" t="s">
        <v>22</v>
      </c>
      <c r="B34" s="10">
        <v>2862</v>
      </c>
      <c r="C34" s="15">
        <v>250</v>
      </c>
      <c r="D34">
        <f>B34/C34</f>
        <v>11.448</v>
      </c>
    </row>
    <row r="35" spans="1:4" ht="15.75" x14ac:dyDescent="0.25">
      <c r="A35" s="10" t="s">
        <v>21</v>
      </c>
      <c r="B35" s="10">
        <v>3218</v>
      </c>
      <c r="C35" s="15">
        <v>272</v>
      </c>
      <c r="D35">
        <f>B35/C35</f>
        <v>11.830882352941176</v>
      </c>
    </row>
    <row r="36" spans="1:4" ht="15.75" x14ac:dyDescent="0.25">
      <c r="A36" s="10" t="s">
        <v>20</v>
      </c>
      <c r="B36" s="10">
        <v>3338</v>
      </c>
      <c r="C36" s="15">
        <v>298</v>
      </c>
      <c r="D36">
        <f>B36/C36</f>
        <v>11.201342281879194</v>
      </c>
    </row>
    <row r="37" spans="1:4" ht="15.75" x14ac:dyDescent="0.25">
      <c r="A37" s="10" t="s">
        <v>19</v>
      </c>
      <c r="B37" s="10">
        <v>4268</v>
      </c>
      <c r="C37" s="15">
        <v>402</v>
      </c>
      <c r="D37">
        <f>B37/C37</f>
        <v>10.616915422885572</v>
      </c>
    </row>
    <row r="38" spans="1:4" ht="15.75" x14ac:dyDescent="0.25">
      <c r="A38" s="10" t="s">
        <v>18</v>
      </c>
      <c r="B38" s="10">
        <v>4734</v>
      </c>
      <c r="C38" s="15">
        <v>429</v>
      </c>
      <c r="D38">
        <f>B38/C38</f>
        <v>11.034965034965035</v>
      </c>
    </row>
    <row r="39" spans="1:4" ht="15.75" x14ac:dyDescent="0.25">
      <c r="A39" s="10" t="s">
        <v>17</v>
      </c>
      <c r="B39" s="10">
        <v>5844</v>
      </c>
      <c r="C39" s="15">
        <v>483</v>
      </c>
      <c r="D39">
        <f>B39/C39</f>
        <v>12.099378881987578</v>
      </c>
    </row>
    <row r="40" spans="1:4" ht="15.75" x14ac:dyDescent="0.25">
      <c r="A40" s="10" t="s">
        <v>16</v>
      </c>
      <c r="B40" s="10">
        <v>6999</v>
      </c>
      <c r="C40" s="15">
        <v>571</v>
      </c>
      <c r="D40">
        <f>B40/C40</f>
        <v>12.257443082311735</v>
      </c>
    </row>
    <row r="41" spans="1:4" ht="15.75" x14ac:dyDescent="0.25">
      <c r="A41" s="10" t="s">
        <v>15</v>
      </c>
      <c r="B41" s="10">
        <v>8648</v>
      </c>
      <c r="C41" s="15">
        <v>649</v>
      </c>
      <c r="D41">
        <f>B41/C41</f>
        <v>13.325115562403697</v>
      </c>
    </row>
    <row r="42" spans="1:4" ht="15.75" x14ac:dyDescent="0.25">
      <c r="A42" s="10" t="s">
        <v>14</v>
      </c>
      <c r="B42" s="10">
        <v>7803</v>
      </c>
      <c r="C42" s="15">
        <v>692</v>
      </c>
      <c r="D42">
        <f>B42/C42</f>
        <v>11.276011560693641</v>
      </c>
    </row>
    <row r="43" spans="1:4" ht="15.75" x14ac:dyDescent="0.25">
      <c r="A43" s="10" t="s">
        <v>13</v>
      </c>
      <c r="B43" s="10">
        <v>8555</v>
      </c>
      <c r="C43" s="15">
        <v>736</v>
      </c>
      <c r="D43">
        <f>B43/C43</f>
        <v>11.623641304347826</v>
      </c>
    </row>
    <row r="44" spans="1:4" ht="15.75" x14ac:dyDescent="0.25">
      <c r="A44" s="10" t="s">
        <v>12</v>
      </c>
      <c r="B44" s="10">
        <v>9402</v>
      </c>
      <c r="C44" s="15">
        <v>889</v>
      </c>
      <c r="D44">
        <f>B44/C44</f>
        <v>10.575928008998876</v>
      </c>
    </row>
    <row r="45" spans="1:4" ht="15.75" x14ac:dyDescent="0.25">
      <c r="A45" s="10" t="s">
        <v>11</v>
      </c>
      <c r="B45" s="10">
        <v>10081</v>
      </c>
      <c r="C45" s="15">
        <v>933</v>
      </c>
      <c r="D45">
        <f>B45/C45</f>
        <v>10.804930332261522</v>
      </c>
    </row>
    <row r="46" spans="1:4" ht="15.75" x14ac:dyDescent="0.25">
      <c r="A46" s="10" t="s">
        <v>10</v>
      </c>
      <c r="B46" s="10">
        <v>11594</v>
      </c>
      <c r="C46" s="15">
        <v>1178</v>
      </c>
      <c r="D46">
        <f>B46/C46</f>
        <v>9.8421052631578956</v>
      </c>
    </row>
    <row r="47" spans="1:4" ht="15.75" x14ac:dyDescent="0.25">
      <c r="A47" s="10" t="s">
        <v>9</v>
      </c>
      <c r="B47" s="10">
        <v>12802</v>
      </c>
      <c r="C47" s="15">
        <v>1277</v>
      </c>
      <c r="D47">
        <f>B47/C47</f>
        <v>10.025058731401723</v>
      </c>
    </row>
    <row r="48" spans="1:4" ht="15.75" x14ac:dyDescent="0.25">
      <c r="A48" s="10" t="s">
        <v>8</v>
      </c>
      <c r="B48" s="10">
        <v>13954</v>
      </c>
      <c r="C48" s="15">
        <v>1496</v>
      </c>
      <c r="D48">
        <f>B48/C48</f>
        <v>9.3275401069518722</v>
      </c>
    </row>
    <row r="49" spans="1:4" ht="15.75" x14ac:dyDescent="0.25">
      <c r="A49" s="10" t="s">
        <v>7</v>
      </c>
      <c r="B49" s="10">
        <v>15187</v>
      </c>
      <c r="C49" s="15">
        <v>1666</v>
      </c>
      <c r="D49">
        <f>B49/C49</f>
        <v>9.1158463385354143</v>
      </c>
    </row>
    <row r="50" spans="1:4" ht="15.75" x14ac:dyDescent="0.25">
      <c r="A50" s="10" t="s">
        <v>6</v>
      </c>
      <c r="B50" s="10">
        <v>16551</v>
      </c>
      <c r="C50" s="15">
        <v>2069</v>
      </c>
      <c r="D50">
        <f>B50/C50</f>
        <v>7.9995166747220878</v>
      </c>
    </row>
    <row r="51" spans="1:4" ht="15.75" x14ac:dyDescent="0.25">
      <c r="A51" s="10" t="s">
        <v>5</v>
      </c>
      <c r="B51" s="10">
        <v>19098</v>
      </c>
      <c r="C51" s="15">
        <v>2506</v>
      </c>
      <c r="D51">
        <f>B51/C51</f>
        <v>7.6209098164405429</v>
      </c>
    </row>
    <row r="52" spans="1:4" ht="15.75" x14ac:dyDescent="0.25">
      <c r="A52" s="10" t="s">
        <v>4</v>
      </c>
      <c r="B52" s="10">
        <v>20896</v>
      </c>
      <c r="C52" s="15">
        <v>2877</v>
      </c>
      <c r="D52">
        <f>B52/C52</f>
        <v>7.2631213069169274</v>
      </c>
    </row>
    <row r="53" spans="1:4" ht="15.75" x14ac:dyDescent="0.25">
      <c r="A53" s="10" t="s">
        <v>3</v>
      </c>
      <c r="B53" s="10">
        <v>23947</v>
      </c>
      <c r="C53" s="15">
        <v>3111</v>
      </c>
      <c r="D53">
        <f>B53/C53</f>
        <v>7.6975249116039857</v>
      </c>
    </row>
    <row r="54" spans="1:4" ht="15.75" x14ac:dyDescent="0.25">
      <c r="A54" s="10" t="s">
        <v>2</v>
      </c>
      <c r="B54" s="10">
        <v>24934</v>
      </c>
      <c r="C54" s="15">
        <v>3279</v>
      </c>
      <c r="D54">
        <f>B54/C54</f>
        <v>7.604147605977432</v>
      </c>
    </row>
    <row r="55" spans="1:4" ht="15.75" x14ac:dyDescent="0.25">
      <c r="A55" s="10" t="s">
        <v>1</v>
      </c>
      <c r="B55" s="10">
        <v>24042</v>
      </c>
      <c r="C55" s="15">
        <v>3124</v>
      </c>
      <c r="D55">
        <f>B55/C55</f>
        <v>7.6959026888604356</v>
      </c>
    </row>
    <row r="56" spans="1:4" ht="15.75" x14ac:dyDescent="0.25">
      <c r="A56" s="10" t="s">
        <v>0</v>
      </c>
      <c r="B56" s="10">
        <v>16721</v>
      </c>
      <c r="C56" s="15">
        <v>1835</v>
      </c>
      <c r="D56">
        <f>B56/C56</f>
        <v>9.112261580381471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Relative</vt:lpstr>
      <vt:lpstr>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Bagnall (CMP - Staff)</dc:creator>
  <cp:lastModifiedBy>Tony Bagnall (CMP - Staff)</cp:lastModifiedBy>
  <dcterms:created xsi:type="dcterms:W3CDTF">2024-09-07T13:33:03Z</dcterms:created>
  <dcterms:modified xsi:type="dcterms:W3CDTF">2024-09-07T15:14:57Z</dcterms:modified>
</cp:coreProperties>
</file>