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graming\python\a1leader\y_data_assistant\apps\analysis\formats\"/>
    </mc:Choice>
  </mc:AlternateContent>
  <xr:revisionPtr revIDLastSave="0" documentId="8_{C6B94AAB-058C-4062-A199-61FA4D6E4546}" xr6:coauthVersionLast="46" xr6:coauthVersionMax="46" xr10:uidLastSave="{00000000-0000-0000-0000-000000000000}"/>
  <bookViews>
    <workbookView xWindow="-120" yWindow="-120" windowWidth="20730" windowHeight="11160" activeTab="1" xr2:uid="{5923FAD3-27DD-4BAE-975F-AA7AF2D6CB93}"/>
  </bookViews>
  <sheets>
    <sheet name="LgMolds_shout_count" sheetId="1" r:id="rId1"/>
    <sheet name="PRR" sheetId="2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</externalReferences>
  <definedNames>
    <definedName name="AccessDatabase" hidden="1">"C:\Documents and Settings\Administrator\My Documents\BITUNIL\FINANCE\SAMEER\Cost StudyHB.mdb"</definedName>
    <definedName name="Branch">[1]List!$O$4:$O$11</definedName>
    <definedName name="Brand">[1]List!$E$4:$E$49</definedName>
    <definedName name="Button_1">"Cost_StudyHB__Compounds_Index_List"</definedName>
    <definedName name="company">[1]List!$A$4:$A$5</definedName>
    <definedName name="Cost_StudyHB__Compounds_Index_List">'[2]Pricing Senario2002'!$A$6:$A$12</definedName>
    <definedName name="Kind">[1]List!$G$4:$G$26</definedName>
    <definedName name="Month">[1]List!$S$4:$S$15</definedName>
    <definedName name="op">[3]LOVs!$C$26:$C$28</definedName>
    <definedName name="Org_Code">#REF!</definedName>
    <definedName name="org_code00">#REF!</definedName>
    <definedName name="ORG_CODE1">#REF!</definedName>
    <definedName name="ORGA_CODE">#REF!</definedName>
    <definedName name="Packing">[1]List!$I$4:$I$8</definedName>
    <definedName name="product1">[1]List!$C$4:$C$19</definedName>
    <definedName name="Region">[1]List!$M$4:$M$6</definedName>
    <definedName name="Sales">'[5]Incom Statment'!#REF!</definedName>
    <definedName name="Sales.">'[5]Incom Statment'!#REF!</definedName>
    <definedName name="Segment">[1]List!$Q$4:$Q$11</definedName>
    <definedName name="usage">[6]LOVs!$G$3:$G$7</definedName>
    <definedName name="vhjtyky">'[5]Incom Statment'!#REF!</definedName>
    <definedName name="Weight">[1]List!$K$4:$K$29</definedName>
    <definedName name="Year">'[5]Incom Statment'!#REF!</definedName>
    <definedName name="الاوزان">'[7]0'!#REF!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8" i="2" l="1"/>
  <c r="H28" i="2"/>
  <c r="G28" i="2"/>
  <c r="F28" i="2"/>
  <c r="I27" i="2"/>
  <c r="H27" i="2"/>
  <c r="G27" i="2"/>
  <c r="E6" i="2" s="1"/>
  <c r="F27" i="2"/>
  <c r="D6" i="2" s="1"/>
  <c r="E27" i="2"/>
  <c r="I26" i="2"/>
  <c r="H26" i="2"/>
  <c r="F5" i="2" s="1"/>
  <c r="G26" i="2"/>
  <c r="E5" i="2" s="1"/>
  <c r="F26" i="2"/>
  <c r="E26" i="2"/>
  <c r="E23" i="2"/>
  <c r="G6" i="2"/>
  <c r="F6" i="2"/>
  <c r="C6" i="2"/>
  <c r="G5" i="2"/>
  <c r="D5" i="2"/>
  <c r="C5" i="2"/>
  <c r="G4" i="2"/>
  <c r="F4" i="2"/>
  <c r="E4" i="2"/>
  <c r="D4" i="2"/>
  <c r="C4" i="2"/>
</calcChain>
</file>

<file path=xl/sharedStrings.xml><?xml version="1.0" encoding="utf-8"?>
<sst xmlns="http://schemas.openxmlformats.org/spreadsheetml/2006/main" count="25" uniqueCount="23">
  <si>
    <t>production</t>
  </si>
  <si>
    <t>set</t>
  </si>
  <si>
    <t>Shot Count ( this week)</t>
  </si>
  <si>
    <t>Asset No.</t>
  </si>
  <si>
    <t>Seq.</t>
  </si>
  <si>
    <t>Part Name</t>
  </si>
  <si>
    <t>Part No.</t>
  </si>
  <si>
    <t>Model</t>
  </si>
  <si>
    <t>Product Group</t>
  </si>
  <si>
    <t>Company</t>
  </si>
  <si>
    <t>No.</t>
  </si>
  <si>
    <t xml:space="preserve">to </t>
  </si>
  <si>
    <t>from</t>
  </si>
  <si>
    <t>LG Molds Shout Counts</t>
  </si>
  <si>
    <t>feb</t>
  </si>
  <si>
    <t>PPM</t>
  </si>
  <si>
    <t>Target</t>
  </si>
  <si>
    <t>W1</t>
  </si>
  <si>
    <t>W2</t>
  </si>
  <si>
    <t>W3</t>
  </si>
  <si>
    <t>W4</t>
  </si>
  <si>
    <t>Input Qty</t>
  </si>
  <si>
    <t>NG Qty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</si>
</sst>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000000"/>
      <name val="Tahoma"/>
      <family val="2"/>
    </font>
    <font>
      <b/>
      <sz val="11"/>
      <color theme="1"/>
      <name val="LG Smart"/>
      <family val="2"/>
    </font>
    <font>
      <b/>
      <sz val="11"/>
      <color rgb="FF000000"/>
      <name val="LG Smart"/>
    </font>
    <font>
      <b/>
      <sz val="12"/>
      <color rgb="FFFFFF00"/>
      <name val="Arial"/>
      <family val="2"/>
    </font>
    <font>
      <sz val="10"/>
      <color theme="3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0F0F0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EF4EC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0" fillId="0" borderId="1" xfId="0" applyBorder="1" applyAlignment="1">
      <alignment horizontal="center"/>
    </xf>
    <xf numFmtId="0" fontId="2" fillId="2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14" fontId="0" fillId="0" borderId="0" xfId="0" applyNumberFormat="1"/>
    <xf numFmtId="16" fontId="0" fillId="0" borderId="0" xfId="0" applyNumberFormat="1"/>
    <xf numFmtId="0" fontId="3" fillId="0" borderId="0" xfId="0" applyFont="1"/>
    <xf numFmtId="0" fontId="4" fillId="5" borderId="8" xfId="0" applyFont="1" applyFill="1" applyBorder="1" applyAlignment="1">
      <alignment horizontal="center" vertical="center" wrapText="1" readingOrder="1"/>
    </xf>
    <xf numFmtId="1" fontId="4" fillId="5" borderId="9" xfId="0" applyNumberFormat="1" applyFont="1" applyFill="1" applyBorder="1" applyAlignment="1">
      <alignment horizontal="center" vertical="center" wrapText="1" readingOrder="1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164" fontId="3" fillId="0" borderId="1" xfId="1" applyNumberFormat="1" applyFont="1" applyBorder="1" applyAlignment="1">
      <alignment horizontal="center" vertical="center"/>
    </xf>
    <xf numFmtId="1" fontId="5" fillId="6" borderId="0" xfId="0" applyNumberFormat="1" applyFont="1" applyFill="1" applyAlignment="1">
      <alignment horizontal="center" vertical="center"/>
    </xf>
    <xf numFmtId="0" fontId="6" fillId="0" borderId="0" xfId="0" applyFont="1" applyAlignment="1">
      <alignment horizontal="right" vertical="center"/>
    </xf>
    <xf numFmtId="1" fontId="6" fillId="7" borderId="10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 readingOrder="1"/>
    </xf>
    <xf numFmtId="1" fontId="3" fillId="0" borderId="0" xfId="0" applyNumberFormat="1" applyFont="1"/>
    <xf numFmtId="1" fontId="6" fillId="8" borderId="11" xfId="0" applyNumberFormat="1" applyFont="1" applyFill="1" applyBorder="1" applyAlignment="1">
      <alignment horizontal="center" vertical="center"/>
    </xf>
    <xf numFmtId="1" fontId="6" fillId="8" borderId="12" xfId="0" applyNumberFormat="1" applyFont="1" applyFill="1" applyBorder="1" applyAlignment="1">
      <alignment horizontal="center" vertical="center"/>
    </xf>
    <xf numFmtId="0" fontId="4" fillId="0" borderId="0" xfId="0" applyFont="1"/>
    <xf numFmtId="1" fontId="6" fillId="0" borderId="12" xfId="0" applyNumberFormat="1" applyFont="1" applyBorder="1" applyAlignment="1">
      <alignment horizontal="center" vertical="center"/>
    </xf>
    <xf numFmtId="165" fontId="3" fillId="0" borderId="0" xfId="2" applyNumberFormat="1" applyFont="1"/>
  </cellXfs>
  <cellStyles count="3">
    <cellStyle name="Comma" xfId="1" builtinId="3"/>
    <cellStyle name="Normal" xfId="0" builtinId="0"/>
    <cellStyle name="Percent" xfId="2" builtinId="5"/>
  </cellStyles>
  <dxfs count="10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10" Type="http://schemas.openxmlformats.org/officeDocument/2006/relationships/externalLink" Target="externalLinks/externalLink8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LG Smart"/>
                <a:ea typeface="LG Smart"/>
                <a:cs typeface="LG Smart"/>
              </a:defRPr>
            </a:pPr>
            <a:r>
              <a:rPr lang="en-US"/>
              <a:t>Part Return Rate Result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PRR!$B$5</c:f>
              <c:strCache>
                <c:ptCount val="1"/>
                <c:pt idx="0">
                  <c:v>PPM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marker>
            <c:symbol val="diamond"/>
            <c:size val="7"/>
            <c:spPr>
              <a:solidFill>
                <a:sysClr val="window" lastClr="FFFFFF"/>
              </a:solidFill>
              <a:ln>
                <a:solidFill>
                  <a:sysClr val="windowText" lastClr="000000"/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LG Smart"/>
                    <a:ea typeface="LG Smart"/>
                    <a:cs typeface="LG Smart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PRR!$C$4:$G$4</c:f>
              <c:strCache>
                <c:ptCount val="5"/>
                <c:pt idx="0">
                  <c:v>feb</c:v>
                </c:pt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</c:strCache>
            </c:strRef>
          </c:cat>
          <c:val>
            <c:numRef>
              <c:f>PRR!$C$5:$G$5</c:f>
              <c:numCache>
                <c:formatCode>_(* #,##0_);_(* \(#,##0\);_(* "-"??_);_(@_)</c:formatCode>
                <c:ptCount val="5"/>
                <c:pt idx="0">
                  <c:v>14564.970423473185</c:v>
                </c:pt>
                <c:pt idx="1">
                  <c:v>15934.985260138636</c:v>
                </c:pt>
                <c:pt idx="2">
                  <c:v>7975.1176329850869</c:v>
                </c:pt>
                <c:pt idx="3">
                  <c:v>15684.83663326</c:v>
                </c:pt>
                <c:pt idx="4">
                  <c:v>13718.983705611412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8897-465B-B9A2-0C3553689843}"/>
            </c:ext>
          </c:extLst>
        </c:ser>
        <c:ser>
          <c:idx val="1"/>
          <c:order val="1"/>
          <c:tx>
            <c:strRef>
              <c:f>PRR!$B$6</c:f>
              <c:strCache>
                <c:ptCount val="1"/>
                <c:pt idx="0">
                  <c:v>Target</c:v>
                </c:pt>
              </c:strCache>
            </c:strRef>
          </c:tx>
          <c:spPr>
            <a:ln>
              <a:solidFill>
                <a:schemeClr val="bg1">
                  <a:lumMod val="50000"/>
                </a:schemeClr>
              </a:solidFill>
              <a:prstDash val="sysDash"/>
            </a:ln>
          </c:spPr>
          <c:marker>
            <c:symbol val="diamond"/>
            <c:size val="7"/>
            <c:spPr>
              <a:solidFill>
                <a:schemeClr val="bg1"/>
              </a:solidFill>
              <a:ln>
                <a:solidFill>
                  <a:schemeClr val="bg1">
                    <a:lumMod val="50000"/>
                  </a:schemeClr>
                </a:solidFill>
                <a:prstDash val="sysDash"/>
              </a:ln>
            </c:spPr>
          </c:marker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897-465B-B9A2-0C3553689843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897-465B-B9A2-0C3553689843}"/>
                </c:ext>
              </c:extLst>
            </c:dLbl>
            <c:dLbl>
              <c:idx val="3"/>
              <c:spPr/>
              <c:txPr>
                <a:bodyPr/>
                <a:lstStyle/>
                <a:p>
                  <a:pPr>
                    <a:defRPr sz="1100" b="1" i="0" u="none" strike="noStrike" baseline="0">
                      <a:solidFill>
                        <a:srgbClr val="000000"/>
                      </a:solidFill>
                      <a:latin typeface="LG Smart"/>
                      <a:ea typeface="LG Smart"/>
                      <a:cs typeface="LG Smart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897-465B-B9A2-0C3553689843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LG Smart"/>
                    <a:ea typeface="LG Smart"/>
                    <a:cs typeface="LG Smart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PRR!$C$4:$G$4</c:f>
              <c:strCache>
                <c:ptCount val="5"/>
                <c:pt idx="0">
                  <c:v>feb</c:v>
                </c:pt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</c:strCache>
            </c:strRef>
          </c:cat>
          <c:val>
            <c:numRef>
              <c:f>PRR!$C$6:$G$6</c:f>
              <c:numCache>
                <c:formatCode>_(* #,##0_);_(* \(#,##0\);_(* "-"??_);_(@_)</c:formatCode>
                <c:ptCount val="5"/>
                <c:pt idx="0">
                  <c:v>19667</c:v>
                </c:pt>
                <c:pt idx="1">
                  <c:v>19667</c:v>
                </c:pt>
                <c:pt idx="2">
                  <c:v>19667</c:v>
                </c:pt>
                <c:pt idx="3">
                  <c:v>19667</c:v>
                </c:pt>
                <c:pt idx="4">
                  <c:v>19667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897-465B-B9A2-0C35536898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3112112"/>
        <c:axId val="1"/>
      </c:lineChart>
      <c:catAx>
        <c:axId val="573112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LG Smart"/>
                <a:ea typeface="LG Smart"/>
                <a:cs typeface="LG Smart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numFmt formatCode="_(* #,##0_);_(* \(#,##0\);_(* &quot;-&quot;??_);_(@_)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LG Smart"/>
                <a:ea typeface="LG Smart"/>
                <a:cs typeface="LG Smart"/>
              </a:defRPr>
            </a:pPr>
            <a:endParaRPr lang="en-US"/>
          </a:p>
        </c:txPr>
        <c:crossAx val="573112112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LG Smart"/>
              <a:ea typeface="LG Smart"/>
              <a:cs typeface="LG Smart"/>
            </a:defRPr>
          </a:pPr>
          <a:endParaRPr lang="en-US"/>
        </a:p>
      </c:txPr>
    </c:legend>
    <c:plotVisOnly val="1"/>
    <c:dispBlanksAs val="gap"/>
    <c:showDLblsOverMax val="0"/>
  </c:chart>
  <c:spPr>
    <a:ln>
      <a:solidFill>
        <a:schemeClr val="bg1">
          <a:lumMod val="75000"/>
        </a:schemeClr>
      </a:solidFill>
    </a:ln>
  </c:spPr>
  <c:txPr>
    <a:bodyPr/>
    <a:lstStyle/>
    <a:p>
      <a:pPr>
        <a:defRPr sz="1100" b="1" i="0" u="none" strike="noStrike" baseline="0">
          <a:solidFill>
            <a:srgbClr val="000000"/>
          </a:solidFill>
          <a:latin typeface="LG Smart"/>
          <a:ea typeface="LG Smart"/>
          <a:cs typeface="LG Smart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600075</xdr:colOff>
      <xdr:row>7</xdr:row>
      <xdr:rowOff>152400</xdr:rowOff>
    </xdr:from>
    <xdr:to>
      <xdr:col>13</xdr:col>
      <xdr:colOff>590550</xdr:colOff>
      <xdr:row>16</xdr:row>
      <xdr:rowOff>95250</xdr:rowOff>
    </xdr:to>
    <xdr:graphicFrame macro="">
      <xdr:nvGraphicFramePr>
        <xdr:cNvPr id="2" name="Chart 4">
          <a:extLst>
            <a:ext uri="{FF2B5EF4-FFF2-40B4-BE49-F238E27FC236}">
              <a16:creationId xmlns:a16="http://schemas.microsoft.com/office/drawing/2014/main" id="{7330A952-20B7-4513-91B3-E61D6F0BC3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267557</xdr:colOff>
      <xdr:row>5</xdr:row>
      <xdr:rowOff>85619</xdr:rowOff>
    </xdr:from>
    <xdr:to>
      <xdr:col>16</xdr:col>
      <xdr:colOff>288961</xdr:colOff>
      <xdr:row>8</xdr:row>
      <xdr:rowOff>181938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752C818-E7E7-4B1B-A7A8-6C46E3C1DB08}"/>
            </a:ext>
          </a:extLst>
        </xdr:cNvPr>
        <xdr:cNvSpPr txBox="1"/>
      </xdr:nvSpPr>
      <xdr:spPr>
        <a:xfrm>
          <a:off x="8611457" y="1057169"/>
          <a:ext cx="2459804" cy="667819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>
            <a:lnSpc>
              <a:spcPts val="1800"/>
            </a:lnSpc>
          </a:pPr>
          <a:r>
            <a:rPr lang="en-US" sz="1800" b="1">
              <a:solidFill>
                <a:srgbClr val="FF0000"/>
              </a:solidFill>
              <a:latin typeface="LG Smart" pitchFamily="34" charset="0"/>
            </a:rPr>
            <a:t>1.  Input Result &amp; Target</a:t>
          </a:r>
        </a:p>
        <a:p>
          <a:pPr>
            <a:lnSpc>
              <a:spcPts val="1700"/>
            </a:lnSpc>
          </a:pPr>
          <a:r>
            <a:rPr lang="en-US" sz="1800" b="1">
              <a:solidFill>
                <a:srgbClr val="FF0000"/>
              </a:solidFill>
              <a:latin typeface="LG Smart" pitchFamily="34" charset="0"/>
            </a:rPr>
            <a:t>2.  Change Chart Title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221\&#1602;&#1587;&#1605;%20&#1575;&#1604;&#1580;&#1608;&#1583;&#1607;\Mohamed%20UCI%20Cost\Flash\UCI%20Cost\2011\Budget%202011\Budgeting%202011%20Last%20Copy\sales%20forecasts%20UCI%202011%20Final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microsoft.com/office/2019/04/relationships/externalLinkLongPath" Target="file:///\\192.168.1.221\&#1602;&#1587;&#1605;%20&#1575;&#1604;&#1580;&#1608;&#1583;&#1607;\Documents%20and%20Settings\amr.abdelfatah\My%20Documents\1)MBM%20Plant\4)%20LAB\RM%20(Bnl)\MixCost&amp;Density\My%20Documents\RM\Documents%20and%20Settings\Administrator\My%20Documents\BITUNIL\COSTING\Cost%20Study%20FINAL.xls?531816BD" TargetMode="External"/><Relationship Id="rId1" Type="http://schemas.openxmlformats.org/officeDocument/2006/relationships/externalLinkPath" Target="file:///\\531816BD\Cost%20Study%20FINAL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221\&#1602;&#1587;&#1605;%20&#1575;&#1604;&#1580;&#1608;&#1583;&#1607;\Yamama\CRP%203\Data%20Collection%20Template%20CRP3\Yamama_Data_Collection_Template_OPM_ProdMgmt_CRP3_Ver_1.0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ormatQC_molds_monthly_v9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221\&#1602;&#1587;&#1605;%20&#1575;&#1604;&#1580;&#1608;&#1583;&#1607;\VIP\Work\Cost%20Statment\Cost%20Statment%2005-2011\Cost%20Center%20Analysis%2005-2011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Yamama/CRP%203/Data%20Collection%20Template%20CRP3/Yamama_Data_Collection_Template_OPM_ProdMgmt_CRP3_Ver_1.0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programing/disktop_applications/y_data_assistant_v2/analysis/formats/formatQC_analysis_monthly_v1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ProgramData/dashBoard/LGChart%20IQ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"/>
      <sheetName val="Sales Details"/>
      <sheetName val="Cost Statment Per Product"/>
      <sheetName val="Incom Statment"/>
      <sheetName val="Income Statment Per Product"/>
      <sheetName val="Standar Cost New Update"/>
      <sheetName val="احتياج المعجون"/>
      <sheetName val="UFI S&amp;M Exp."/>
      <sheetName val="UCI S&amp;M Exp."/>
    </sheetNames>
    <sheetDataSet>
      <sheetData sheetId="0">
        <row r="4">
          <cell r="A4" t="str">
            <v>UCI</v>
          </cell>
          <cell r="C4" t="str">
            <v>chili paste</v>
          </cell>
          <cell r="E4" t="str">
            <v>Al Gawhara</v>
          </cell>
          <cell r="G4" t="str">
            <v>(22%:24%)</v>
          </cell>
          <cell r="I4" t="str">
            <v>Aseptic &amp; Barrel</v>
          </cell>
          <cell r="K4">
            <v>7.0000000000000007E-2</v>
          </cell>
          <cell r="M4" t="str">
            <v>Export</v>
          </cell>
          <cell r="O4" t="str">
            <v>Alex</v>
          </cell>
          <cell r="Q4" t="str">
            <v>Chains</v>
          </cell>
          <cell r="S4" t="str">
            <v>Jan</v>
          </cell>
        </row>
        <row r="5">
          <cell r="A5" t="str">
            <v>UFI</v>
          </cell>
          <cell r="C5" t="str">
            <v>Apricot  Bulb</v>
          </cell>
          <cell r="E5" t="str">
            <v>Amira</v>
          </cell>
          <cell r="G5" t="str">
            <v>(28%:30%)</v>
          </cell>
          <cell r="I5" t="str">
            <v>Bags</v>
          </cell>
          <cell r="K5">
            <v>0.14000000000000001</v>
          </cell>
          <cell r="M5" t="str">
            <v>Inter-Company</v>
          </cell>
          <cell r="O5" t="str">
            <v>Banha</v>
          </cell>
          <cell r="Q5" t="str">
            <v>Distributors</v>
          </cell>
          <cell r="S5" t="str">
            <v>Feb</v>
          </cell>
        </row>
        <row r="6">
          <cell r="C6" t="str">
            <v>canned tomato paste</v>
          </cell>
          <cell r="E6" t="str">
            <v>Bahiya</v>
          </cell>
          <cell r="G6" t="str">
            <v>(36%:38%)</v>
          </cell>
          <cell r="I6" t="str">
            <v>Carton</v>
          </cell>
          <cell r="K6">
            <v>0.8</v>
          </cell>
          <cell r="M6" t="str">
            <v>Local</v>
          </cell>
          <cell r="O6" t="str">
            <v>Cairo</v>
          </cell>
          <cell r="Q6" t="str">
            <v>Major Retailers</v>
          </cell>
          <cell r="S6" t="str">
            <v>Mar</v>
          </cell>
        </row>
        <row r="7">
          <cell r="C7" t="str">
            <v>chili sauce with seeds</v>
          </cell>
          <cell r="E7" t="str">
            <v>Bianco</v>
          </cell>
          <cell r="G7" t="str">
            <v>14%</v>
          </cell>
          <cell r="I7" t="str">
            <v>Packet</v>
          </cell>
          <cell r="K7">
            <v>3.5</v>
          </cell>
          <cell r="O7" t="str">
            <v>Delta</v>
          </cell>
          <cell r="Q7" t="str">
            <v>Major Wholesalers</v>
          </cell>
          <cell r="S7" t="str">
            <v>Apr</v>
          </cell>
        </row>
        <row r="8">
          <cell r="C8" t="str">
            <v>Guava Bulb</v>
          </cell>
          <cell r="E8" t="str">
            <v>Bistro</v>
          </cell>
          <cell r="G8" t="str">
            <v>7.5%:10%</v>
          </cell>
          <cell r="I8" t="str">
            <v>plastic barrel</v>
          </cell>
          <cell r="K8">
            <v>4</v>
          </cell>
          <cell r="O8" t="str">
            <v>El Behara</v>
          </cell>
          <cell r="Q8" t="str">
            <v>Manufacturer</v>
          </cell>
          <cell r="S8" t="str">
            <v>May</v>
          </cell>
        </row>
        <row r="9">
          <cell r="C9" t="str">
            <v>Mango Bulb</v>
          </cell>
          <cell r="E9" t="str">
            <v>Bodor</v>
          </cell>
          <cell r="G9" t="str">
            <v>Alphabet</v>
          </cell>
          <cell r="K9">
            <v>4.5599999999999996</v>
          </cell>
          <cell r="O9" t="str">
            <v>El Ismailia</v>
          </cell>
          <cell r="Q9" t="str">
            <v>Retailers</v>
          </cell>
          <cell r="S9" t="str">
            <v>Jun</v>
          </cell>
        </row>
        <row r="10">
          <cell r="C10" t="str">
            <v>Pasta</v>
          </cell>
          <cell r="E10" t="str">
            <v>Bofida</v>
          </cell>
          <cell r="G10" t="str">
            <v>ElBow</v>
          </cell>
          <cell r="K10">
            <v>4.8</v>
          </cell>
          <cell r="O10" t="str">
            <v>Luxor</v>
          </cell>
          <cell r="Q10" t="str">
            <v>Touristic</v>
          </cell>
          <cell r="S10" t="str">
            <v>Jul</v>
          </cell>
        </row>
        <row r="11">
          <cell r="C11" t="str">
            <v>Peach pulp</v>
          </cell>
          <cell r="E11" t="str">
            <v>Byza</v>
          </cell>
          <cell r="G11" t="str">
            <v>Fettuccini</v>
          </cell>
          <cell r="K11">
            <v>6</v>
          </cell>
          <cell r="O11" t="str">
            <v>none</v>
          </cell>
          <cell r="Q11" t="str">
            <v>Wholesalers</v>
          </cell>
          <cell r="S11" t="str">
            <v>Aug</v>
          </cell>
        </row>
        <row r="12">
          <cell r="C12" t="str">
            <v>Promotion</v>
          </cell>
          <cell r="E12" t="str">
            <v>C.B</v>
          </cell>
          <cell r="G12" t="str">
            <v>Heart</v>
          </cell>
          <cell r="K12">
            <v>7</v>
          </cell>
          <cell r="S12" t="str">
            <v>Sep</v>
          </cell>
        </row>
        <row r="13">
          <cell r="C13" t="str">
            <v>Raspberry Bulb</v>
          </cell>
          <cell r="E13" t="str">
            <v>chili paste</v>
          </cell>
          <cell r="G13" t="str">
            <v>Penne</v>
          </cell>
          <cell r="K13">
            <v>7.2</v>
          </cell>
          <cell r="S13" t="str">
            <v>Oct</v>
          </cell>
        </row>
        <row r="14">
          <cell r="C14" t="str">
            <v>Strawberry Bulb</v>
          </cell>
          <cell r="E14" t="str">
            <v>Mango Bulb</v>
          </cell>
          <cell r="G14" t="str">
            <v>Rice</v>
          </cell>
          <cell r="K14">
            <v>8</v>
          </cell>
          <cell r="S14" t="str">
            <v>Nov</v>
          </cell>
        </row>
        <row r="15">
          <cell r="C15" t="str">
            <v>Tomato Paste</v>
          </cell>
          <cell r="E15" t="str">
            <v>Guava Bulb</v>
          </cell>
          <cell r="G15" t="str">
            <v>Rings</v>
          </cell>
          <cell r="K15">
            <v>9</v>
          </cell>
          <cell r="S15" t="str">
            <v>Dec</v>
          </cell>
        </row>
        <row r="16">
          <cell r="E16" t="str">
            <v>Davinchy</v>
          </cell>
          <cell r="G16" t="str">
            <v>Shells</v>
          </cell>
          <cell r="K16">
            <v>9.08</v>
          </cell>
        </row>
        <row r="17">
          <cell r="E17" t="str">
            <v>El Methaly</v>
          </cell>
          <cell r="G17" t="str">
            <v>Small Rings</v>
          </cell>
          <cell r="K17">
            <v>9.6</v>
          </cell>
        </row>
        <row r="18">
          <cell r="E18" t="str">
            <v>Emanwil</v>
          </cell>
          <cell r="G18" t="str">
            <v>Spaghetti 1.3</v>
          </cell>
          <cell r="K18">
            <v>10</v>
          </cell>
        </row>
        <row r="19">
          <cell r="E19" t="str">
            <v>Estasho</v>
          </cell>
          <cell r="G19" t="str">
            <v>Spaghetti 1.4</v>
          </cell>
          <cell r="K19">
            <v>12</v>
          </cell>
        </row>
        <row r="20">
          <cell r="E20" t="str">
            <v>Gratisia</v>
          </cell>
          <cell r="G20" t="str">
            <v>Spaghetti 1.7</v>
          </cell>
          <cell r="K20">
            <v>20</v>
          </cell>
        </row>
        <row r="21">
          <cell r="E21" t="str">
            <v>H.B</v>
          </cell>
          <cell r="G21" t="str">
            <v>Spaghetti 1.9</v>
          </cell>
          <cell r="K21">
            <v>25</v>
          </cell>
        </row>
        <row r="22">
          <cell r="E22" t="str">
            <v>Hanan</v>
          </cell>
          <cell r="G22" t="str">
            <v>Spirals</v>
          </cell>
          <cell r="K22">
            <v>40</v>
          </cell>
        </row>
        <row r="23">
          <cell r="E23" t="str">
            <v>Karina</v>
          </cell>
          <cell r="G23" t="str">
            <v>Star</v>
          </cell>
          <cell r="K23">
            <v>100</v>
          </cell>
        </row>
        <row r="24">
          <cell r="E24" t="str">
            <v>Labila</v>
          </cell>
          <cell r="G24" t="str">
            <v>Tube</v>
          </cell>
          <cell r="K24">
            <v>200</v>
          </cell>
        </row>
        <row r="25">
          <cell r="E25" t="str">
            <v>lachaine 140 gm</v>
          </cell>
          <cell r="G25" t="str">
            <v>Vermicelli</v>
          </cell>
          <cell r="K25">
            <v>204</v>
          </cell>
        </row>
        <row r="26">
          <cell r="E26" t="str">
            <v>lachaine 70 gm</v>
          </cell>
          <cell r="G26" t="str">
            <v>Wheel</v>
          </cell>
          <cell r="K26">
            <v>213</v>
          </cell>
        </row>
        <row r="27">
          <cell r="E27" t="str">
            <v>lachaine 800 gm</v>
          </cell>
          <cell r="K27">
            <v>225</v>
          </cell>
        </row>
        <row r="28">
          <cell r="E28" t="str">
            <v>Lakwam 140 gm</v>
          </cell>
          <cell r="K28">
            <v>250</v>
          </cell>
        </row>
        <row r="29">
          <cell r="E29" t="str">
            <v>Lakwam 70 gm</v>
          </cell>
          <cell r="K29">
            <v>1000</v>
          </cell>
        </row>
        <row r="30">
          <cell r="E30" t="str">
            <v>Lakwam 800 gm</v>
          </cell>
        </row>
        <row r="31">
          <cell r="E31" t="str">
            <v>Laprier 140 gm</v>
          </cell>
        </row>
        <row r="32">
          <cell r="E32" t="str">
            <v>Laprier 70gm</v>
          </cell>
        </row>
        <row r="33">
          <cell r="E33" t="str">
            <v>Laprier 800 gm</v>
          </cell>
        </row>
        <row r="34">
          <cell r="E34" t="str">
            <v>Lyra</v>
          </cell>
        </row>
        <row r="35">
          <cell r="E35" t="str">
            <v>Marina</v>
          </cell>
        </row>
        <row r="36">
          <cell r="E36" t="str">
            <v>Primuim</v>
          </cell>
        </row>
        <row r="37">
          <cell r="E37" t="str">
            <v>Rawaa</v>
          </cell>
        </row>
        <row r="38">
          <cell r="E38" t="str">
            <v>Romio</v>
          </cell>
        </row>
        <row r="39">
          <cell r="E39" t="str">
            <v>Rosso 140 gm</v>
          </cell>
        </row>
        <row r="40">
          <cell r="E40" t="str">
            <v>Rosso 380 gm</v>
          </cell>
        </row>
        <row r="41">
          <cell r="E41" t="str">
            <v>Rosso 70 gm</v>
          </cell>
        </row>
        <row r="42">
          <cell r="E42" t="str">
            <v>Rosso 800 gm</v>
          </cell>
        </row>
        <row r="43">
          <cell r="E43" t="str">
            <v>Rosso 800 gm ( 9.6 Kilo ) Local</v>
          </cell>
        </row>
        <row r="44">
          <cell r="E44" t="str">
            <v>Savana</v>
          </cell>
        </row>
        <row r="45">
          <cell r="E45" t="str">
            <v>Shahia</v>
          </cell>
        </row>
        <row r="46">
          <cell r="E46" t="str">
            <v>Shefa</v>
          </cell>
        </row>
        <row r="47">
          <cell r="E47" t="str">
            <v>Toma</v>
          </cell>
        </row>
        <row r="48">
          <cell r="E48" t="str">
            <v>Vella Maria</v>
          </cell>
        </row>
        <row r="49">
          <cell r="E49" t="str">
            <v>Veta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M "/>
      <sheetName val="Packing"/>
      <sheetName val="Utilities"/>
      <sheetName val="Surfacing"/>
      <sheetName val=" Compounds Index"/>
      <sheetName val="Pricing Senario2002"/>
      <sheetName val="2001"/>
      <sheetName val="Pricing Senario2001"/>
      <sheetName val="Novaglass Merchandiz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9">
          <cell r="A9" t="str">
            <v>BUR</v>
          </cell>
        </row>
        <row r="12">
          <cell r="A12" t="str">
            <v>APP</v>
          </cell>
        </row>
      </sheetData>
      <sheetData sheetId="6" refreshError="1"/>
      <sheetData sheetId="7" refreshError="1"/>
      <sheetData sheetId="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OPM"/>
      <sheetName val="Items"/>
      <sheetName val="SubInventories"/>
      <sheetName val="Resource"/>
      <sheetName val="Activity"/>
      <sheetName val="Operation"/>
      <sheetName val="Routing"/>
      <sheetName val="Formula"/>
      <sheetName val="Recipe"/>
      <sheetName val="Classes"/>
      <sheetName val="LOV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26">
          <cell r="C26" t="str">
            <v>Fixed</v>
          </cell>
        </row>
        <row r="27">
          <cell r="C27" t="str">
            <v>Proportional</v>
          </cell>
        </row>
        <row r="28">
          <cell r="C28" t="str">
            <v>By charge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baches"/>
      <sheetName val="input"/>
      <sheetName val="output"/>
      <sheetName val="wieght_report"/>
      <sheetName val="ct_report"/>
      <sheetName val="scrap_report"/>
      <sheetName val="scrap_days"/>
      <sheetName val="scrap_type_machines"/>
      <sheetName val="scrap_machine"/>
      <sheetName val="scrap_machine_yearly"/>
      <sheetName val="wieght_yearly"/>
      <sheetName val="ct_yearly"/>
      <sheetName val="scrap_yearly"/>
      <sheetName val="month"/>
      <sheetName val="output_molds"/>
      <sheetName val="year"/>
      <sheetName val="output_molds_yearly"/>
      <sheetName val="output_yearly"/>
      <sheetName val="output_monthly"/>
      <sheetName val="output_mold_monthly"/>
      <sheetName val="materials"/>
      <sheetName val="input_material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 Center UCI 04-2011"/>
      <sheetName val="UCI Exp."/>
      <sheetName val="Cost Center UFI 04-2011"/>
      <sheetName val="Cost Center  UFI-UCI  04-2011"/>
      <sheetName val="Cost Center UCI 04-2011 After"/>
      <sheetName val="Incom Statment"/>
      <sheetName val="Forcasts Mix"/>
      <sheetName val="Cost Center UFI 04-2011 After"/>
      <sheetName val="Cost Reduction 2011 UCI"/>
      <sheetName val="Cost Reduction 2011 UFI"/>
      <sheetName val="UFI Exp.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OPM"/>
      <sheetName val="Items"/>
      <sheetName val="SubInventories"/>
      <sheetName val="Resource"/>
      <sheetName val="Activity"/>
      <sheetName val="Operation"/>
      <sheetName val="Routing"/>
      <sheetName val="Formula"/>
      <sheetName val="Recipe"/>
      <sheetName val="Classes"/>
      <sheetName val="LOV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">
          <cell r="G3" t="str">
            <v xml:space="preserve">Production </v>
          </cell>
        </row>
        <row r="4">
          <cell r="G4" t="str">
            <v>Planning</v>
          </cell>
        </row>
        <row r="5">
          <cell r="G5" t="str">
            <v>Costing</v>
          </cell>
        </row>
        <row r="6">
          <cell r="G6" t="str">
            <v>Regulatory</v>
          </cell>
        </row>
        <row r="7">
          <cell r="G7" t="str">
            <v>Technical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تقرير c.t"/>
      <sheetName val="تقرير الاوزان الجافة"/>
      <sheetName val="تقرير التوالف"/>
      <sheetName val="weights_input"/>
      <sheetName val="scrap_input"/>
      <sheetName val="c_t_input"/>
      <sheetName val="main"/>
      <sheetName val="0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41"/>
      <sheetName val="42"/>
      <sheetName val="43"/>
      <sheetName val="44"/>
      <sheetName val="45"/>
      <sheetName val="46"/>
      <sheetName val="47"/>
      <sheetName val="48"/>
      <sheetName val="49"/>
      <sheetName val="50"/>
      <sheetName val="51"/>
      <sheetName val="52"/>
      <sheetName val="53"/>
      <sheetName val="54"/>
      <sheetName val="55"/>
      <sheetName val="56"/>
      <sheetName val="57"/>
      <sheetName val="58"/>
      <sheetName val="59"/>
      <sheetName val="60"/>
      <sheetName val="61"/>
      <sheetName val="62"/>
      <sheetName val="63"/>
      <sheetName val="64"/>
      <sheetName val="65"/>
      <sheetName val="66"/>
      <sheetName val="67"/>
      <sheetName val="68"/>
      <sheetName val="69"/>
      <sheetName val="70"/>
      <sheetName val="71"/>
      <sheetName val="72"/>
      <sheetName val="73"/>
      <sheetName val="74"/>
      <sheetName val="75"/>
      <sheetName val="76"/>
      <sheetName val="77"/>
      <sheetName val="78"/>
      <sheetName val="79"/>
      <sheetName val="80"/>
      <sheetName val="81"/>
      <sheetName val="82"/>
      <sheetName val="83"/>
    </sheetNames>
    <sheetDataSet>
      <sheetData sheetId="0"/>
      <sheetData sheetId="1"/>
      <sheetData sheetId="2"/>
      <sheetData sheetId="3"/>
      <sheetData sheetId="4"/>
      <sheetData sheetId="5">
        <row r="2">
          <cell r="E2">
            <v>351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R"/>
      <sheetName val="LRR"/>
      <sheetName val="PRR (Monthly)"/>
      <sheetName val="LRR (Monthly)"/>
      <sheetName val="4m"/>
    </sheetNames>
    <sheetDataSet>
      <sheetData sheetId="0">
        <row r="4">
          <cell r="C4" t="str">
            <v>feb</v>
          </cell>
          <cell r="D4" t="str">
            <v>W1</v>
          </cell>
          <cell r="E4" t="str">
            <v>W2</v>
          </cell>
          <cell r="F4" t="str">
            <v>W3</v>
          </cell>
          <cell r="G4" t="str">
            <v>W4</v>
          </cell>
        </row>
        <row r="5">
          <cell r="B5" t="str">
            <v>PPM</v>
          </cell>
          <cell r="C5">
            <v>14564.970423473185</v>
          </cell>
          <cell r="D5">
            <v>15934.985260138636</v>
          </cell>
          <cell r="E5">
            <v>7975.1176329850869</v>
          </cell>
          <cell r="F5">
            <v>15684.83663326</v>
          </cell>
          <cell r="G5">
            <v>13718.983705611412</v>
          </cell>
        </row>
        <row r="6">
          <cell r="B6" t="str">
            <v>Target</v>
          </cell>
          <cell r="C6">
            <v>19667</v>
          </cell>
          <cell r="D6">
            <v>19667</v>
          </cell>
          <cell r="E6">
            <v>19667</v>
          </cell>
          <cell r="F6">
            <v>19667</v>
          </cell>
          <cell r="G6">
            <v>19667</v>
          </cell>
        </row>
      </sheetData>
      <sheetData sheetId="1"/>
      <sheetData sheetId="2">
        <row r="24">
          <cell r="D24">
            <v>19667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7E5B5-0DEB-4699-BBFF-365EAECCB8CD}">
  <dimension ref="A1:L11"/>
  <sheetViews>
    <sheetView rightToLeft="1" workbookViewId="0">
      <selection activeCell="D10" sqref="D10"/>
    </sheetView>
  </sheetViews>
  <sheetFormatPr defaultRowHeight="15"/>
  <cols>
    <col min="1" max="1" width="3.42578125" bestFit="1" customWidth="1"/>
    <col min="2" max="2" width="7.42578125" bestFit="1" customWidth="1"/>
    <col min="3" max="3" width="10.85546875" bestFit="1" customWidth="1"/>
    <col min="4" max="4" width="21.5703125" bestFit="1" customWidth="1"/>
    <col min="5" max="5" width="21.42578125" bestFit="1" customWidth="1"/>
    <col min="6" max="6" width="15.28515625" bestFit="1" customWidth="1"/>
    <col min="8" max="8" width="11.140625" bestFit="1" customWidth="1"/>
    <col min="9" max="9" width="17.42578125" bestFit="1" customWidth="1"/>
  </cols>
  <sheetData>
    <row r="1" spans="1:12" ht="15.75" thickBot="1">
      <c r="D1" t="s">
        <v>13</v>
      </c>
      <c r="E1" t="s">
        <v>12</v>
      </c>
      <c r="F1" s="12"/>
      <c r="G1" t="s">
        <v>11</v>
      </c>
      <c r="H1" s="11"/>
    </row>
    <row r="2" spans="1:12" ht="15.75" thickBot="1">
      <c r="A2" s="10" t="s">
        <v>10</v>
      </c>
      <c r="B2" s="9" t="s">
        <v>9</v>
      </c>
      <c r="C2" s="9" t="s">
        <v>8</v>
      </c>
      <c r="D2" s="9" t="s">
        <v>7</v>
      </c>
      <c r="E2" s="9" t="s">
        <v>6</v>
      </c>
      <c r="F2" s="9" t="s">
        <v>5</v>
      </c>
      <c r="G2" s="9" t="s">
        <v>4</v>
      </c>
      <c r="H2" s="9" t="s">
        <v>3</v>
      </c>
      <c r="I2" s="8" t="s">
        <v>2</v>
      </c>
      <c r="J2" s="7" t="s">
        <v>1</v>
      </c>
      <c r="K2" s="6" t="s">
        <v>0</v>
      </c>
    </row>
    <row r="3" spans="1:12" ht="15.75" thickBot="1">
      <c r="A3" s="5"/>
      <c r="B3" s="3"/>
      <c r="C3" s="3"/>
      <c r="D3" s="3"/>
      <c r="E3" s="4"/>
      <c r="F3" s="3"/>
      <c r="G3" s="3"/>
      <c r="H3" s="3"/>
      <c r="I3" s="2"/>
      <c r="J3" s="1"/>
      <c r="K3" s="1"/>
    </row>
    <row r="4" spans="1:12" ht="15.75" thickBot="1">
      <c r="A4" s="5"/>
      <c r="B4" s="3"/>
      <c r="C4" s="3"/>
      <c r="D4" s="3"/>
      <c r="E4" s="4"/>
      <c r="F4" s="3"/>
      <c r="G4" s="3"/>
      <c r="H4" s="3"/>
      <c r="I4" s="2"/>
      <c r="J4" s="1"/>
      <c r="K4" s="1"/>
    </row>
    <row r="5" spans="1:12" ht="15.75" thickBot="1">
      <c r="A5" s="5"/>
      <c r="B5" s="3"/>
      <c r="C5" s="3"/>
      <c r="D5" s="3"/>
      <c r="E5" s="4"/>
      <c r="F5" s="3"/>
      <c r="G5" s="3"/>
      <c r="H5" s="3"/>
      <c r="I5" s="2"/>
      <c r="J5" s="1"/>
      <c r="K5" s="1"/>
    </row>
    <row r="6" spans="1:12" ht="15.75" thickBot="1">
      <c r="A6" s="5"/>
      <c r="B6" s="3"/>
      <c r="C6" s="3"/>
      <c r="D6" s="3"/>
      <c r="E6" s="4"/>
      <c r="F6" s="3"/>
      <c r="G6" s="3"/>
      <c r="H6" s="3"/>
      <c r="I6" s="2"/>
      <c r="J6" s="1"/>
      <c r="K6" s="1"/>
    </row>
    <row r="7" spans="1:12" ht="15.75" thickBot="1">
      <c r="A7" s="5"/>
      <c r="B7" s="3"/>
      <c r="C7" s="3"/>
      <c r="D7" s="3"/>
      <c r="E7" s="4"/>
      <c r="F7" s="3"/>
      <c r="G7" s="3"/>
      <c r="H7" s="3"/>
      <c r="I7" s="2"/>
      <c r="J7" s="1"/>
      <c r="K7" s="1"/>
    </row>
    <row r="8" spans="1:12" ht="15.75" thickBot="1">
      <c r="A8" s="5"/>
      <c r="B8" s="3"/>
      <c r="C8" s="3"/>
      <c r="D8" s="3"/>
      <c r="E8" s="4"/>
      <c r="F8" s="3"/>
      <c r="G8" s="3"/>
      <c r="H8" s="3"/>
      <c r="I8" s="2"/>
      <c r="J8" s="1"/>
      <c r="K8" s="1"/>
      <c r="L8" s="1"/>
    </row>
    <row r="9" spans="1:12" ht="15.75" thickBot="1">
      <c r="A9" s="5"/>
      <c r="B9" s="3"/>
      <c r="C9" s="3"/>
      <c r="D9" s="3"/>
      <c r="E9" s="4"/>
      <c r="F9" s="3"/>
      <c r="G9" s="3"/>
      <c r="H9" s="3"/>
      <c r="I9" s="2"/>
      <c r="J9" s="1"/>
      <c r="K9" s="1"/>
    </row>
    <row r="10" spans="1:12" ht="15.75" thickBot="1">
      <c r="A10" s="5"/>
      <c r="B10" s="3"/>
      <c r="C10" s="3"/>
      <c r="D10" s="3"/>
      <c r="E10" s="4"/>
      <c r="F10" s="3"/>
      <c r="G10" s="3"/>
      <c r="H10" s="3"/>
      <c r="I10" s="2"/>
      <c r="J10" s="1"/>
      <c r="K10" s="1"/>
    </row>
    <row r="11" spans="1:12" ht="15.75" thickBot="1">
      <c r="A11" s="5"/>
      <c r="B11" s="3"/>
      <c r="C11" s="3"/>
      <c r="D11" s="3"/>
      <c r="E11" s="4"/>
      <c r="F11" s="3"/>
      <c r="G11" s="3"/>
      <c r="H11" s="3"/>
      <c r="I11" s="2"/>
      <c r="J11" s="1"/>
      <c r="K1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8959C-7B4B-4FDF-AE62-0101A8359145}">
  <dimension ref="A1:N28"/>
  <sheetViews>
    <sheetView showGridLines="0" tabSelected="1" zoomScale="89" zoomScaleNormal="89" workbookViewId="0">
      <selection activeCell="B8" sqref="B8"/>
    </sheetView>
  </sheetViews>
  <sheetFormatPr defaultRowHeight="15"/>
  <cols>
    <col min="1" max="2" width="9.140625" style="13"/>
    <col min="3" max="3" width="13.85546875" style="13" bestFit="1" customWidth="1"/>
    <col min="4" max="6" width="12.7109375" style="13" bestFit="1" customWidth="1"/>
    <col min="7" max="16384" width="9.140625" style="13"/>
  </cols>
  <sheetData>
    <row r="1" spans="1:14">
      <c r="A1" s="13" t="s">
        <v>14</v>
      </c>
    </row>
    <row r="3" spans="1:14" ht="15.75" thickBot="1"/>
    <row r="4" spans="1:14" ht="15.75" thickBot="1">
      <c r="C4" s="14" t="str">
        <f>A1</f>
        <v>feb</v>
      </c>
      <c r="D4" s="15" t="str">
        <f>F23</f>
        <v>W1</v>
      </c>
      <c r="E4" s="15" t="str">
        <f>G23</f>
        <v>W2</v>
      </c>
      <c r="F4" s="15" t="str">
        <f>H23</f>
        <v>W3</v>
      </c>
      <c r="G4" s="15" t="str">
        <f>I23</f>
        <v>W4</v>
      </c>
      <c r="H4" s="16"/>
      <c r="I4" s="16"/>
      <c r="J4" s="16"/>
      <c r="K4" s="16"/>
      <c r="L4" s="16"/>
      <c r="M4" s="16"/>
      <c r="N4" s="16"/>
    </row>
    <row r="5" spans="1:14">
      <c r="B5" s="17" t="s">
        <v>15</v>
      </c>
      <c r="C5" s="18">
        <f t="shared" ref="C5:G6" si="0">E26</f>
        <v>14564.970423473185</v>
      </c>
      <c r="D5" s="18">
        <f t="shared" si="0"/>
        <v>15934.985260138636</v>
      </c>
      <c r="E5" s="18">
        <f t="shared" si="0"/>
        <v>7975.1176329850869</v>
      </c>
      <c r="F5" s="18">
        <f t="shared" si="0"/>
        <v>15684.83663326</v>
      </c>
      <c r="G5" s="18">
        <f t="shared" si="0"/>
        <v>13718.983705611412</v>
      </c>
      <c r="H5" s="16"/>
      <c r="I5" s="16"/>
      <c r="J5" s="16"/>
      <c r="K5" s="16"/>
      <c r="L5" s="16"/>
      <c r="M5" s="16"/>
      <c r="N5" s="16"/>
    </row>
    <row r="6" spans="1:14">
      <c r="B6" s="17" t="s">
        <v>16</v>
      </c>
      <c r="C6" s="18">
        <f t="shared" si="0"/>
        <v>19667</v>
      </c>
      <c r="D6" s="18">
        <f t="shared" si="0"/>
        <v>19667</v>
      </c>
      <c r="E6" s="18">
        <f t="shared" si="0"/>
        <v>19667</v>
      </c>
      <c r="F6" s="18">
        <f t="shared" si="0"/>
        <v>19667</v>
      </c>
      <c r="G6" s="18">
        <f t="shared" si="0"/>
        <v>19667</v>
      </c>
      <c r="H6" s="17"/>
      <c r="I6" s="17"/>
      <c r="J6" s="17"/>
      <c r="K6" s="17"/>
      <c r="L6" s="17"/>
      <c r="M6" s="16"/>
      <c r="N6" s="16"/>
    </row>
    <row r="20" spans="2:9" ht="15.75">
      <c r="E20" s="19">
        <v>1963.8029612386563</v>
      </c>
    </row>
    <row r="23" spans="2:9">
      <c r="B23" s="20"/>
      <c r="E23" s="13" t="str">
        <f>A1</f>
        <v>feb</v>
      </c>
      <c r="F23" s="21" t="s">
        <v>17</v>
      </c>
      <c r="G23" s="21" t="s">
        <v>18</v>
      </c>
      <c r="H23" s="21" t="s">
        <v>19</v>
      </c>
      <c r="I23" s="21" t="s">
        <v>20</v>
      </c>
    </row>
    <row r="24" spans="2:9">
      <c r="B24" s="22" t="s">
        <v>21</v>
      </c>
      <c r="E24" s="23">
        <v>127635</v>
      </c>
      <c r="F24" s="24">
        <v>12551</v>
      </c>
      <c r="G24" s="24">
        <v>50156</v>
      </c>
      <c r="H24" s="24">
        <v>24546</v>
      </c>
      <c r="I24" s="24">
        <v>40382</v>
      </c>
    </row>
    <row r="25" spans="2:9">
      <c r="B25" s="22" t="s">
        <v>22</v>
      </c>
      <c r="E25" s="23">
        <v>1859</v>
      </c>
      <c r="F25" s="25">
        <v>200</v>
      </c>
      <c r="G25" s="25">
        <v>400</v>
      </c>
      <c r="H25" s="25">
        <v>385</v>
      </c>
      <c r="I25" s="25">
        <v>554</v>
      </c>
    </row>
    <row r="26" spans="2:9">
      <c r="B26" s="26" t="s">
        <v>15</v>
      </c>
      <c r="E26" s="23">
        <f>E25/E24*1000000</f>
        <v>14564.970423473185</v>
      </c>
      <c r="F26" s="25">
        <f>F25/F24*1000000</f>
        <v>15934.985260138636</v>
      </c>
      <c r="G26" s="25">
        <f>G25/G24*1000000</f>
        <v>7975.1176329850869</v>
      </c>
      <c r="H26" s="25">
        <f>H25/H24*1000000</f>
        <v>15684.83663326</v>
      </c>
      <c r="I26" s="25">
        <f>I25/I24*1000000</f>
        <v>13718.983705611412</v>
      </c>
    </row>
    <row r="27" spans="2:9">
      <c r="B27" s="26" t="s">
        <v>16</v>
      </c>
      <c r="E27" s="23">
        <f>'[8]PRR (Monthly)'!$D$24</f>
        <v>19667</v>
      </c>
      <c r="F27" s="27">
        <f>'[8]PRR (Monthly)'!$D$24</f>
        <v>19667</v>
      </c>
      <c r="G27" s="25">
        <f>'[8]PRR (Monthly)'!$D$24</f>
        <v>19667</v>
      </c>
      <c r="H27" s="25">
        <f>'[8]PRR (Monthly)'!$D$24</f>
        <v>19667</v>
      </c>
      <c r="I27" s="25">
        <f>'[8]PRR (Monthly)'!$D$24</f>
        <v>19667</v>
      </c>
    </row>
    <row r="28" spans="2:9">
      <c r="F28" s="28">
        <f>F25/F24</f>
        <v>1.5934985260138635E-2</v>
      </c>
      <c r="G28" s="28">
        <f>G25/G24</f>
        <v>7.9751176329850865E-3</v>
      </c>
      <c r="H28" s="28">
        <f>H25/H24</f>
        <v>1.5684836633260001E-2</v>
      </c>
      <c r="I28" s="28">
        <f>I25/I24</f>
        <v>1.3718983705611412E-2</v>
      </c>
    </row>
  </sheetData>
  <conditionalFormatting sqref="F24:H24">
    <cfRule type="cellIs" dxfId="9" priority="10" operator="greaterThan">
      <formula>$B$4</formula>
    </cfRule>
  </conditionalFormatting>
  <conditionalFormatting sqref="F25:H25">
    <cfRule type="cellIs" dxfId="8" priority="9" operator="greaterThan">
      <formula>$B$5</formula>
    </cfRule>
  </conditionalFormatting>
  <conditionalFormatting sqref="F26">
    <cfRule type="cellIs" dxfId="7" priority="8" operator="greaterThan">
      <formula>$B$6</formula>
    </cfRule>
  </conditionalFormatting>
  <conditionalFormatting sqref="F27">
    <cfRule type="cellIs" dxfId="6" priority="7" operator="greaterThan">
      <formula>$B$7</formula>
    </cfRule>
  </conditionalFormatting>
  <conditionalFormatting sqref="E20">
    <cfRule type="cellIs" dxfId="5" priority="6" operator="greaterThan">
      <formula>2200</formula>
    </cfRule>
  </conditionalFormatting>
  <conditionalFormatting sqref="I24">
    <cfRule type="cellIs" dxfId="4" priority="5" operator="greaterThan">
      <formula>$B$4</formula>
    </cfRule>
  </conditionalFormatting>
  <conditionalFormatting sqref="I25">
    <cfRule type="cellIs" dxfId="3" priority="4" operator="greaterThan">
      <formula>$B$5</formula>
    </cfRule>
  </conditionalFormatting>
  <conditionalFormatting sqref="H26:I26">
    <cfRule type="cellIs" dxfId="2" priority="3" operator="greaterThan">
      <formula>$B$6</formula>
    </cfRule>
  </conditionalFormatting>
  <conditionalFormatting sqref="G27:I27">
    <cfRule type="cellIs" dxfId="1" priority="2" operator="greaterThan">
      <formula>$B$7</formula>
    </cfRule>
  </conditionalFormatting>
  <conditionalFormatting sqref="G26">
    <cfRule type="cellIs" dxfId="0" priority="1" operator="greaterThan">
      <formula>$B$6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LgMolds_shout_count</vt:lpstr>
      <vt:lpstr>PRR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Youssri Ahmed</dc:creator>
  <cp:lastModifiedBy>Youssri Ahmed</cp:lastModifiedBy>
  <dcterms:created xsi:type="dcterms:W3CDTF">2021-03-02T06:59:32Z</dcterms:created>
  <dcterms:modified xsi:type="dcterms:W3CDTF">2021-03-02T07:08:52Z</dcterms:modified>
</cp:coreProperties>
</file>