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a1leader\y_data_assistant\analysis\formats\"/>
    </mc:Choice>
  </mc:AlternateContent>
  <xr:revisionPtr revIDLastSave="0" documentId="13_ncr:1_{569AE559-71B3-479E-BBA3-6D2C2D8B188E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daily" sheetId="3" state="hidden" r:id="rId1"/>
    <sheet name="index" sheetId="12" r:id="rId2"/>
    <sheet name="spc" sheetId="11" r:id="rId3"/>
    <sheet name="scrap_molds" sheetId="6" state="hidden" r:id="rId4"/>
    <sheet name="input_molds" sheetId="7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Kind">[1]List!$G$4:$G$26</definedName>
    <definedName name="Month">[1]List!$S$4:$S$15</definedName>
    <definedName name="op">[3]LOVs!$C$26:$C$28</definedName>
    <definedName name="Org_Code" localSheetId="3">#REF!</definedName>
    <definedName name="Org_Code">#REF!</definedName>
    <definedName name="ORG_CODE1" localSheetId="3">#REF!</definedName>
    <definedName name="ORG_CODE1">#REF!</definedName>
    <definedName name="ORGA_CODE" localSheetId="3">#REF!</definedName>
    <definedName name="ORGA_CODE">#REF!</definedName>
    <definedName name="Packing">[1]List!$I$4:$I$8</definedName>
    <definedName name="product1">[1]List!$C$4:$C$19</definedName>
    <definedName name="Region">[1]List!$M$4:$M$6</definedName>
    <definedName name="Sales" localSheetId="3">'[4]Incom Statment'!#REF!</definedName>
    <definedName name="Sales">'[4]Incom Statment'!#REF!</definedName>
    <definedName name="Sales." localSheetId="3">'[4]Incom Statment'!#REF!</definedName>
    <definedName name="Sales.">'[4]Incom Statment'!#REF!</definedName>
    <definedName name="Segment">[1]List!$Q$4:$Q$11</definedName>
    <definedName name="vhjtyky" localSheetId="3">'[4]Incom Statment'!#REF!</definedName>
    <definedName name="vhjtyky">'[4]Incom Statment'!#REF!</definedName>
    <definedName name="Weight">[1]List!$K$4:$K$29</definedName>
    <definedName name="Year" localSheetId="3">'[4]Incom Statment'!#REF!</definedName>
    <definedName name="Year">'[4]Incom Statment'!#REF!</definedName>
    <definedName name="الاوزان" localSheetId="3">'[5]0'!#REF!</definedName>
    <definedName name="الاوزان">'[6]0'!#REF!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6" l="1"/>
  <c r="I24" i="6"/>
  <c r="H24" i="6"/>
  <c r="G24" i="6"/>
  <c r="F24" i="6"/>
  <c r="E24" i="6"/>
  <c r="D24" i="6"/>
  <c r="K24" i="6" s="1"/>
  <c r="J23" i="6"/>
  <c r="I23" i="6"/>
  <c r="H23" i="6"/>
  <c r="G23" i="6"/>
  <c r="F23" i="6"/>
  <c r="E23" i="6"/>
  <c r="D23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3" i="6" l="1"/>
</calcChain>
</file>

<file path=xl/sharedStrings.xml><?xml version="1.0" encoding="utf-8"?>
<sst xmlns="http://schemas.openxmlformats.org/spreadsheetml/2006/main" count="201" uniqueCount="186">
  <si>
    <t>اولا : نسبة التالف على الماكينات</t>
  </si>
  <si>
    <t>ملاحظات</t>
  </si>
  <si>
    <t xml:space="preserve">ثانيا : معدلات الاسطمبات </t>
  </si>
  <si>
    <t xml:space="preserve">عدد الاسطمبات المحققة للمعدل </t>
  </si>
  <si>
    <t> عدد الاسطمبات الغيرمحققة للمعدل</t>
  </si>
  <si>
    <t>ثالثا : اوزان الاسطمبات</t>
  </si>
  <si>
    <t xml:space="preserve">عدد الاسطمبات وفقا للمواصفة </t>
  </si>
  <si>
    <r>
      <t>متوسط كثافة خط 1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</si>
  <si>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متوسط كثافة خط 2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</si>
  <si>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كمية الخامة والكسر المستخدم على الخطين (</t>
    </r>
    <r>
      <rPr>
        <sz val="14"/>
        <color rgb="FFFF0000"/>
        <rFont val="Arial"/>
        <family val="2"/>
      </rPr>
      <t>كيلوجرام</t>
    </r>
    <r>
      <rPr>
        <sz val="14"/>
        <color theme="1"/>
        <rFont val="Arial"/>
        <family val="2"/>
      </rPr>
      <t>)</t>
    </r>
  </si>
  <si>
    <r>
      <t>الكمية المعيبة التى تم توزيعها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</si>
  <si>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الكمية المعيبة التى تم توزيعها على خط 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</si>
  <si>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</si>
  <si>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</si>
  <si>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اجمالى كمية الانتاج السليم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</si>
  <si>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t xml:space="preserve">النسبة% على اجمالى الماكينات </t>
  </si>
  <si>
    <t xml:space="preserve">النسبة% على الماكينات الجديدة </t>
  </si>
  <si>
    <t>عام</t>
  </si>
  <si>
    <t>year</t>
  </si>
  <si>
    <t>month</t>
  </si>
  <si>
    <t>day</t>
  </si>
  <si>
    <t>item_id</t>
  </si>
  <si>
    <t>mold_id</t>
  </si>
  <si>
    <t>product_name</t>
  </si>
  <si>
    <t>product_code</t>
  </si>
  <si>
    <t>machie_size</t>
  </si>
  <si>
    <t>اجمالي التالف بالقطعة</t>
  </si>
  <si>
    <t>اجمالي التالف بالطقم</t>
  </si>
  <si>
    <t>اجمالى الانتاج بالطقم</t>
  </si>
  <si>
    <t>اجمالى الانتاج بالقطعة</t>
  </si>
  <si>
    <t>part_id</t>
  </si>
  <si>
    <t>ليوم</t>
  </si>
  <si>
    <t>product_name_by_parts</t>
  </si>
  <si>
    <t>machine_id</t>
  </si>
  <si>
    <t>number_day_use</t>
  </si>
  <si>
    <t>mold_name</t>
  </si>
  <si>
    <t>scrab_validation</t>
  </si>
  <si>
    <t>product_parts_shortcut</t>
  </si>
  <si>
    <t>parts_specification</t>
  </si>
  <si>
    <t>spec_id</t>
  </si>
  <si>
    <t>id</t>
  </si>
  <si>
    <t>machine_type</t>
  </si>
  <si>
    <t>ملخص عن حالة تشغيل الماكينات  ليوم</t>
  </si>
  <si>
    <t>ملخص عن حالة تشغيل xps  ليوم</t>
  </si>
  <si>
    <t xml:space="preserve">اوزان الاسطمبات الاعلي من المواصفة </t>
  </si>
  <si>
    <t>رقم الماكينة</t>
  </si>
  <si>
    <t>الصنف الغير مطابق</t>
  </si>
  <si>
    <t>لشهر</t>
  </si>
  <si>
    <t>معياري التالف</t>
  </si>
  <si>
    <t>وزن الاسكراب بالكجم</t>
  </si>
  <si>
    <t>وزن الانتاج بالكجم</t>
  </si>
  <si>
    <t>production_weight_kg</t>
  </si>
  <si>
    <t>percent</t>
  </si>
  <si>
    <t>اجمالي الماكينات</t>
  </si>
  <si>
    <t>اجمالي الماكينات الجديدة</t>
  </si>
  <si>
    <t>تقرير توالف الاسطمبات</t>
  </si>
  <si>
    <t>product_parts</t>
  </si>
  <si>
    <t>set</t>
  </si>
  <si>
    <t>no_on_set</t>
  </si>
  <si>
    <t>standard_dry_weight</t>
  </si>
  <si>
    <t>standard_dry_weight_from</t>
  </si>
  <si>
    <t>standard_dry_weight_to</t>
  </si>
  <si>
    <t>shift1_dry_weight1</t>
  </si>
  <si>
    <t>shift1_dry_weight2</t>
  </si>
  <si>
    <t>shift1_dry_weight3</t>
  </si>
  <si>
    <t>shift1_dry_weight4</t>
  </si>
  <si>
    <t>shift1_dry_weight5</t>
  </si>
  <si>
    <t>shift1_c_t1</t>
  </si>
  <si>
    <t>shift1_c_t2</t>
  </si>
  <si>
    <t>shift2_dry_weight1</t>
  </si>
  <si>
    <t>shift2_dry_weight2</t>
  </si>
  <si>
    <t>shift2_dry_weight3</t>
  </si>
  <si>
    <t>shift2_dry_weight4</t>
  </si>
  <si>
    <t>shift2_dry_weight5</t>
  </si>
  <si>
    <t>shift2_c_t1</t>
  </si>
  <si>
    <t>shift2_c_t2</t>
  </si>
  <si>
    <t>shift3_dry_weight1</t>
  </si>
  <si>
    <t>shift3_dry_weight2</t>
  </si>
  <si>
    <t>shift3_dry_weight3</t>
  </si>
  <si>
    <t>shift3_dry_weight4</t>
  </si>
  <si>
    <t>shift3_dry_weight5</t>
  </si>
  <si>
    <t>shift3_c_t1</t>
  </si>
  <si>
    <t>shift3_c_t2</t>
  </si>
  <si>
    <t>average_dry_weight</t>
  </si>
  <si>
    <t>dryweight_deviation_validation</t>
  </si>
  <si>
    <t>standard_rate_hour</t>
  </si>
  <si>
    <t>c_t_standard_per_second</t>
  </si>
  <si>
    <t>rat_actually</t>
  </si>
  <si>
    <t>rat_validation</t>
  </si>
  <si>
    <t>c_t_actually</t>
  </si>
  <si>
    <t>shift1_production_cards</t>
  </si>
  <si>
    <t>shift1_prod_page</t>
  </si>
  <si>
    <t>shift1_proper_production</t>
  </si>
  <si>
    <t>shift1_scrabe_shortage</t>
  </si>
  <si>
    <t>shift1_scrabe_roll</t>
  </si>
  <si>
    <t>shift1_scrabe_broken</t>
  </si>
  <si>
    <t>shift1_scrabe_curve</t>
  </si>
  <si>
    <t>shift1_scrabe_shrinkage</t>
  </si>
  <si>
    <t>shift1_scrabe_dimentions</t>
  </si>
  <si>
    <t>shift1_scrabe_weight</t>
  </si>
  <si>
    <t>shift1_scrabe_dirty</t>
  </si>
  <si>
    <t>shift1_scrabe_cloration</t>
  </si>
  <si>
    <t>shift1_scrabe_no_parts</t>
  </si>
  <si>
    <t>shift1_scrabe_no_set</t>
  </si>
  <si>
    <t>shift1_all_production</t>
  </si>
  <si>
    <t>shift1_production_by_parts</t>
  </si>
  <si>
    <t>shift2_production_cards</t>
  </si>
  <si>
    <t>shift2_prod_page</t>
  </si>
  <si>
    <t>shift2_proper_production</t>
  </si>
  <si>
    <t>shift2_scrabe_shortage</t>
  </si>
  <si>
    <t>shift2_scrabe_roll</t>
  </si>
  <si>
    <t>shift2_scrabe_broken</t>
  </si>
  <si>
    <t>shift2_scrabe_curve</t>
  </si>
  <si>
    <t>shift2_scrabe_shrinkage</t>
  </si>
  <si>
    <t>shift2_scrabe_dimentions</t>
  </si>
  <si>
    <t>shift2_scrabe_weight</t>
  </si>
  <si>
    <t>shift2_scrabe_dirty</t>
  </si>
  <si>
    <t>shift2_scrabe_cloration</t>
  </si>
  <si>
    <t>shift2_scrabe_no_parts</t>
  </si>
  <si>
    <t>shift2_scrabe_no_set</t>
  </si>
  <si>
    <t>shift2_all_production</t>
  </si>
  <si>
    <t>shift2_production_by_parts</t>
  </si>
  <si>
    <t>shift3_production_cards</t>
  </si>
  <si>
    <t>shift3_prod_page</t>
  </si>
  <si>
    <t>shift3_proper_production</t>
  </si>
  <si>
    <t>shift3_scrabe_shortage</t>
  </si>
  <si>
    <t>shift3_scrabe_roll</t>
  </si>
  <si>
    <t>shift3_scrabe_broken</t>
  </si>
  <si>
    <t>shift3_scrabe_curve</t>
  </si>
  <si>
    <t>shift3_scrabe_shrinkage</t>
  </si>
  <si>
    <t>shift3_scrabe_dimentions</t>
  </si>
  <si>
    <t>shift3_scrabe_weight</t>
  </si>
  <si>
    <t>shift3_scrabe_dirty</t>
  </si>
  <si>
    <t>shift3_scrabe_cloration</t>
  </si>
  <si>
    <t>shift3_scrabe_no_parts</t>
  </si>
  <si>
    <t>shift3_scrabe_no_set</t>
  </si>
  <si>
    <t>shift3_all_production</t>
  </si>
  <si>
    <t>shift3_production_by_parts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</si>
  <si>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</si>
  <si>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</si>
  <si>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</si>
  <si>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</si>
  <si>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</si>
  <si>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</si>
  <si>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</si>
  <si>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</si>
  <si>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</si>
  <si>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sum_scrabe_no_parts</t>
  </si>
  <si>
    <t>number_scrab_by_set</t>
  </si>
  <si>
    <t>gross_production_by_set</t>
  </si>
  <si>
    <t>scrabe_standard</t>
  </si>
  <si>
    <t>scrap_percent_by_set</t>
  </si>
  <si>
    <t>gross_production_by_parts</t>
  </si>
  <si>
    <t>scrap_percent_by_parts</t>
  </si>
  <si>
    <t>scrap_weight_kg</t>
  </si>
  <si>
    <t>product_by_set_or_no</t>
  </si>
  <si>
    <t>comparison_num_backages_in_set</t>
  </si>
  <si>
    <t>parts_symbole</t>
  </si>
  <si>
    <t>factory</t>
  </si>
  <si>
    <t>scrab_ncr_reason</t>
  </si>
  <si>
    <t>ct_ncr_reason</t>
  </si>
  <si>
    <t>weight_ncr_reason</t>
  </si>
  <si>
    <t>customer_name</t>
  </si>
  <si>
    <t>c_t_deviation</t>
  </si>
  <si>
    <t>rat_standard_deviation</t>
  </si>
  <si>
    <t>2sheft_weight_average</t>
  </si>
  <si>
    <t>1sheft_weight_average</t>
  </si>
  <si>
    <t>mold_status</t>
  </si>
  <si>
    <t>production_cards</t>
  </si>
  <si>
    <t>backage_bage</t>
  </si>
  <si>
    <t>gross_proper_production</t>
  </si>
  <si>
    <t>sheet_no</t>
  </si>
  <si>
    <t>id2</t>
  </si>
  <si>
    <t>lower</t>
  </si>
  <si>
    <t>upper</t>
  </si>
  <si>
    <t xml:space="preserve">% scrap </t>
  </si>
  <si>
    <t>machine</t>
  </si>
  <si>
    <t>Wt. St.</t>
  </si>
  <si>
    <t xml:space="preserve">C.T St </t>
  </si>
  <si>
    <t>Scrap</t>
  </si>
  <si>
    <t>Target</t>
  </si>
  <si>
    <t>Production</t>
  </si>
  <si>
    <t>Ave. Wt</t>
  </si>
  <si>
    <t>Ave. Ct</t>
  </si>
  <si>
    <t>تقرير اسطمبة بلونايل 3 اطقم</t>
  </si>
  <si>
    <t>قائمة المنتجات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</si>
</sst>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Calibri"/>
      <family val="2"/>
    </font>
    <font>
      <sz val="14"/>
      <color rgb="FF1F497D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onotype Koufi"/>
      <charset val="178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name val="Arial"/>
      <family val="2"/>
    </font>
    <font>
      <b/>
      <sz val="14"/>
      <name val="Monotype Koufi"/>
      <charset val="178"/>
    </font>
    <font>
      <sz val="18"/>
      <name val="Arial"/>
      <family val="2"/>
    </font>
    <font>
      <sz val="18"/>
      <name val="Calibri"/>
      <family val="2"/>
      <scheme val="minor"/>
    </font>
    <font>
      <sz val="18"/>
      <color theme="1"/>
      <name val="Arial"/>
      <family val="2"/>
    </font>
    <font>
      <b/>
      <sz val="12"/>
      <name val="Monotype Koufi"/>
      <charset val="178"/>
    </font>
    <font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/>
    <xf numFmtId="0" fontId="16" fillId="0" borderId="0"/>
    <xf numFmtId="9" fontId="16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readingOrder="2"/>
    </xf>
    <xf numFmtId="0" fontId="3" fillId="0" borderId="4" xfId="0" applyFont="1" applyBorder="1" applyAlignment="1">
      <alignment horizontal="center" vertical="center" readingOrder="2"/>
    </xf>
    <xf numFmtId="0" fontId="6" fillId="0" borderId="3" xfId="0" applyFont="1" applyBorder="1" applyAlignment="1">
      <alignment horizontal="center" vertical="center" readingOrder="2"/>
    </xf>
    <xf numFmtId="0" fontId="6" fillId="6" borderId="3" xfId="0" applyFont="1" applyFill="1" applyBorder="1" applyAlignment="1">
      <alignment horizontal="center" vertical="center" readingOrder="2"/>
    </xf>
    <xf numFmtId="0" fontId="6" fillId="0" borderId="5" xfId="0" applyFont="1" applyBorder="1" applyAlignment="1">
      <alignment horizontal="center" vertical="center" readingOrder="2"/>
    </xf>
    <xf numFmtId="0" fontId="3" fillId="0" borderId="6" xfId="0" applyFont="1" applyBorder="1" applyAlignment="1">
      <alignment horizontal="center" vertical="center" readingOrder="2"/>
    </xf>
    <xf numFmtId="0" fontId="6" fillId="2" borderId="1" xfId="0" applyFont="1" applyFill="1" applyBorder="1" applyAlignment="1">
      <alignment vertical="center" readingOrder="2"/>
    </xf>
    <xf numFmtId="164" fontId="8" fillId="5" borderId="4" xfId="0" applyNumberFormat="1" applyFont="1" applyFill="1" applyBorder="1" applyAlignment="1">
      <alignment horizontal="center" vertical="center" readingOrder="1"/>
    </xf>
    <xf numFmtId="164" fontId="8" fillId="5" borderId="4" xfId="0" applyNumberFormat="1" applyFont="1" applyFill="1" applyBorder="1" applyAlignment="1">
      <alignment horizontal="center" vertical="center" readingOrder="2"/>
    </xf>
    <xf numFmtId="164" fontId="9" fillId="5" borderId="12" xfId="0" applyNumberFormat="1" applyFont="1" applyFill="1" applyBorder="1" applyAlignment="1">
      <alignment horizontal="center" vertical="center" readingOrder="1"/>
    </xf>
    <xf numFmtId="164" fontId="8" fillId="5" borderId="6" xfId="0" applyNumberFormat="1" applyFont="1" applyFill="1" applyBorder="1" applyAlignment="1">
      <alignment horizontal="center" vertical="center" readingOrder="1"/>
    </xf>
    <xf numFmtId="164" fontId="8" fillId="0" borderId="6" xfId="0" applyNumberFormat="1" applyFont="1" applyBorder="1" applyAlignment="1">
      <alignment horizontal="center" vertical="center" readingOrder="1"/>
    </xf>
    <xf numFmtId="164" fontId="8" fillId="5" borderId="12" xfId="0" applyNumberFormat="1" applyFont="1" applyFill="1" applyBorder="1" applyAlignment="1">
      <alignment horizontal="center" vertical="center" readingOrder="1"/>
    </xf>
    <xf numFmtId="164" fontId="1" fillId="6" borderId="4" xfId="0" applyNumberFormat="1" applyFont="1" applyFill="1" applyBorder="1" applyAlignment="1">
      <alignment horizontal="center" vertical="center"/>
    </xf>
    <xf numFmtId="164" fontId="8" fillId="5" borderId="22" xfId="0" applyNumberFormat="1" applyFont="1" applyFill="1" applyBorder="1" applyAlignment="1">
      <alignment horizontal="center" vertical="center" readingOrder="1"/>
    </xf>
    <xf numFmtId="0" fontId="3" fillId="2" borderId="25" xfId="0" applyFont="1" applyFill="1" applyBorder="1" applyAlignment="1">
      <alignment horizontal="center" vertical="center" readingOrder="2"/>
    </xf>
    <xf numFmtId="0" fontId="3" fillId="2" borderId="26" xfId="0" applyFont="1" applyFill="1" applyBorder="1" applyAlignment="1">
      <alignment horizontal="center" vertical="center" readingOrder="2"/>
    </xf>
    <xf numFmtId="0" fontId="3" fillId="0" borderId="24" xfId="0" applyFont="1" applyBorder="1" applyAlignment="1">
      <alignment horizontal="center" vertical="center" readingOrder="2"/>
    </xf>
    <xf numFmtId="0" fontId="3" fillId="0" borderId="16" xfId="0" applyFont="1" applyBorder="1" applyAlignment="1">
      <alignment vertical="center" readingOrder="1"/>
    </xf>
    <xf numFmtId="0" fontId="3" fillId="0" borderId="18" xfId="0" applyFont="1" applyBorder="1" applyAlignment="1">
      <alignment vertical="center" readingOrder="1"/>
    </xf>
    <xf numFmtId="0" fontId="3" fillId="0" borderId="27" xfId="0" applyFont="1" applyBorder="1" applyAlignment="1">
      <alignment horizontal="center" vertical="center" readingOrder="2"/>
    </xf>
    <xf numFmtId="0" fontId="6" fillId="2" borderId="4" xfId="0" applyFont="1" applyFill="1" applyBorder="1" applyAlignment="1">
      <alignment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0" borderId="6" xfId="0" applyFont="1" applyBorder="1" applyAlignment="1">
      <alignment vertical="center" readingOrder="1"/>
    </xf>
    <xf numFmtId="0" fontId="3" fillId="0" borderId="31" xfId="0" applyFont="1" applyBorder="1" applyAlignment="1">
      <alignment vertical="center" readingOrder="1"/>
    </xf>
    <xf numFmtId="0" fontId="3" fillId="0" borderId="24" xfId="0" applyFont="1" applyBorder="1" applyAlignment="1">
      <alignment vertical="center" readingOrder="1"/>
    </xf>
    <xf numFmtId="0" fontId="3" fillId="0" borderId="4" xfId="0" applyFont="1" applyBorder="1" applyAlignment="1">
      <alignment vertical="center" readingOrder="1"/>
    </xf>
    <xf numFmtId="0" fontId="0" fillId="0" borderId="4" xfId="0" applyBorder="1"/>
    <xf numFmtId="0" fontId="0" fillId="0" borderId="18" xfId="0" applyBorder="1"/>
    <xf numFmtId="0" fontId="3" fillId="2" borderId="18" xfId="0" applyFont="1" applyFill="1" applyBorder="1" applyAlignment="1">
      <alignment horizontal="center" vertical="center" readingOrder="2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top"/>
    </xf>
    <xf numFmtId="0" fontId="0" fillId="7" borderId="0" xfId="0" applyFill="1" applyBorder="1"/>
    <xf numFmtId="2" fontId="0" fillId="7" borderId="0" xfId="0" applyNumberFormat="1" applyFill="1" applyBorder="1"/>
    <xf numFmtId="164" fontId="0" fillId="7" borderId="0" xfId="0" applyNumberFormat="1" applyFill="1" applyBorder="1"/>
    <xf numFmtId="10" fontId="0" fillId="7" borderId="16" xfId="0" applyNumberFormat="1" applyFill="1" applyBorder="1" applyAlignment="1">
      <alignment horizontal="center" vertical="center"/>
    </xf>
    <xf numFmtId="0" fontId="0" fillId="0" borderId="0" xfId="0" applyBorder="1"/>
    <xf numFmtId="0" fontId="17" fillId="0" borderId="0" xfId="0" applyFont="1" applyFill="1" applyBorder="1" applyAlignment="1">
      <alignment horizontal="center" vertical="top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0" fontId="0" fillId="12" borderId="16" xfId="0" applyNumberFormat="1" applyFill="1" applyBorder="1" applyAlignment="1">
      <alignment horizontal="center" vertical="center"/>
    </xf>
    <xf numFmtId="0" fontId="0" fillId="0" borderId="23" xfId="0" applyBorder="1"/>
    <xf numFmtId="0" fontId="17" fillId="0" borderId="23" xfId="0" applyFont="1" applyFill="1" applyBorder="1" applyAlignment="1">
      <alignment horizontal="center" vertical="top"/>
    </xf>
    <xf numFmtId="2" fontId="0" fillId="0" borderId="23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0" fontId="0" fillId="12" borderId="18" xfId="0" applyNumberFormat="1" applyFill="1" applyBorder="1" applyAlignment="1">
      <alignment horizontal="center" vertical="center"/>
    </xf>
    <xf numFmtId="165" fontId="17" fillId="0" borderId="7" xfId="4" applyNumberFormat="1" applyFont="1" applyBorder="1" applyAlignment="1">
      <alignment horizontal="center" vertical="top"/>
    </xf>
    <xf numFmtId="0" fontId="0" fillId="7" borderId="20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19" fillId="7" borderId="20" xfId="0" applyFont="1" applyFill="1" applyBorder="1" applyAlignment="1">
      <alignment horizontal="center" vertical="center"/>
    </xf>
    <xf numFmtId="1" fontId="21" fillId="7" borderId="20" xfId="0" applyNumberFormat="1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top"/>
    </xf>
    <xf numFmtId="10" fontId="20" fillId="8" borderId="14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165" fontId="0" fillId="0" borderId="33" xfId="4" applyNumberFormat="1" applyFon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0" fontId="20" fillId="8" borderId="34" xfId="0" applyNumberFormat="1" applyFont="1" applyFill="1" applyBorder="1" applyAlignment="1">
      <alignment horizontal="center" vertical="center"/>
    </xf>
    <xf numFmtId="0" fontId="22" fillId="0" borderId="0" xfId="0" applyFont="1"/>
    <xf numFmtId="0" fontId="22" fillId="11" borderId="0" xfId="0" applyFont="1" applyFill="1"/>
    <xf numFmtId="0" fontId="22" fillId="4" borderId="0" xfId="0" applyFont="1" applyFill="1"/>
    <xf numFmtId="1" fontId="22" fillId="13" borderId="0" xfId="0" applyNumberFormat="1" applyFont="1" applyFill="1"/>
    <xf numFmtId="1" fontId="22" fillId="4" borderId="0" xfId="0" applyNumberFormat="1" applyFont="1" applyFill="1"/>
    <xf numFmtId="0" fontId="22" fillId="12" borderId="0" xfId="0" applyFont="1" applyFill="1"/>
    <xf numFmtId="0" fontId="22" fillId="0" borderId="0" xfId="0" applyFont="1" applyFill="1"/>
    <xf numFmtId="0" fontId="22" fillId="6" borderId="0" xfId="0" applyFont="1" applyFill="1"/>
    <xf numFmtId="166" fontId="22" fillId="0" borderId="0" xfId="0" applyNumberFormat="1" applyFont="1"/>
    <xf numFmtId="0" fontId="23" fillId="0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24" fillId="0" borderId="26" xfId="1" applyNumberFormat="1" applyFont="1" applyFill="1" applyBorder="1" applyAlignment="1">
      <alignment readingOrder="2"/>
    </xf>
    <xf numFmtId="0" fontId="23" fillId="0" borderId="0" xfId="0" applyFont="1"/>
    <xf numFmtId="0" fontId="23" fillId="0" borderId="7" xfId="0" applyFont="1" applyBorder="1" applyAlignment="1">
      <alignment horizontal="center" vertical="center"/>
    </xf>
    <xf numFmtId="1" fontId="28" fillId="10" borderId="7" xfId="0" applyNumberFormat="1" applyFont="1" applyFill="1" applyBorder="1" applyAlignment="1">
      <alignment horizontal="center" vertical="center" wrapText="1"/>
    </xf>
    <xf numFmtId="1" fontId="27" fillId="11" borderId="7" xfId="0" applyNumberFormat="1" applyFont="1" applyFill="1" applyBorder="1" applyAlignment="1">
      <alignment horizontal="center" vertical="center"/>
    </xf>
    <xf numFmtId="1" fontId="26" fillId="8" borderId="7" xfId="0" applyNumberFormat="1" applyFont="1" applyFill="1" applyBorder="1" applyAlignment="1">
      <alignment horizontal="center" vertical="center"/>
    </xf>
    <xf numFmtId="165" fontId="23" fillId="10" borderId="7" xfId="0" applyNumberFormat="1" applyFont="1" applyFill="1" applyBorder="1" applyAlignment="1">
      <alignment horizontal="center" vertical="center"/>
    </xf>
    <xf numFmtId="1" fontId="27" fillId="8" borderId="8" xfId="0" applyNumberFormat="1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 readingOrder="1"/>
    </xf>
    <xf numFmtId="0" fontId="15" fillId="9" borderId="7" xfId="0" applyFont="1" applyFill="1" applyBorder="1" applyAlignment="1">
      <alignment horizontal="center" vertical="center" wrapText="1" readingOrder="1"/>
    </xf>
    <xf numFmtId="1" fontId="12" fillId="11" borderId="7" xfId="0" applyNumberFormat="1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2" fillId="11" borderId="7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horizontal="center" readingOrder="1"/>
    </xf>
    <xf numFmtId="1" fontId="12" fillId="10" borderId="7" xfId="0" applyNumberFormat="1" applyFont="1" applyFill="1" applyBorder="1" applyAlignment="1">
      <alignment horizontal="center" vertical="center" wrapText="1" readingOrder="1"/>
    </xf>
    <xf numFmtId="1" fontId="15" fillId="10" borderId="7" xfId="0" applyNumberFormat="1" applyFont="1" applyFill="1" applyBorder="1" applyAlignment="1">
      <alignment horizontal="center" vertical="center" wrapText="1" readingOrder="1"/>
    </xf>
    <xf numFmtId="1" fontId="26" fillId="10" borderId="7" xfId="0" applyNumberFormat="1" applyFont="1" applyFill="1" applyBorder="1" applyAlignment="1">
      <alignment horizontal="center" vertical="center" wrapText="1"/>
    </xf>
    <xf numFmtId="1" fontId="23" fillId="10" borderId="7" xfId="0" applyNumberFormat="1" applyFont="1" applyFill="1" applyBorder="1" applyAlignment="1">
      <alignment horizontal="center" vertical="center"/>
    </xf>
    <xf numFmtId="0" fontId="17" fillId="7" borderId="1" xfId="0" applyFont="1" applyFill="1" applyBorder="1"/>
    <xf numFmtId="0" fontId="17" fillId="7" borderId="2" xfId="0" applyFont="1" applyFill="1" applyBorder="1"/>
    <xf numFmtId="0" fontId="17" fillId="7" borderId="26" xfId="0" applyFont="1" applyFill="1" applyBorder="1"/>
    <xf numFmtId="0" fontId="15" fillId="7" borderId="19" xfId="0" applyFont="1" applyFill="1" applyBorder="1" applyAlignment="1">
      <alignment horizontal="center" vertical="center" readingOrder="1"/>
    </xf>
    <xf numFmtId="1" fontId="25" fillId="8" borderId="20" xfId="0" applyNumberFormat="1" applyFont="1" applyFill="1" applyBorder="1" applyAlignment="1">
      <alignment horizontal="center" vertical="center" wrapText="1" readingOrder="1"/>
    </xf>
    <xf numFmtId="0" fontId="15" fillId="10" borderId="20" xfId="0" applyFont="1" applyFill="1" applyBorder="1" applyAlignment="1">
      <alignment horizontal="center" vertical="center" wrapText="1" readingOrder="1"/>
    </xf>
    <xf numFmtId="1" fontId="29" fillId="8" borderId="35" xfId="0" applyNumberFormat="1" applyFont="1" applyFill="1" applyBorder="1" applyAlignment="1">
      <alignment horizontal="center" vertical="center" wrapText="1" readingOrder="1"/>
    </xf>
    <xf numFmtId="0" fontId="25" fillId="11" borderId="21" xfId="0" applyFont="1" applyFill="1" applyBorder="1" applyAlignment="1">
      <alignment horizontal="center" vertical="center" wrapText="1" readingOrder="1"/>
    </xf>
    <xf numFmtId="0" fontId="13" fillId="0" borderId="7" xfId="0" applyFont="1" applyBorder="1" applyAlignment="1">
      <alignment horizontal="center" vertical="center"/>
    </xf>
    <xf numFmtId="10" fontId="30" fillId="8" borderId="7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readingOrder="1"/>
    </xf>
    <xf numFmtId="0" fontId="3" fillId="0" borderId="16" xfId="0" applyFont="1" applyBorder="1" applyAlignment="1">
      <alignment horizontal="center" vertical="center" readingOrder="1"/>
    </xf>
    <xf numFmtId="0" fontId="3" fillId="0" borderId="17" xfId="0" applyFont="1" applyBorder="1" applyAlignment="1">
      <alignment horizontal="center" vertical="center" readingOrder="1"/>
    </xf>
    <xf numFmtId="0" fontId="3" fillId="0" borderId="18" xfId="0" applyFont="1" applyBorder="1" applyAlignment="1">
      <alignment horizontal="center" vertical="center" readingOrder="1"/>
    </xf>
    <xf numFmtId="0" fontId="5" fillId="4" borderId="10" xfId="0" applyFont="1" applyFill="1" applyBorder="1" applyAlignment="1">
      <alignment horizontal="center" vertical="center" readingOrder="1"/>
    </xf>
    <xf numFmtId="0" fontId="5" fillId="4" borderId="29" xfId="0" applyFont="1" applyFill="1" applyBorder="1" applyAlignment="1">
      <alignment horizontal="center" vertical="center" readingOrder="1"/>
    </xf>
    <xf numFmtId="0" fontId="5" fillId="4" borderId="11" xfId="0" applyFont="1" applyFill="1" applyBorder="1" applyAlignment="1">
      <alignment horizontal="center" vertical="center" readingOrder="1"/>
    </xf>
    <xf numFmtId="0" fontId="5" fillId="4" borderId="9" xfId="0" applyFont="1" applyFill="1" applyBorder="1" applyAlignment="1">
      <alignment horizontal="center" vertical="center" readingOrder="1"/>
    </xf>
    <xf numFmtId="0" fontId="5" fillId="4" borderId="15" xfId="0" applyFont="1" applyFill="1" applyBorder="1" applyAlignment="1">
      <alignment horizontal="center" vertical="center" readingOrder="1"/>
    </xf>
    <xf numFmtId="0" fontId="5" fillId="4" borderId="22" xfId="0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2"/>
    </xf>
    <xf numFmtId="0" fontId="2" fillId="3" borderId="23" xfId="0" applyFont="1" applyFill="1" applyBorder="1" applyAlignment="1">
      <alignment horizontal="center" vertical="center" readingOrder="2"/>
    </xf>
    <xf numFmtId="0" fontId="3" fillId="3" borderId="1" xfId="0" applyFont="1" applyFill="1" applyBorder="1" applyAlignment="1">
      <alignment horizontal="center" vertical="center" readingOrder="2"/>
    </xf>
    <xf numFmtId="0" fontId="3" fillId="3" borderId="23" xfId="0" applyFont="1" applyFill="1" applyBorder="1" applyAlignment="1">
      <alignment horizontal="center" vertical="center" readingOrder="2"/>
    </xf>
    <xf numFmtId="0" fontId="3" fillId="3" borderId="2" xfId="0" applyFont="1" applyFill="1" applyBorder="1" applyAlignment="1">
      <alignment horizontal="center" vertical="center" readingOrder="2"/>
    </xf>
    <xf numFmtId="0" fontId="3" fillId="3" borderId="6" xfId="0" applyFont="1" applyFill="1" applyBorder="1" applyAlignment="1">
      <alignment horizontal="center" vertical="center" readingOrder="2"/>
    </xf>
    <xf numFmtId="0" fontId="3" fillId="3" borderId="28" xfId="0" applyFont="1" applyFill="1" applyBorder="1" applyAlignment="1">
      <alignment horizontal="center" vertical="center" readingOrder="2"/>
    </xf>
    <xf numFmtId="2" fontId="4" fillId="4" borderId="6" xfId="0" applyNumberFormat="1" applyFont="1" applyFill="1" applyBorder="1" applyAlignment="1">
      <alignment horizontal="center" vertical="center" readingOrder="1"/>
    </xf>
    <xf numFmtId="2" fontId="4" fillId="4" borderId="24" xfId="0" applyNumberFormat="1" applyFont="1" applyFill="1" applyBorder="1" applyAlignment="1">
      <alignment horizontal="center" vertical="center" readingOrder="1"/>
    </xf>
    <xf numFmtId="2" fontId="4" fillId="4" borderId="4" xfId="0" applyNumberFormat="1" applyFont="1" applyFill="1" applyBorder="1" applyAlignment="1">
      <alignment horizontal="center" vertical="center" readingOrder="1"/>
    </xf>
    <xf numFmtId="2" fontId="4" fillId="4" borderId="9" xfId="0" applyNumberFormat="1" applyFont="1" applyFill="1" applyBorder="1" applyAlignment="1">
      <alignment horizontal="center" vertical="center" readingOrder="1"/>
    </xf>
    <xf numFmtId="2" fontId="4" fillId="4" borderId="15" xfId="0" applyNumberFormat="1" applyFont="1" applyFill="1" applyBorder="1" applyAlignment="1">
      <alignment horizontal="center" vertical="center" readingOrder="1"/>
    </xf>
    <xf numFmtId="2" fontId="4" fillId="4" borderId="22" xfId="0" applyNumberFormat="1" applyFont="1" applyFill="1" applyBorder="1" applyAlignment="1">
      <alignment horizontal="center" vertical="center" readingOrder="1"/>
    </xf>
    <xf numFmtId="1" fontId="30" fillId="11" borderId="8" xfId="0" applyNumberFormat="1" applyFont="1" applyFill="1" applyBorder="1" applyAlignment="1">
      <alignment horizontal="center" vertical="center"/>
    </xf>
    <xf numFmtId="1" fontId="30" fillId="11" borderId="7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2 2" xfId="1" xr:uid="{00000000-0005-0000-0000-000002000000}"/>
    <cellStyle name="Percent" xfId="4" builtinId="5"/>
    <cellStyle name="Percent 2" xfId="3" xr:uid="{00000000-0005-0000-0000-000004000000}"/>
  </cellStyles>
  <dxfs count="26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D-46DB-9817-CF497A33133F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D-46DB-9817-CF497A33133F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D-46DB-9817-CF497A331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1-4CF7-B749-72CD81C0861D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1-4CF7-B749-72CD81C0861D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1-4CF7-B749-72CD81C0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F-454E-BF4E-3C6ABAD8C4D6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F-454E-BF4E-3C6ABAD8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tact_group/Contact%20records/QC%20quality%20control/Foam/qc_molds/formatQC_analysis_monthly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1"/>
  <sheetViews>
    <sheetView rightToLeft="1" workbookViewId="0"/>
  </sheetViews>
  <sheetFormatPr defaultRowHeight="15" x14ac:dyDescent="0.25"/>
  <cols>
    <col min="1" max="1" width="43.5703125" customWidth="1"/>
    <col min="2" max="2" width="36.42578125" customWidth="1"/>
    <col min="3" max="3" width="12.7109375" customWidth="1"/>
    <col min="4" max="4" width="30" customWidth="1"/>
  </cols>
  <sheetData>
    <row r="1" spans="1:4" ht="18.75" thickBot="1" x14ac:dyDescent="0.3">
      <c r="A1" s="7" t="s">
        <v>42</v>
      </c>
      <c r="B1" s="16"/>
      <c r="C1" s="16"/>
      <c r="D1" s="17"/>
    </row>
    <row r="2" spans="1:4" ht="21" thickBot="1" x14ac:dyDescent="0.3">
      <c r="A2" s="116" t="s">
        <v>0</v>
      </c>
      <c r="B2" s="117"/>
      <c r="C2" s="118" t="s">
        <v>1</v>
      </c>
      <c r="D2" s="120"/>
    </row>
    <row r="3" spans="1:4" ht="18.75" thickBot="1" x14ac:dyDescent="0.3">
      <c r="A3" s="1" t="s">
        <v>15</v>
      </c>
      <c r="B3" s="18" t="s">
        <v>16</v>
      </c>
      <c r="C3" s="24" t="s">
        <v>45</v>
      </c>
      <c r="D3" s="25" t="s">
        <v>46</v>
      </c>
    </row>
    <row r="4" spans="1:4" ht="21.75" customHeight="1" x14ac:dyDescent="0.25">
      <c r="A4" s="123"/>
      <c r="B4" s="126"/>
      <c r="C4" s="26"/>
      <c r="D4" s="19"/>
    </row>
    <row r="5" spans="1:4" ht="21.75" customHeight="1" x14ac:dyDescent="0.25">
      <c r="A5" s="124"/>
      <c r="B5" s="127"/>
      <c r="C5" s="26"/>
      <c r="D5" s="19"/>
    </row>
    <row r="6" spans="1:4" ht="21.75" customHeight="1" x14ac:dyDescent="0.25">
      <c r="A6" s="124"/>
      <c r="B6" s="127"/>
      <c r="C6" s="26"/>
      <c r="D6" s="19"/>
    </row>
    <row r="7" spans="1:4" ht="21.75" customHeight="1" x14ac:dyDescent="0.25">
      <c r="A7" s="124"/>
      <c r="B7" s="127"/>
      <c r="C7" s="26"/>
      <c r="D7" s="19"/>
    </row>
    <row r="8" spans="1:4" ht="21.75" customHeight="1" x14ac:dyDescent="0.25">
      <c r="A8" s="124"/>
      <c r="B8" s="127"/>
      <c r="C8" s="26"/>
      <c r="D8" s="19"/>
    </row>
    <row r="9" spans="1:4" ht="21.75" customHeight="1" x14ac:dyDescent="0.25">
      <c r="A9" s="124"/>
      <c r="B9" s="127"/>
      <c r="C9" s="26"/>
      <c r="D9" s="19"/>
    </row>
    <row r="10" spans="1:4" ht="18" x14ac:dyDescent="0.25">
      <c r="A10" s="124"/>
      <c r="B10" s="127"/>
      <c r="C10" s="26"/>
      <c r="D10" s="19"/>
    </row>
    <row r="11" spans="1:4" ht="18.75" thickBot="1" x14ac:dyDescent="0.3">
      <c r="A11" s="125"/>
      <c r="B11" s="128"/>
      <c r="C11" s="27"/>
      <c r="D11" s="20"/>
    </row>
    <row r="12" spans="1:4" ht="18.75" thickBot="1" x14ac:dyDescent="0.3">
      <c r="A12" s="118" t="s">
        <v>2</v>
      </c>
      <c r="B12" s="119"/>
      <c r="C12" s="118"/>
      <c r="D12" s="120"/>
    </row>
    <row r="13" spans="1:4" ht="18" x14ac:dyDescent="0.25">
      <c r="A13" s="21" t="s">
        <v>3</v>
      </c>
      <c r="B13" s="18" t="s">
        <v>4</v>
      </c>
      <c r="C13" s="24" t="s">
        <v>45</v>
      </c>
      <c r="D13" s="25" t="s">
        <v>46</v>
      </c>
    </row>
    <row r="14" spans="1:4" ht="18" x14ac:dyDescent="0.25">
      <c r="A14" s="110"/>
      <c r="B14" s="113"/>
      <c r="C14" s="26"/>
      <c r="D14" s="19"/>
    </row>
    <row r="15" spans="1:4" ht="18" x14ac:dyDescent="0.25">
      <c r="A15" s="111"/>
      <c r="B15" s="114"/>
      <c r="C15" s="26"/>
      <c r="D15" s="19"/>
    </row>
    <row r="16" spans="1:4" ht="18" x14ac:dyDescent="0.25">
      <c r="A16" s="111"/>
      <c r="B16" s="114"/>
      <c r="C16" s="26"/>
      <c r="D16" s="19"/>
    </row>
    <row r="17" spans="1:4" ht="18" x14ac:dyDescent="0.25">
      <c r="A17" s="111"/>
      <c r="B17" s="114"/>
      <c r="C17" s="26"/>
      <c r="D17" s="19"/>
    </row>
    <row r="18" spans="1:4" ht="18" x14ac:dyDescent="0.25">
      <c r="A18" s="111"/>
      <c r="B18" s="114"/>
      <c r="C18" s="26"/>
      <c r="D18" s="19"/>
    </row>
    <row r="19" spans="1:4" ht="18" x14ac:dyDescent="0.25">
      <c r="A19" s="111"/>
      <c r="B19" s="114"/>
      <c r="C19" s="26"/>
      <c r="D19" s="19"/>
    </row>
    <row r="20" spans="1:4" ht="18" x14ac:dyDescent="0.25">
      <c r="A20" s="111"/>
      <c r="B20" s="114"/>
      <c r="C20" s="26"/>
      <c r="D20" s="19"/>
    </row>
    <row r="21" spans="1:4" ht="18" x14ac:dyDescent="0.25">
      <c r="A21" s="112"/>
      <c r="B21" s="115"/>
      <c r="C21" s="26"/>
      <c r="D21" s="19"/>
    </row>
    <row r="22" spans="1:4" ht="15.75" thickBot="1" x14ac:dyDescent="0.3">
      <c r="C22" s="28"/>
      <c r="D22" s="29"/>
    </row>
    <row r="23" spans="1:4" ht="18.75" thickBot="1" x14ac:dyDescent="0.3">
      <c r="A23" s="118" t="s">
        <v>5</v>
      </c>
      <c r="B23" s="120"/>
      <c r="C23" s="121"/>
      <c r="D23" s="122"/>
    </row>
    <row r="24" spans="1:4" ht="18" x14ac:dyDescent="0.25">
      <c r="A24" s="21" t="s">
        <v>6</v>
      </c>
      <c r="B24" s="18" t="s">
        <v>44</v>
      </c>
      <c r="C24" s="24" t="s">
        <v>45</v>
      </c>
      <c r="D24" s="25" t="s">
        <v>46</v>
      </c>
    </row>
    <row r="25" spans="1:4" ht="18" x14ac:dyDescent="0.25">
      <c r="A25" s="110"/>
      <c r="B25" s="113"/>
      <c r="C25" s="26"/>
      <c r="D25" s="19"/>
    </row>
    <row r="26" spans="1:4" ht="18" x14ac:dyDescent="0.25">
      <c r="A26" s="111"/>
      <c r="B26" s="114"/>
      <c r="C26" s="26"/>
      <c r="D26" s="19"/>
    </row>
    <row r="27" spans="1:4" ht="18" x14ac:dyDescent="0.25">
      <c r="A27" s="111"/>
      <c r="B27" s="114"/>
      <c r="C27" s="26"/>
      <c r="D27" s="19"/>
    </row>
    <row r="28" spans="1:4" ht="18" x14ac:dyDescent="0.25">
      <c r="A28" s="111"/>
      <c r="B28" s="114"/>
      <c r="C28" s="26"/>
      <c r="D28" s="19"/>
    </row>
    <row r="29" spans="1:4" ht="18" x14ac:dyDescent="0.25">
      <c r="A29" s="111"/>
      <c r="B29" s="114"/>
      <c r="C29" s="26"/>
      <c r="D29" s="19"/>
    </row>
    <row r="30" spans="1:4" ht="18" x14ac:dyDescent="0.25">
      <c r="A30" s="111"/>
      <c r="B30" s="114"/>
      <c r="C30" s="26"/>
      <c r="D30" s="19"/>
    </row>
    <row r="31" spans="1:4" ht="18" x14ac:dyDescent="0.25">
      <c r="A31" s="111"/>
      <c r="B31" s="114"/>
      <c r="C31" s="26"/>
      <c r="D31" s="19"/>
    </row>
    <row r="32" spans="1:4" ht="18.75" thickBot="1" x14ac:dyDescent="0.3">
      <c r="A32" s="112"/>
      <c r="B32" s="115"/>
      <c r="C32" s="27"/>
      <c r="D32" s="20"/>
    </row>
    <row r="33" spans="1:4" ht="18.75" thickBot="1" x14ac:dyDescent="0.3">
      <c r="A33" s="22" t="s">
        <v>43</v>
      </c>
      <c r="B33" s="23"/>
      <c r="C33" s="23"/>
      <c r="D33" s="30"/>
    </row>
    <row r="34" spans="1:4" ht="15" customHeight="1" thickBot="1" x14ac:dyDescent="0.3">
      <c r="A34" s="18" t="s">
        <v>7</v>
      </c>
      <c r="B34" s="15"/>
      <c r="C34" s="106"/>
      <c r="D34" s="107"/>
    </row>
    <row r="35" spans="1:4" ht="15" customHeight="1" x14ac:dyDescent="0.25">
      <c r="A35" s="6" t="s">
        <v>8</v>
      </c>
      <c r="B35" s="13"/>
      <c r="C35" s="106"/>
      <c r="D35" s="107"/>
    </row>
    <row r="36" spans="1:4" ht="19.5" thickBot="1" x14ac:dyDescent="0.3">
      <c r="A36" s="2" t="s">
        <v>9</v>
      </c>
      <c r="B36" s="10"/>
      <c r="C36" s="106"/>
      <c r="D36" s="107"/>
    </row>
    <row r="37" spans="1:4" ht="18.75" thickBot="1" x14ac:dyDescent="0.3">
      <c r="A37" s="3" t="s">
        <v>10</v>
      </c>
      <c r="B37" s="8"/>
      <c r="C37" s="106"/>
      <c r="D37" s="107"/>
    </row>
    <row r="38" spans="1:4" ht="18.75" thickBot="1" x14ac:dyDescent="0.3">
      <c r="A38" s="3" t="s">
        <v>11</v>
      </c>
      <c r="B38" s="9"/>
      <c r="C38" s="106"/>
      <c r="D38" s="107"/>
    </row>
    <row r="39" spans="1:4" ht="15" customHeight="1" thickBot="1" x14ac:dyDescent="0.3">
      <c r="A39" s="5" t="s">
        <v>12</v>
      </c>
      <c r="B39" s="11"/>
      <c r="C39" s="106"/>
      <c r="D39" s="107"/>
    </row>
    <row r="40" spans="1:4" ht="15" customHeight="1" x14ac:dyDescent="0.25">
      <c r="A40" s="5" t="s">
        <v>13</v>
      </c>
      <c r="B40" s="12"/>
      <c r="C40" s="106"/>
      <c r="D40" s="107"/>
    </row>
    <row r="41" spans="1:4" ht="18.75" thickBot="1" x14ac:dyDescent="0.3">
      <c r="A41" s="4" t="s">
        <v>14</v>
      </c>
      <c r="B41" s="14"/>
      <c r="C41" s="108"/>
      <c r="D41" s="109"/>
    </row>
  </sheetData>
  <mergeCells count="20">
    <mergeCell ref="C2:D2"/>
    <mergeCell ref="C23:D23"/>
    <mergeCell ref="C12:D12"/>
    <mergeCell ref="A4:A11"/>
    <mergeCell ref="B4:B11"/>
    <mergeCell ref="A14:A21"/>
    <mergeCell ref="B14:B21"/>
    <mergeCell ref="A25:A32"/>
    <mergeCell ref="B25:B32"/>
    <mergeCell ref="A2:B2"/>
    <mergeCell ref="A12:B12"/>
    <mergeCell ref="A23:B23"/>
    <mergeCell ref="C39:D39"/>
    <mergeCell ref="C40:D40"/>
    <mergeCell ref="C41:D41"/>
    <mergeCell ref="C38:D38"/>
    <mergeCell ref="C34:D34"/>
    <mergeCell ref="C35:D35"/>
    <mergeCell ref="C36:D36"/>
    <mergeCell ref="C37:D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AB62-9494-4AC5-908C-FCAACB55D525}">
  <dimension ref="C1:I1"/>
  <sheetViews>
    <sheetView rightToLeft="1" workbookViewId="0">
      <selection activeCell="E1" sqref="E1"/>
    </sheetView>
  </sheetViews>
  <sheetFormatPr defaultRowHeight="15" x14ac:dyDescent="0.25"/>
  <sheetData>
    <row r="1" spans="3:9" ht="15.75" thickBot="1" x14ac:dyDescent="0.3">
      <c r="C1" s="96" t="s">
        <v>185</v>
      </c>
      <c r="D1" s="97"/>
      <c r="E1" s="97"/>
      <c r="F1" s="97" t="s">
        <v>47</v>
      </c>
      <c r="G1" s="97">
        <v>6</v>
      </c>
      <c r="H1" s="97" t="s">
        <v>17</v>
      </c>
      <c r="I1" s="98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5"/>
  <sheetViews>
    <sheetView rightToLeft="1" tabSelected="1" topLeftCell="A2" zoomScale="60" zoomScaleNormal="60" workbookViewId="0">
      <selection activeCell="F2" sqref="F1:K1048576"/>
    </sheetView>
  </sheetViews>
  <sheetFormatPr defaultRowHeight="15" x14ac:dyDescent="0.25"/>
  <cols>
    <col min="1" max="6" width="11.42578125" customWidth="1"/>
    <col min="7" max="7" width="16.28515625" customWidth="1"/>
    <col min="8" max="11" width="11.42578125" customWidth="1"/>
    <col min="12" max="13" width="16.28515625" customWidth="1"/>
    <col min="14" max="17" width="11.42578125" customWidth="1"/>
  </cols>
  <sheetData>
    <row r="1" spans="3:9" ht="15.75" thickBot="1" x14ac:dyDescent="0.3">
      <c r="C1" s="96" t="s">
        <v>184</v>
      </c>
      <c r="D1" s="97"/>
      <c r="E1" s="97"/>
      <c r="F1" s="97" t="s">
        <v>47</v>
      </c>
      <c r="G1" s="97">
        <v>1</v>
      </c>
      <c r="H1" s="97" t="s">
        <v>17</v>
      </c>
      <c r="I1" s="98">
        <v>2020</v>
      </c>
    </row>
    <row r="16" spans="3:9" ht="15.75" thickBot="1" x14ac:dyDescent="0.3"/>
    <row r="17" spans="1:17" s="91" customFormat="1" ht="60" x14ac:dyDescent="0.3">
      <c r="A17" s="85" t="s">
        <v>20</v>
      </c>
      <c r="B17" s="86" t="s">
        <v>176</v>
      </c>
      <c r="C17" s="92" t="s">
        <v>177</v>
      </c>
      <c r="D17" s="93" t="s">
        <v>173</v>
      </c>
      <c r="E17" s="93" t="s">
        <v>174</v>
      </c>
      <c r="F17" s="87" t="s">
        <v>182</v>
      </c>
      <c r="G17" s="88"/>
      <c r="H17" s="89" t="s">
        <v>178</v>
      </c>
      <c r="I17" s="89" t="s">
        <v>173</v>
      </c>
      <c r="J17" s="89" t="s">
        <v>174</v>
      </c>
      <c r="K17" s="90" t="s">
        <v>183</v>
      </c>
      <c r="L17" s="88"/>
      <c r="M17" s="99" t="s">
        <v>20</v>
      </c>
      <c r="N17" s="100" t="s">
        <v>179</v>
      </c>
      <c r="O17" s="101" t="s">
        <v>180</v>
      </c>
      <c r="P17" s="102" t="s">
        <v>181</v>
      </c>
      <c r="Q17" s="103" t="s">
        <v>175</v>
      </c>
    </row>
    <row r="18" spans="1:17" s="78" customFormat="1" ht="23.25" x14ac:dyDescent="0.35">
      <c r="A18" s="104"/>
      <c r="B18" s="79"/>
      <c r="C18" s="94"/>
      <c r="D18" s="95"/>
      <c r="E18" s="95"/>
      <c r="F18" s="129"/>
      <c r="H18" s="80"/>
      <c r="I18" s="80"/>
      <c r="J18" s="80"/>
      <c r="K18" s="130"/>
      <c r="M18" s="104"/>
      <c r="N18" s="82"/>
      <c r="O18" s="83"/>
      <c r="P18" s="84"/>
      <c r="Q18" s="105"/>
    </row>
    <row r="19" spans="1:17" s="78" customFormat="1" ht="23.25" x14ac:dyDescent="0.35">
      <c r="A19" s="104"/>
      <c r="B19" s="79"/>
      <c r="C19" s="94"/>
      <c r="D19" s="95"/>
      <c r="E19" s="95"/>
      <c r="F19" s="129"/>
      <c r="H19" s="80"/>
      <c r="I19" s="80"/>
      <c r="J19" s="80"/>
      <c r="K19" s="130"/>
      <c r="M19" s="104"/>
      <c r="N19" s="82"/>
      <c r="O19" s="83"/>
      <c r="P19" s="84"/>
      <c r="Q19" s="105"/>
    </row>
    <row r="20" spans="1:17" s="78" customFormat="1" ht="23.25" x14ac:dyDescent="0.35">
      <c r="A20" s="104"/>
      <c r="B20" s="79"/>
      <c r="C20" s="94"/>
      <c r="D20" s="95"/>
      <c r="E20" s="95"/>
      <c r="F20" s="129"/>
      <c r="H20" s="80"/>
      <c r="I20" s="80"/>
      <c r="J20" s="80"/>
      <c r="K20" s="130"/>
      <c r="M20" s="104"/>
      <c r="N20" s="82"/>
      <c r="O20" s="83"/>
      <c r="P20" s="84"/>
      <c r="Q20" s="105"/>
    </row>
    <row r="21" spans="1:17" s="78" customFormat="1" ht="23.25" x14ac:dyDescent="0.35">
      <c r="A21" s="104"/>
      <c r="B21" s="79"/>
      <c r="C21" s="94"/>
      <c r="D21" s="95"/>
      <c r="E21" s="95"/>
      <c r="F21" s="129"/>
      <c r="H21" s="80"/>
      <c r="I21" s="80"/>
      <c r="J21" s="80"/>
      <c r="K21" s="130"/>
      <c r="M21" s="104"/>
      <c r="N21" s="82"/>
      <c r="O21" s="83"/>
      <c r="P21" s="84"/>
      <c r="Q21" s="105"/>
    </row>
    <row r="22" spans="1:17" s="78" customFormat="1" ht="23.25" x14ac:dyDescent="0.35">
      <c r="A22" s="104"/>
      <c r="B22" s="79"/>
      <c r="C22" s="94"/>
      <c r="D22" s="95"/>
      <c r="E22" s="95"/>
      <c r="F22" s="129"/>
      <c r="H22" s="80"/>
      <c r="I22" s="80"/>
      <c r="J22" s="80"/>
      <c r="K22" s="130"/>
      <c r="M22" s="104"/>
      <c r="N22" s="82"/>
      <c r="O22" s="83"/>
      <c r="P22" s="84"/>
      <c r="Q22" s="105"/>
    </row>
    <row r="23" spans="1:17" s="78" customFormat="1" ht="23.25" x14ac:dyDescent="0.35">
      <c r="A23" s="104"/>
      <c r="B23" s="79"/>
      <c r="C23" s="94"/>
      <c r="D23" s="95"/>
      <c r="E23" s="95"/>
      <c r="F23" s="129"/>
      <c r="H23" s="80"/>
      <c r="I23" s="80"/>
      <c r="J23" s="80"/>
      <c r="K23" s="130"/>
      <c r="M23" s="104"/>
      <c r="N23" s="82"/>
      <c r="O23" s="83"/>
      <c r="P23" s="84"/>
      <c r="Q23" s="105"/>
    </row>
    <row r="24" spans="1:17" s="78" customFormat="1" ht="23.25" x14ac:dyDescent="0.35">
      <c r="A24" s="104"/>
      <c r="B24" s="79"/>
      <c r="C24" s="94"/>
      <c r="D24" s="95"/>
      <c r="E24" s="95"/>
      <c r="F24" s="129"/>
      <c r="H24" s="80"/>
      <c r="I24" s="80"/>
      <c r="J24" s="80"/>
      <c r="K24" s="130"/>
      <c r="M24" s="104"/>
      <c r="N24" s="82"/>
      <c r="O24" s="83"/>
      <c r="P24" s="84"/>
      <c r="Q24" s="105"/>
    </row>
    <row r="25" spans="1:17" s="78" customFormat="1" ht="23.25" x14ac:dyDescent="0.35">
      <c r="A25" s="104"/>
      <c r="B25" s="79"/>
      <c r="C25" s="94"/>
      <c r="D25" s="95"/>
      <c r="E25" s="95"/>
      <c r="F25" s="129"/>
      <c r="H25" s="80"/>
      <c r="I25" s="80"/>
      <c r="J25" s="80"/>
      <c r="K25" s="130"/>
      <c r="M25" s="104"/>
      <c r="N25" s="82"/>
      <c r="O25" s="83"/>
      <c r="P25" s="84"/>
      <c r="Q25" s="105"/>
    </row>
    <row r="26" spans="1:17" s="78" customFormat="1" ht="23.25" x14ac:dyDescent="0.35">
      <c r="A26" s="104"/>
      <c r="B26" s="79"/>
      <c r="C26" s="94"/>
      <c r="D26" s="95"/>
      <c r="E26" s="95"/>
      <c r="F26" s="129"/>
      <c r="H26" s="80"/>
      <c r="I26" s="80"/>
      <c r="J26" s="80"/>
      <c r="K26" s="130"/>
      <c r="M26" s="104"/>
      <c r="N26" s="82"/>
      <c r="O26" s="83"/>
      <c r="P26" s="84"/>
      <c r="Q26" s="105"/>
    </row>
    <row r="27" spans="1:17" s="78" customFormat="1" ht="23.25" x14ac:dyDescent="0.35">
      <c r="A27" s="104"/>
      <c r="B27" s="79"/>
      <c r="C27" s="94"/>
      <c r="D27" s="95"/>
      <c r="E27" s="95"/>
      <c r="F27" s="129"/>
      <c r="H27" s="80"/>
      <c r="I27" s="80"/>
      <c r="J27" s="80"/>
      <c r="K27" s="130"/>
      <c r="M27" s="104"/>
      <c r="N27" s="82"/>
      <c r="O27" s="83"/>
      <c r="P27" s="84"/>
      <c r="Q27" s="105"/>
    </row>
    <row r="28" spans="1:17" s="78" customFormat="1" ht="23.25" x14ac:dyDescent="0.35">
      <c r="A28" s="104"/>
      <c r="B28" s="79"/>
      <c r="C28" s="94"/>
      <c r="D28" s="95"/>
      <c r="E28" s="95"/>
      <c r="F28" s="129"/>
      <c r="H28" s="80"/>
      <c r="I28" s="80"/>
      <c r="J28" s="80"/>
      <c r="K28" s="130"/>
      <c r="M28" s="104"/>
      <c r="N28" s="82"/>
      <c r="O28" s="83"/>
      <c r="P28" s="84"/>
      <c r="Q28" s="105"/>
    </row>
    <row r="29" spans="1:17" s="78" customFormat="1" ht="23.25" x14ac:dyDescent="0.35">
      <c r="A29" s="104"/>
      <c r="B29" s="79"/>
      <c r="C29" s="94"/>
      <c r="D29" s="95"/>
      <c r="E29" s="95"/>
      <c r="F29" s="129"/>
      <c r="H29" s="80"/>
      <c r="I29" s="80"/>
      <c r="J29" s="80"/>
      <c r="K29" s="130"/>
      <c r="M29" s="104"/>
      <c r="N29" s="82"/>
      <c r="O29" s="83"/>
      <c r="P29" s="84"/>
      <c r="Q29" s="105"/>
    </row>
    <row r="30" spans="1:17" s="78" customFormat="1" ht="23.25" x14ac:dyDescent="0.35">
      <c r="A30" s="104"/>
      <c r="B30" s="79"/>
      <c r="C30" s="94"/>
      <c r="D30" s="95"/>
      <c r="E30" s="95"/>
      <c r="F30" s="129"/>
      <c r="H30" s="80"/>
      <c r="I30" s="80"/>
      <c r="J30" s="80"/>
      <c r="K30" s="130"/>
      <c r="M30" s="104"/>
      <c r="N30" s="82"/>
      <c r="O30" s="83"/>
      <c r="P30" s="84"/>
      <c r="Q30" s="105"/>
    </row>
    <row r="31" spans="1:17" s="78" customFormat="1" ht="23.25" x14ac:dyDescent="0.35">
      <c r="A31" s="104"/>
      <c r="B31" s="79"/>
      <c r="C31" s="94"/>
      <c r="D31" s="95"/>
      <c r="E31" s="95"/>
      <c r="F31" s="129"/>
      <c r="H31" s="80"/>
      <c r="I31" s="80"/>
      <c r="J31" s="80"/>
      <c r="K31" s="130"/>
      <c r="M31" s="104"/>
      <c r="N31" s="82"/>
      <c r="O31" s="83"/>
      <c r="P31" s="84"/>
      <c r="Q31" s="105"/>
    </row>
    <row r="32" spans="1:17" s="78" customFormat="1" ht="23.25" x14ac:dyDescent="0.35">
      <c r="A32" s="104"/>
      <c r="B32" s="79"/>
      <c r="C32" s="94"/>
      <c r="D32" s="95"/>
      <c r="E32" s="95"/>
      <c r="F32" s="129"/>
      <c r="H32" s="80"/>
      <c r="I32" s="80"/>
      <c r="J32" s="80"/>
      <c r="K32" s="130"/>
      <c r="M32" s="104"/>
      <c r="N32" s="82"/>
      <c r="O32" s="83"/>
      <c r="P32" s="84"/>
      <c r="Q32" s="105"/>
    </row>
    <row r="33" spans="1:17" s="78" customFormat="1" ht="23.25" x14ac:dyDescent="0.35">
      <c r="A33" s="104"/>
      <c r="B33" s="79"/>
      <c r="C33" s="94"/>
      <c r="D33" s="95"/>
      <c r="E33" s="95"/>
      <c r="F33" s="129"/>
      <c r="H33" s="80"/>
      <c r="I33" s="80"/>
      <c r="J33" s="80"/>
      <c r="K33" s="130"/>
      <c r="M33" s="104"/>
      <c r="N33" s="82"/>
      <c r="O33" s="83"/>
      <c r="P33" s="84"/>
      <c r="Q33" s="105"/>
    </row>
    <row r="34" spans="1:17" s="78" customFormat="1" ht="23.25" x14ac:dyDescent="0.35">
      <c r="A34" s="104"/>
      <c r="B34" s="79"/>
      <c r="C34" s="94"/>
      <c r="D34" s="95"/>
      <c r="E34" s="95"/>
      <c r="F34" s="129"/>
      <c r="H34" s="80"/>
      <c r="I34" s="80"/>
      <c r="J34" s="80"/>
      <c r="K34" s="130"/>
      <c r="M34" s="104"/>
      <c r="N34" s="82"/>
      <c r="O34" s="83"/>
      <c r="P34" s="84"/>
      <c r="Q34" s="105"/>
    </row>
    <row r="35" spans="1:17" s="78" customFormat="1" ht="23.25" x14ac:dyDescent="0.35">
      <c r="A35" s="104"/>
      <c r="B35" s="79"/>
      <c r="C35" s="94"/>
      <c r="D35" s="95"/>
      <c r="E35" s="95"/>
      <c r="F35" s="129"/>
      <c r="H35" s="80"/>
      <c r="I35" s="80"/>
      <c r="J35" s="80"/>
      <c r="K35" s="130"/>
      <c r="M35" s="104"/>
      <c r="N35" s="82"/>
      <c r="O35" s="83"/>
      <c r="P35" s="84"/>
      <c r="Q35" s="105"/>
    </row>
    <row r="36" spans="1:17" s="78" customFormat="1" ht="23.25" x14ac:dyDescent="0.35">
      <c r="A36" s="104"/>
      <c r="B36" s="79"/>
      <c r="C36" s="94"/>
      <c r="D36" s="95"/>
      <c r="E36" s="95"/>
      <c r="F36" s="129"/>
      <c r="H36" s="80"/>
      <c r="I36" s="80"/>
      <c r="J36" s="80"/>
      <c r="K36" s="130"/>
      <c r="M36" s="104"/>
      <c r="N36" s="82"/>
      <c r="O36" s="83"/>
      <c r="P36" s="84"/>
      <c r="Q36" s="105"/>
    </row>
    <row r="37" spans="1:17" s="78" customFormat="1" ht="23.25" x14ac:dyDescent="0.35">
      <c r="A37" s="104"/>
      <c r="B37" s="79"/>
      <c r="C37" s="94"/>
      <c r="D37" s="95"/>
      <c r="E37" s="95"/>
      <c r="F37" s="129"/>
      <c r="H37" s="80"/>
      <c r="I37" s="80"/>
      <c r="J37" s="80"/>
      <c r="K37" s="130"/>
      <c r="M37" s="104"/>
      <c r="N37" s="82"/>
      <c r="O37" s="83"/>
      <c r="P37" s="84"/>
      <c r="Q37" s="105"/>
    </row>
    <row r="38" spans="1:17" s="78" customFormat="1" ht="23.25" x14ac:dyDescent="0.35">
      <c r="A38" s="104"/>
      <c r="B38" s="79"/>
      <c r="C38" s="94"/>
      <c r="D38" s="95"/>
      <c r="E38" s="95"/>
      <c r="F38" s="129"/>
      <c r="H38" s="80"/>
      <c r="I38" s="80"/>
      <c r="J38" s="80"/>
      <c r="K38" s="130"/>
      <c r="M38" s="104"/>
      <c r="N38" s="82"/>
      <c r="O38" s="83"/>
      <c r="P38" s="84"/>
      <c r="Q38" s="105"/>
    </row>
    <row r="39" spans="1:17" s="78" customFormat="1" ht="23.25" x14ac:dyDescent="0.35">
      <c r="A39" s="104"/>
      <c r="B39" s="79"/>
      <c r="C39" s="94"/>
      <c r="D39" s="95"/>
      <c r="E39" s="95"/>
      <c r="F39" s="129"/>
      <c r="H39" s="80"/>
      <c r="I39" s="80"/>
      <c r="J39" s="80"/>
      <c r="K39" s="130"/>
      <c r="M39" s="104"/>
      <c r="N39" s="82"/>
      <c r="O39" s="83"/>
      <c r="P39" s="84"/>
      <c r="Q39" s="105"/>
    </row>
    <row r="40" spans="1:17" s="78" customFormat="1" ht="23.25" x14ac:dyDescent="0.35">
      <c r="A40" s="104"/>
      <c r="B40" s="79"/>
      <c r="C40" s="94"/>
      <c r="D40" s="95"/>
      <c r="E40" s="95"/>
      <c r="F40" s="129"/>
      <c r="H40" s="80"/>
      <c r="I40" s="80"/>
      <c r="J40" s="80"/>
      <c r="K40" s="130"/>
      <c r="M40" s="104"/>
      <c r="N40" s="82"/>
      <c r="O40" s="83"/>
      <c r="P40" s="84"/>
      <c r="Q40" s="105"/>
    </row>
    <row r="41" spans="1:17" s="78" customFormat="1" ht="23.25" x14ac:dyDescent="0.35">
      <c r="A41" s="104"/>
      <c r="B41" s="79"/>
      <c r="C41" s="94"/>
      <c r="D41" s="95"/>
      <c r="E41" s="95"/>
      <c r="F41" s="81"/>
      <c r="H41" s="80"/>
      <c r="I41" s="80"/>
      <c r="J41" s="80"/>
      <c r="K41" s="81"/>
      <c r="M41" s="104"/>
      <c r="N41" s="82"/>
      <c r="O41" s="83"/>
      <c r="P41" s="84"/>
      <c r="Q41" s="105"/>
    </row>
    <row r="42" spans="1:17" s="78" customFormat="1" ht="23.25" x14ac:dyDescent="0.35">
      <c r="A42" s="104"/>
      <c r="B42" s="79"/>
      <c r="C42" s="94"/>
      <c r="D42" s="95"/>
      <c r="E42" s="95"/>
      <c r="F42" s="81"/>
      <c r="H42" s="80"/>
      <c r="I42" s="80"/>
      <c r="J42" s="80"/>
      <c r="K42" s="81"/>
      <c r="M42" s="104"/>
      <c r="N42" s="82"/>
      <c r="O42" s="83"/>
      <c r="P42" s="84"/>
      <c r="Q42" s="105"/>
    </row>
    <row r="43" spans="1:17" s="78" customFormat="1" ht="23.25" x14ac:dyDescent="0.35">
      <c r="A43" s="104"/>
      <c r="B43" s="79"/>
      <c r="C43" s="94"/>
      <c r="D43" s="95"/>
      <c r="E43" s="95"/>
      <c r="F43" s="81"/>
      <c r="H43" s="80"/>
      <c r="I43" s="80"/>
      <c r="J43" s="80"/>
      <c r="K43" s="81"/>
      <c r="M43" s="104"/>
      <c r="N43" s="82"/>
      <c r="O43" s="83"/>
      <c r="P43" s="84"/>
      <c r="Q43" s="105"/>
    </row>
    <row r="44" spans="1:17" s="78" customFormat="1" ht="23.25" x14ac:dyDescent="0.35">
      <c r="A44" s="104"/>
      <c r="B44" s="79"/>
      <c r="C44" s="94"/>
      <c r="D44" s="95"/>
      <c r="E44" s="95"/>
      <c r="F44" s="81"/>
      <c r="H44" s="80"/>
      <c r="I44" s="80"/>
      <c r="J44" s="80"/>
      <c r="K44" s="81"/>
      <c r="M44" s="104"/>
      <c r="N44" s="82"/>
      <c r="O44" s="83"/>
      <c r="P44" s="84"/>
      <c r="Q44" s="105"/>
    </row>
    <row r="45" spans="1:17" s="78" customFormat="1" ht="23.25" x14ac:dyDescent="0.35">
      <c r="A45" s="104"/>
      <c r="B45" s="79"/>
      <c r="C45" s="94"/>
      <c r="D45" s="95"/>
      <c r="E45" s="95"/>
      <c r="F45" s="81"/>
      <c r="H45" s="80"/>
      <c r="I45" s="80"/>
      <c r="J45" s="80"/>
      <c r="K45" s="81"/>
      <c r="M45" s="104"/>
      <c r="N45" s="82"/>
      <c r="O45" s="83"/>
      <c r="P45" s="84"/>
      <c r="Q45" s="105"/>
    </row>
  </sheetData>
  <conditionalFormatting sqref="Q18:Q45">
    <cfRule type="cellIs" dxfId="21" priority="25" stopIfTrue="1" operator="lessThanOrEqual">
      <formula>O18</formula>
    </cfRule>
    <cfRule type="cellIs" dxfId="20" priority="26" stopIfTrue="1" operator="greaterThanOrEqual">
      <formula>O18</formula>
    </cfRule>
    <cfRule type="containsBlanks" priority="33" stopIfTrue="1">
      <formula>LEN(TRIM(Q18))=0</formula>
    </cfRule>
  </conditionalFormatting>
  <conditionalFormatting sqref="F41:F45">
    <cfRule type="expression" dxfId="17" priority="19">
      <formula>#REF!=0</formula>
    </cfRule>
    <cfRule type="expression" dxfId="16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15" priority="23">
      <formula>#REF!=0</formula>
    </cfRule>
    <cfRule type="expression" dxfId="14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13" priority="16" stopIfTrue="1" operator="lessThan">
      <formula>D18</formula>
    </cfRule>
    <cfRule type="cellIs" dxfId="12" priority="17" stopIfTrue="1" operator="between">
      <formula>D18</formula>
      <formula>E18</formula>
    </cfRule>
    <cfRule type="cellIs" dxfId="11" priority="18" stopIfTrue="1" operator="greaterThan">
      <formula>E18</formula>
    </cfRule>
  </conditionalFormatting>
  <conditionalFormatting sqref="K18">
    <cfRule type="expression" dxfId="10" priority="10" stopIfTrue="1">
      <formula>K18&lt;H18</formula>
    </cfRule>
    <cfRule type="expression" priority="11" stopIfTrue="1">
      <formula>K18=""</formula>
    </cfRule>
    <cfRule type="expression" dxfId="9" priority="12" stopIfTrue="1">
      <formula>XEZ18=H18</formula>
    </cfRule>
    <cfRule type="expression" dxfId="8" priority="13" stopIfTrue="1">
      <formula>K18&gt;H18*1.05</formula>
    </cfRule>
    <cfRule type="expression" dxfId="7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6" priority="7" stopIfTrue="1" operator="lessThan">
      <formula>D19</formula>
    </cfRule>
    <cfRule type="cellIs" dxfId="5" priority="8" stopIfTrue="1" operator="between">
      <formula>D19</formula>
      <formula>E19</formula>
    </cfRule>
    <cfRule type="cellIs" dxfId="4" priority="9" stopIfTrue="1" operator="greaterThan">
      <formula>E19</formula>
    </cfRule>
  </conditionalFormatting>
  <conditionalFormatting sqref="K19:K40">
    <cfRule type="expression" dxfId="3" priority="1" stopIfTrue="1">
      <formula>K19&lt;H19</formula>
    </cfRule>
    <cfRule type="expression" priority="2" stopIfTrue="1">
      <formula>K19=""</formula>
    </cfRule>
    <cfRule type="expression" dxfId="2" priority="3" stopIfTrue="1">
      <formula>XEZ19=H19</formula>
    </cfRule>
    <cfRule type="expression" dxfId="1" priority="4" stopIfTrue="1">
      <formula>K19&gt;H19*1.05</formula>
    </cfRule>
    <cfRule type="expression" dxfId="0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24"/>
  <sheetViews>
    <sheetView rightToLeft="1" workbookViewId="0"/>
  </sheetViews>
  <sheetFormatPr defaultRowHeight="15" x14ac:dyDescent="0.25"/>
  <cols>
    <col min="1" max="1" width="11.28515625" bestFit="1" customWidth="1"/>
    <col min="2" max="2" width="17.85546875" customWidth="1"/>
    <col min="3" max="3" width="12.140625" customWidth="1"/>
    <col min="4" max="9" width="10" customWidth="1"/>
    <col min="10" max="10" width="21.140625" hidden="1" customWidth="1"/>
    <col min="11" max="11" width="12" bestFit="1" customWidth="1"/>
  </cols>
  <sheetData>
    <row r="1" spans="1:11" ht="15.75" thickBot="1" x14ac:dyDescent="0.3">
      <c r="B1" s="31" t="s">
        <v>55</v>
      </c>
      <c r="D1" s="31" t="s">
        <v>31</v>
      </c>
      <c r="F1" s="32" t="s">
        <v>47</v>
      </c>
      <c r="G1" s="31"/>
      <c r="H1" s="32" t="s">
        <v>17</v>
      </c>
      <c r="J1">
        <v>2019</v>
      </c>
    </row>
    <row r="2" spans="1:11" ht="67.5" x14ac:dyDescent="0.25">
      <c r="A2" s="53" t="s">
        <v>45</v>
      </c>
      <c r="B2" s="49" t="s">
        <v>35</v>
      </c>
      <c r="C2" s="54" t="s">
        <v>48</v>
      </c>
      <c r="D2" s="55" t="s">
        <v>27</v>
      </c>
      <c r="E2" s="55" t="s">
        <v>26</v>
      </c>
      <c r="F2" s="55" t="s">
        <v>28</v>
      </c>
      <c r="G2" s="55" t="s">
        <v>29</v>
      </c>
      <c r="H2" s="55" t="s">
        <v>49</v>
      </c>
      <c r="I2" s="55" t="s">
        <v>50</v>
      </c>
      <c r="J2" s="49" t="s">
        <v>51</v>
      </c>
      <c r="K2" s="50" t="s">
        <v>52</v>
      </c>
    </row>
    <row r="3" spans="1:11" x14ac:dyDescent="0.25">
      <c r="A3" s="56"/>
      <c r="B3" s="33"/>
      <c r="C3" s="48"/>
      <c r="D3" s="51"/>
      <c r="E3" s="51"/>
      <c r="F3" s="51"/>
      <c r="G3" s="51"/>
      <c r="H3" s="51"/>
      <c r="I3" s="51"/>
      <c r="J3" s="52">
        <v>2418.4499999999998</v>
      </c>
      <c r="K3" s="57" t="str">
        <f t="shared" ref="K3:K21" si="0">IFERROR(D3/F3,"")</f>
        <v/>
      </c>
    </row>
    <row r="4" spans="1:11" x14ac:dyDescent="0.25">
      <c r="A4" s="56"/>
      <c r="B4" s="33"/>
      <c r="C4" s="48"/>
      <c r="D4" s="51"/>
      <c r="E4" s="51"/>
      <c r="F4" s="51"/>
      <c r="G4" s="51"/>
      <c r="H4" s="51"/>
      <c r="I4" s="51"/>
      <c r="J4" s="52">
        <v>770.66666666666674</v>
      </c>
      <c r="K4" s="57" t="str">
        <f t="shared" si="0"/>
        <v/>
      </c>
    </row>
    <row r="5" spans="1:11" x14ac:dyDescent="0.25">
      <c r="A5" s="56"/>
      <c r="B5" s="33"/>
      <c r="C5" s="48"/>
      <c r="D5" s="51"/>
      <c r="E5" s="51"/>
      <c r="F5" s="51"/>
      <c r="G5" s="51"/>
      <c r="H5" s="51"/>
      <c r="I5" s="51"/>
      <c r="J5" s="52">
        <v>3200</v>
      </c>
      <c r="K5" s="57" t="str">
        <f t="shared" si="0"/>
        <v/>
      </c>
    </row>
    <row r="6" spans="1:11" x14ac:dyDescent="0.25">
      <c r="A6" s="56"/>
      <c r="B6" s="33"/>
      <c r="C6" s="48"/>
      <c r="D6" s="51"/>
      <c r="E6" s="51"/>
      <c r="F6" s="51"/>
      <c r="G6" s="51"/>
      <c r="H6" s="51"/>
      <c r="I6" s="51"/>
      <c r="J6" s="52">
        <v>6662.8125</v>
      </c>
      <c r="K6" s="57" t="str">
        <f t="shared" si="0"/>
        <v/>
      </c>
    </row>
    <row r="7" spans="1:11" x14ac:dyDescent="0.25">
      <c r="A7" s="56"/>
      <c r="B7" s="33"/>
      <c r="C7" s="48"/>
      <c r="D7" s="51"/>
      <c r="E7" s="51"/>
      <c r="F7" s="51"/>
      <c r="G7" s="51"/>
      <c r="H7" s="51"/>
      <c r="I7" s="51"/>
      <c r="J7" s="52"/>
      <c r="K7" s="57" t="str">
        <f t="shared" si="0"/>
        <v/>
      </c>
    </row>
    <row r="8" spans="1:11" x14ac:dyDescent="0.25">
      <c r="A8" s="56"/>
      <c r="B8" s="33"/>
      <c r="C8" s="48"/>
      <c r="D8" s="51"/>
      <c r="E8" s="51"/>
      <c r="F8" s="51"/>
      <c r="G8" s="51"/>
      <c r="H8" s="51"/>
      <c r="I8" s="51"/>
      <c r="J8" s="52">
        <v>12506.33333333333</v>
      </c>
      <c r="K8" s="57" t="str">
        <f t="shared" si="0"/>
        <v/>
      </c>
    </row>
    <row r="9" spans="1:11" x14ac:dyDescent="0.25">
      <c r="A9" s="56"/>
      <c r="B9" s="33"/>
      <c r="C9" s="48"/>
      <c r="D9" s="51"/>
      <c r="E9" s="51"/>
      <c r="F9" s="51"/>
      <c r="G9" s="51"/>
      <c r="H9" s="51"/>
      <c r="I9" s="51"/>
      <c r="J9" s="52">
        <v>14335.2</v>
      </c>
      <c r="K9" s="57" t="str">
        <f t="shared" si="0"/>
        <v/>
      </c>
    </row>
    <row r="10" spans="1:11" x14ac:dyDescent="0.25">
      <c r="A10" s="56"/>
      <c r="B10" s="33"/>
      <c r="C10" s="48"/>
      <c r="D10" s="51"/>
      <c r="E10" s="51"/>
      <c r="F10" s="51"/>
      <c r="G10" s="51"/>
      <c r="H10" s="51"/>
      <c r="I10" s="51"/>
      <c r="J10" s="52">
        <v>3633</v>
      </c>
      <c r="K10" s="57" t="str">
        <f t="shared" si="0"/>
        <v/>
      </c>
    </row>
    <row r="11" spans="1:11" x14ac:dyDescent="0.25">
      <c r="A11" s="56"/>
      <c r="B11" s="33"/>
      <c r="C11" s="48"/>
      <c r="D11" s="51"/>
      <c r="E11" s="51"/>
      <c r="F11" s="51"/>
      <c r="G11" s="51"/>
      <c r="H11" s="51"/>
      <c r="I11" s="51"/>
      <c r="J11" s="52"/>
      <c r="K11" s="57" t="str">
        <f t="shared" si="0"/>
        <v/>
      </c>
    </row>
    <row r="12" spans="1:11" x14ac:dyDescent="0.25">
      <c r="A12" s="56"/>
      <c r="B12" s="33"/>
      <c r="C12" s="48"/>
      <c r="D12" s="51"/>
      <c r="E12" s="51"/>
      <c r="F12" s="51"/>
      <c r="G12" s="51"/>
      <c r="H12" s="51"/>
      <c r="I12" s="51"/>
      <c r="J12" s="52">
        <v>2089.7857142857142</v>
      </c>
      <c r="K12" s="57" t="str">
        <f t="shared" si="0"/>
        <v/>
      </c>
    </row>
    <row r="13" spans="1:11" x14ac:dyDescent="0.25">
      <c r="A13" s="56"/>
      <c r="B13" s="33"/>
      <c r="C13" s="48"/>
      <c r="D13" s="51"/>
      <c r="E13" s="51"/>
      <c r="F13" s="51"/>
      <c r="G13" s="51"/>
      <c r="H13" s="51"/>
      <c r="I13" s="51"/>
      <c r="J13" s="52">
        <v>638.82000000000005</v>
      </c>
      <c r="K13" s="57" t="str">
        <f t="shared" si="0"/>
        <v/>
      </c>
    </row>
    <row r="14" spans="1:11" x14ac:dyDescent="0.25">
      <c r="A14" s="56"/>
      <c r="B14" s="33"/>
      <c r="C14" s="48"/>
      <c r="D14" s="51"/>
      <c r="E14" s="51"/>
      <c r="F14" s="51"/>
      <c r="G14" s="51"/>
      <c r="H14" s="51"/>
      <c r="I14" s="51"/>
      <c r="J14" s="52">
        <v>526.93333333333328</v>
      </c>
      <c r="K14" s="57" t="str">
        <f t="shared" si="0"/>
        <v/>
      </c>
    </row>
    <row r="15" spans="1:11" x14ac:dyDescent="0.25">
      <c r="A15" s="56"/>
      <c r="B15" s="33"/>
      <c r="C15" s="48"/>
      <c r="D15" s="51"/>
      <c r="E15" s="51"/>
      <c r="F15" s="51"/>
      <c r="G15" s="51"/>
      <c r="H15" s="51"/>
      <c r="I15" s="51"/>
      <c r="J15" s="52">
        <v>3876</v>
      </c>
      <c r="K15" s="57" t="str">
        <f t="shared" si="0"/>
        <v/>
      </c>
    </row>
    <row r="16" spans="1:11" x14ac:dyDescent="0.25">
      <c r="A16" s="56"/>
      <c r="B16" s="33"/>
      <c r="C16" s="48"/>
      <c r="D16" s="51"/>
      <c r="E16" s="51"/>
      <c r="F16" s="51"/>
      <c r="G16" s="51"/>
      <c r="H16" s="51"/>
      <c r="I16" s="51"/>
      <c r="J16" s="52"/>
      <c r="K16" s="57" t="str">
        <f t="shared" si="0"/>
        <v/>
      </c>
    </row>
    <row r="17" spans="1:11" x14ac:dyDescent="0.25">
      <c r="A17" s="56"/>
      <c r="B17" s="33"/>
      <c r="C17" s="48"/>
      <c r="D17" s="51"/>
      <c r="E17" s="51"/>
      <c r="F17" s="51"/>
      <c r="G17" s="51"/>
      <c r="H17" s="51"/>
      <c r="I17" s="51"/>
      <c r="J17" s="52"/>
      <c r="K17" s="57" t="str">
        <f t="shared" si="0"/>
        <v/>
      </c>
    </row>
    <row r="18" spans="1:11" x14ac:dyDescent="0.25">
      <c r="A18" s="56"/>
      <c r="B18" s="33"/>
      <c r="C18" s="48"/>
      <c r="D18" s="51"/>
      <c r="E18" s="51"/>
      <c r="F18" s="51"/>
      <c r="G18" s="51"/>
      <c r="H18" s="51"/>
      <c r="I18" s="51"/>
      <c r="J18" s="52"/>
      <c r="K18" s="57" t="str">
        <f t="shared" si="0"/>
        <v/>
      </c>
    </row>
    <row r="19" spans="1:11" x14ac:dyDescent="0.25">
      <c r="A19" s="56"/>
      <c r="B19" s="33"/>
      <c r="C19" s="48"/>
      <c r="D19" s="51"/>
      <c r="E19" s="51"/>
      <c r="F19" s="51"/>
      <c r="G19" s="51"/>
      <c r="H19" s="51"/>
      <c r="I19" s="51"/>
      <c r="J19" s="52"/>
      <c r="K19" s="57" t="str">
        <f t="shared" si="0"/>
        <v/>
      </c>
    </row>
    <row r="20" spans="1:11" x14ac:dyDescent="0.25">
      <c r="A20" s="56"/>
      <c r="B20" s="33"/>
      <c r="C20" s="48"/>
      <c r="D20" s="51"/>
      <c r="E20" s="51"/>
      <c r="F20" s="51"/>
      <c r="G20" s="51"/>
      <c r="H20" s="51"/>
      <c r="I20" s="51"/>
      <c r="J20" s="52"/>
      <c r="K20" s="57" t="str">
        <f t="shared" si="0"/>
        <v/>
      </c>
    </row>
    <row r="21" spans="1:11" ht="15.75" thickBot="1" x14ac:dyDescent="0.3">
      <c r="A21" s="58"/>
      <c r="B21" s="59"/>
      <c r="C21" s="60"/>
      <c r="D21" s="61"/>
      <c r="E21" s="61"/>
      <c r="F21" s="61"/>
      <c r="G21" s="61"/>
      <c r="H21" s="61"/>
      <c r="I21" s="61"/>
      <c r="J21" s="62"/>
      <c r="K21" s="63" t="str">
        <f t="shared" si="0"/>
        <v/>
      </c>
    </row>
    <row r="22" spans="1:11" x14ac:dyDescent="0.25">
      <c r="A22" s="34"/>
      <c r="B22" s="34"/>
      <c r="C22" s="35"/>
      <c r="D22" s="36"/>
      <c r="E22" s="36"/>
      <c r="F22" s="36"/>
      <c r="G22" s="36"/>
      <c r="H22" s="36"/>
      <c r="I22" s="36"/>
      <c r="J22" s="34"/>
      <c r="K22" s="37"/>
    </row>
    <row r="23" spans="1:11" x14ac:dyDescent="0.25">
      <c r="A23" s="38"/>
      <c r="B23" s="39" t="s">
        <v>53</v>
      </c>
      <c r="C23" s="40"/>
      <c r="D23" s="41">
        <f t="shared" ref="D23:I23" si="1">SUM(D3:D21)</f>
        <v>0</v>
      </c>
      <c r="E23" s="41">
        <f t="shared" si="1"/>
        <v>0</v>
      </c>
      <c r="F23" s="41">
        <f t="shared" si="1"/>
        <v>0</v>
      </c>
      <c r="G23" s="41">
        <f t="shared" si="1"/>
        <v>0</v>
      </c>
      <c r="H23" s="41">
        <f t="shared" si="1"/>
        <v>0</v>
      </c>
      <c r="I23" s="41">
        <f t="shared" si="1"/>
        <v>0</v>
      </c>
      <c r="J23" s="38">
        <f>SUM(J3:J15)</f>
        <v>50658.001547619046</v>
      </c>
      <c r="K23" s="42" t="e">
        <f>D23/F23</f>
        <v>#DIV/0!</v>
      </c>
    </row>
    <row r="24" spans="1:11" ht="15.75" thickBot="1" x14ac:dyDescent="0.3">
      <c r="A24" s="43"/>
      <c r="B24" s="44" t="s">
        <v>54</v>
      </c>
      <c r="C24" s="45"/>
      <c r="D24" s="46">
        <f t="shared" ref="D24:J24" si="2">SUM(D3:D12)</f>
        <v>0</v>
      </c>
      <c r="E24" s="46">
        <f t="shared" si="2"/>
        <v>0</v>
      </c>
      <c r="F24" s="46">
        <f t="shared" si="2"/>
        <v>0</v>
      </c>
      <c r="G24" s="46">
        <f t="shared" si="2"/>
        <v>0</v>
      </c>
      <c r="H24" s="46">
        <f t="shared" si="2"/>
        <v>0</v>
      </c>
      <c r="I24" s="46">
        <f t="shared" si="2"/>
        <v>0</v>
      </c>
      <c r="J24" s="43">
        <f t="shared" si="2"/>
        <v>45616.248214285712</v>
      </c>
      <c r="K24" s="47" t="e">
        <f>D24/F24</f>
        <v>#DIV/0!</v>
      </c>
    </row>
  </sheetData>
  <conditionalFormatting sqref="K3:K21">
    <cfRule type="cellIs" dxfId="19" priority="1" operator="greaterThan">
      <formula>C3</formula>
    </cfRule>
    <cfRule type="cellIs" dxfId="18" priority="2" stopIfTrue="1" operator="lessThanOrEqual">
      <formula>C3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K1"/>
  <sheetViews>
    <sheetView rightToLeft="1" workbookViewId="0"/>
  </sheetViews>
  <sheetFormatPr defaultRowHeight="15" x14ac:dyDescent="0.25"/>
  <sheetData>
    <row r="1" spans="1:141" s="64" customFormat="1" ht="75" customHeight="1" thickBot="1" x14ac:dyDescent="0.45">
      <c r="A1" s="64" t="s">
        <v>18</v>
      </c>
      <c r="B1" s="64" t="s">
        <v>19</v>
      </c>
      <c r="C1" s="64" t="s">
        <v>20</v>
      </c>
      <c r="D1" s="64" t="s">
        <v>32</v>
      </c>
      <c r="E1" s="64" t="s">
        <v>33</v>
      </c>
      <c r="F1" s="64" t="s">
        <v>21</v>
      </c>
      <c r="G1" s="64" t="s">
        <v>34</v>
      </c>
      <c r="H1" s="64" t="s">
        <v>22</v>
      </c>
      <c r="I1" s="64" t="s">
        <v>35</v>
      </c>
      <c r="J1" s="64" t="s">
        <v>56</v>
      </c>
      <c r="K1" s="64" t="s">
        <v>23</v>
      </c>
      <c r="L1" s="64" t="s">
        <v>24</v>
      </c>
      <c r="M1" s="64" t="s">
        <v>25</v>
      </c>
      <c r="N1" s="64" t="s">
        <v>57</v>
      </c>
      <c r="O1" s="64" t="s">
        <v>58</v>
      </c>
      <c r="P1" s="65" t="s">
        <v>59</v>
      </c>
      <c r="Q1" s="65" t="s">
        <v>60</v>
      </c>
      <c r="R1" s="65" t="s">
        <v>61</v>
      </c>
      <c r="S1" s="64" t="s">
        <v>62</v>
      </c>
      <c r="T1" s="64" t="s">
        <v>63</v>
      </c>
      <c r="U1" s="64" t="s">
        <v>64</v>
      </c>
      <c r="V1" s="64" t="s">
        <v>65</v>
      </c>
      <c r="W1" s="64" t="s">
        <v>66</v>
      </c>
      <c r="X1" s="66" t="s">
        <v>67</v>
      </c>
      <c r="Y1" s="66" t="s">
        <v>68</v>
      </c>
      <c r="Z1" s="64" t="s">
        <v>69</v>
      </c>
      <c r="AA1" s="64" t="s">
        <v>70</v>
      </c>
      <c r="AB1" s="64" t="s">
        <v>71</v>
      </c>
      <c r="AC1" s="64" t="s">
        <v>72</v>
      </c>
      <c r="AD1" s="64" t="s">
        <v>73</v>
      </c>
      <c r="AE1" s="66" t="s">
        <v>74</v>
      </c>
      <c r="AF1" s="66" t="s">
        <v>75</v>
      </c>
      <c r="AG1" s="64" t="s">
        <v>76</v>
      </c>
      <c r="AH1" s="64" t="s">
        <v>77</v>
      </c>
      <c r="AI1" s="64" t="s">
        <v>78</v>
      </c>
      <c r="AJ1" s="64" t="s">
        <v>79</v>
      </c>
      <c r="AK1" s="64" t="s">
        <v>80</v>
      </c>
      <c r="AL1" s="66" t="s">
        <v>81</v>
      </c>
      <c r="AM1" s="66" t="s">
        <v>82</v>
      </c>
      <c r="AN1" s="65" t="s">
        <v>83</v>
      </c>
      <c r="AO1" s="65" t="s">
        <v>84</v>
      </c>
      <c r="AP1" s="67" t="s">
        <v>85</v>
      </c>
      <c r="AQ1" s="67" t="s">
        <v>86</v>
      </c>
      <c r="AR1" s="67" t="s">
        <v>87</v>
      </c>
      <c r="AS1" s="67" t="s">
        <v>88</v>
      </c>
      <c r="AT1" s="68" t="s">
        <v>89</v>
      </c>
      <c r="AU1" s="69" t="s">
        <v>90</v>
      </c>
      <c r="AV1" s="70" t="s">
        <v>91</v>
      </c>
      <c r="AW1" s="70" t="s">
        <v>92</v>
      </c>
      <c r="AX1" s="64" t="s">
        <v>93</v>
      </c>
      <c r="AY1" s="64" t="s">
        <v>94</v>
      </c>
      <c r="AZ1" s="64" t="s">
        <v>95</v>
      </c>
      <c r="BA1" s="64" t="s">
        <v>96</v>
      </c>
      <c r="BB1" s="64" t="s">
        <v>97</v>
      </c>
      <c r="BC1" s="64" t="s">
        <v>98</v>
      </c>
      <c r="BD1" s="64" t="s">
        <v>99</v>
      </c>
      <c r="BE1" s="64" t="s">
        <v>100</v>
      </c>
      <c r="BF1" s="64" t="s">
        <v>101</v>
      </c>
      <c r="BG1" s="64" t="s">
        <v>102</v>
      </c>
      <c r="BH1" s="64" t="s">
        <v>103</v>
      </c>
      <c r="BI1" s="64" t="s">
        <v>104</v>
      </c>
      <c r="BJ1" s="70" t="s">
        <v>105</v>
      </c>
      <c r="BK1" s="71" t="s">
        <v>106</v>
      </c>
      <c r="BL1" s="64" t="s">
        <v>107</v>
      </c>
      <c r="BM1" s="64" t="s">
        <v>108</v>
      </c>
      <c r="BN1" s="64" t="s">
        <v>109</v>
      </c>
      <c r="BO1" s="64" t="s">
        <v>110</v>
      </c>
      <c r="BP1" s="64" t="s">
        <v>111</v>
      </c>
      <c r="BQ1" s="64" t="s">
        <v>112</v>
      </c>
      <c r="BR1" s="64" t="s">
        <v>113</v>
      </c>
      <c r="BS1" s="64" t="s">
        <v>114</v>
      </c>
      <c r="BT1" s="64" t="s">
        <v>115</v>
      </c>
      <c r="BU1" s="64" t="s">
        <v>116</v>
      </c>
      <c r="BV1" s="64" t="s">
        <v>117</v>
      </c>
      <c r="BW1" s="64" t="s">
        <v>118</v>
      </c>
      <c r="BX1" s="64" t="s">
        <v>119</v>
      </c>
      <c r="BY1" s="64" t="s">
        <v>120</v>
      </c>
      <c r="BZ1" s="70" t="s">
        <v>121</v>
      </c>
      <c r="CA1" s="71" t="s">
        <v>122</v>
      </c>
      <c r="CB1" s="64" t="s">
        <v>123</v>
      </c>
      <c r="CC1" s="64" t="s">
        <v>124</v>
      </c>
      <c r="CD1" s="64" t="s">
        <v>125</v>
      </c>
      <c r="CE1" s="64" t="s">
        <v>126</v>
      </c>
      <c r="CF1" s="64" t="s">
        <v>127</v>
      </c>
      <c r="CG1" s="64" t="s">
        <v>128</v>
      </c>
      <c r="CH1" s="64" t="s">
        <v>129</v>
      </c>
      <c r="CI1" s="64" t="s">
        <v>130</v>
      </c>
      <c r="CJ1" s="64" t="s">
        <v>131</v>
      </c>
      <c r="CK1" s="64" t="s">
        <v>132</v>
      </c>
      <c r="CL1" s="64" t="s">
        <v>133</v>
      </c>
      <c r="CM1" s="64" t="s">
        <v>134</v>
      </c>
      <c r="CN1" s="64" t="s">
        <v>135</v>
      </c>
      <c r="CO1" s="64" t="s">
        <v>136</v>
      </c>
      <c r="CP1" s="65" t="s">
        <v>137</v>
      </c>
      <c r="CQ1" s="64" t="s">
        <v>138</v>
      </c>
      <c r="CR1" s="64" t="s">
        <v>139</v>
      </c>
      <c r="CS1" s="64" t="s">
        <v>140</v>
      </c>
      <c r="CT1" s="64" t="s">
        <v>141</v>
      </c>
      <c r="CU1" s="64" t="s">
        <v>142</v>
      </c>
      <c r="CV1" s="64" t="s">
        <v>143</v>
      </c>
      <c r="CW1" s="64" t="s">
        <v>144</v>
      </c>
      <c r="CX1" s="64" t="s">
        <v>145</v>
      </c>
      <c r="CY1" s="64" t="s">
        <v>146</v>
      </c>
      <c r="CZ1" s="65" t="s">
        <v>147</v>
      </c>
      <c r="DA1" s="64" t="s">
        <v>148</v>
      </c>
      <c r="DB1" s="64" t="s">
        <v>149</v>
      </c>
      <c r="DC1" s="72" t="s">
        <v>150</v>
      </c>
      <c r="DD1" s="64" t="s">
        <v>151</v>
      </c>
      <c r="DE1" s="65" t="s">
        <v>152</v>
      </c>
      <c r="DF1" s="64" t="s">
        <v>153</v>
      </c>
      <c r="DG1" s="64" t="s">
        <v>36</v>
      </c>
      <c r="DH1" s="64" t="s">
        <v>154</v>
      </c>
      <c r="DI1" s="64" t="s">
        <v>51</v>
      </c>
      <c r="DJ1" s="64" t="s">
        <v>155</v>
      </c>
      <c r="DK1" s="73" t="s">
        <v>156</v>
      </c>
      <c r="DL1" s="64" t="s">
        <v>157</v>
      </c>
      <c r="DM1" s="64" t="s">
        <v>30</v>
      </c>
      <c r="DN1" s="64" t="s">
        <v>158</v>
      </c>
      <c r="DO1" s="64" t="s">
        <v>41</v>
      </c>
      <c r="DP1" s="74" t="s">
        <v>38</v>
      </c>
      <c r="DQ1" s="74" t="s">
        <v>37</v>
      </c>
      <c r="DR1" s="74" t="s">
        <v>39</v>
      </c>
      <c r="DS1" s="74" t="s">
        <v>40</v>
      </c>
      <c r="DT1" s="64" t="s">
        <v>159</v>
      </c>
      <c r="DU1" s="64" t="s">
        <v>160</v>
      </c>
      <c r="DV1" s="64" t="s">
        <v>161</v>
      </c>
      <c r="DW1" s="73" t="s">
        <v>162</v>
      </c>
      <c r="EB1" s="75" t="s">
        <v>163</v>
      </c>
      <c r="EC1" s="76" t="s">
        <v>164</v>
      </c>
      <c r="ED1" s="75" t="s">
        <v>165</v>
      </c>
      <c r="EE1" s="75" t="s">
        <v>166</v>
      </c>
      <c r="EF1" s="75" t="s">
        <v>167</v>
      </c>
      <c r="EG1" s="77" t="s">
        <v>168</v>
      </c>
      <c r="EH1" s="77" t="s">
        <v>169</v>
      </c>
      <c r="EI1" s="77" t="s">
        <v>170</v>
      </c>
      <c r="EJ1" s="64" t="s">
        <v>171</v>
      </c>
      <c r="EK1" s="64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index</vt:lpstr>
      <vt:lpstr>spc</vt:lpstr>
      <vt:lpstr>scrap_molds</vt:lpstr>
      <vt:lpstr>input_molds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2019-01-21T10:37:09Z</dcterms:created>
  <dcterms:modified xsi:type="dcterms:W3CDTF">2020-10-27T10:30:19Z</dcterms:modified>
</cp:coreProperties>
</file>